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d.docs.live.net/e24037ddf5afd850/INFORMACION INGRID/INFRAESTRUCTURA 2023/PROYECTOS 2024/VIAS/MALLA VIAL 2024/PROCESO DE LICITACION MALLA VIAL 2024/"/>
    </mc:Choice>
  </mc:AlternateContent>
  <xr:revisionPtr revIDLastSave="84" documentId="8_{6BF35B81-E7B3-480F-A75A-1F4360E600AD}" xr6:coauthVersionLast="47" xr6:coauthVersionMax="47" xr10:uidLastSave="{F6420751-4260-4D74-B762-F9E6D7CEFA96}"/>
  <bookViews>
    <workbookView xWindow="-108" yWindow="-108" windowWidth="23256" windowHeight="12456" xr2:uid="{A3A024DD-CA8D-4FBE-882C-ADF42F6319DB}"/>
  </bookViews>
  <sheets>
    <sheet name="formulario N°1 (4)"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s>
  <definedNames>
    <definedName name="\0">#REF!</definedName>
    <definedName name="\00">#REF!</definedName>
    <definedName name="\a">#REF!</definedName>
    <definedName name="\AA">[1]LIQUIDACION!#REF!</definedName>
    <definedName name="\b">[2]INSUMOS!#REF!</definedName>
    <definedName name="\bb">[3]STRSUMM0!#REF!</definedName>
    <definedName name="\E">#REF!</definedName>
    <definedName name="\EE">#REF!</definedName>
    <definedName name="\G">#REF!</definedName>
    <definedName name="\i">[2]INSUMOS!#REF!</definedName>
    <definedName name="\k">'[4]7422CW00'!#REF!</definedName>
    <definedName name="\l">[5]STRSUMM0!#REF!</definedName>
    <definedName name="\m">[2]INSUMOS!#REF!</definedName>
    <definedName name="\ñ">'[6]7422CW00'!#REF!</definedName>
    <definedName name="\p">'[7]OPS&amp;OMS'!$Z$2:$AE$23</definedName>
    <definedName name="\r">[2]INSUMOS!#REF!</definedName>
    <definedName name="\s">#REF!</definedName>
    <definedName name="\t">[2]INSUMOS!#REF!</definedName>
    <definedName name="\V">#REF!</definedName>
    <definedName name="\x">[2]INSUMOS!#REF!</definedName>
    <definedName name="\y">#REF!</definedName>
    <definedName name="\Z">[0]!ERR</definedName>
    <definedName name="_">#REF!</definedName>
    <definedName name="___________Rc">#REF!</definedName>
    <definedName name="__________Rc">[8]SUMINISTRO!#REF!</definedName>
    <definedName name="_________AFC1">[9]INV!$A$25:$D$28</definedName>
    <definedName name="_________AFC3">[9]INV!$F$25:$I$28</definedName>
    <definedName name="_________AFC5">[9]INV!$K$25:$N$28</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key2" hidden="1">[10]INST!#REF!</definedName>
    <definedName name="_________PJ50">#REF!</definedName>
    <definedName name="_________Rc">[8]SUMINISTRO!#REF!</definedName>
    <definedName name="_________SBC1">[9]INV!$A$12:$D$15</definedName>
    <definedName name="_________SBC3">[9]INV!$F$12:$I$15</definedName>
    <definedName name="_________SBC5">[9]INV!$K$12:$N$15</definedName>
    <definedName name="________AFC1">[9]INV!$A$25:$D$28</definedName>
    <definedName name="________AFC3">[9]INV!$F$25:$I$28</definedName>
    <definedName name="________AFC5">[9]INV!$K$25:$N$28</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key2" hidden="1">[11]INST!#REF!</definedName>
    <definedName name="________key3" hidden="1">#REF!</definedName>
    <definedName name="________MA2">#REF!</definedName>
    <definedName name="________PJ50">#REF!</definedName>
    <definedName name="________Rc">#REF!</definedName>
    <definedName name="________SBC1">[9]INV!$A$12:$D$15</definedName>
    <definedName name="________SBC3">[9]INV!$F$12:$I$15</definedName>
    <definedName name="________SBC5">[9]INV!$K$12:$N$15</definedName>
    <definedName name="_______AFC1">[9]INV!$A$25:$D$28</definedName>
    <definedName name="_______AFC3">[9]INV!$F$25:$I$28</definedName>
    <definedName name="_______AFC5">[9]INV!$K$25:$N$28</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MA2">#REF!</definedName>
    <definedName name="_______PJ50">#REF!</definedName>
    <definedName name="_______Rc">[8]SUMINISTRO!#REF!</definedName>
    <definedName name="_______SBC1">[9]INV!$A$12:$D$15</definedName>
    <definedName name="_______SBC3">[9]INV!$F$12:$I$15</definedName>
    <definedName name="_______SBC5">[9]INV!$K$12:$N$15</definedName>
    <definedName name="______AFC1">[9]INV!$A$25:$D$28</definedName>
    <definedName name="______AFC3">[9]INV!$F$25:$I$28</definedName>
    <definedName name="______AFC5">[9]INV!$K$25:$N$28</definedName>
    <definedName name="______BGC1">[9]INV!$A$5:$D$8</definedName>
    <definedName name="______BGC3">[9]INV!$F$5:$I$8</definedName>
    <definedName name="______BGC5">[9]INV!$K$5:$N$8</definedName>
    <definedName name="______CAC1">[9]INV!$A$19:$D$22</definedName>
    <definedName name="______CAC3">[9]INV!$F$19:$I$22</definedName>
    <definedName name="______CAC5">[9]INV!$K$19:$N$22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[9]INV!$A$12:$D$15</definedName>
    <definedName name="______SBC3">[9]INV!$F$12:$I$15</definedName>
    <definedName name="______SBC5">[9]INV!$K$12:$N$15</definedName>
    <definedName name="_____AFC1">[9]INV!$A$25:$D$28</definedName>
    <definedName name="_____AFC3">[9]INV!$F$25:$I$28</definedName>
    <definedName name="_____AFC5">[9]INV!$K$25:$N$28</definedName>
    <definedName name="_____ane7" localSheetId="0">[12]!_xlbgnm.ane7</definedName>
    <definedName name="_____ane7">[12]!_xlbgnm.ane7</definedName>
    <definedName name="_____ane8" localSheetId="0">[12]!_xlbgnm.ane8</definedName>
    <definedName name="_____ane8">[12]!_xlbgnm.ane8</definedName>
    <definedName name="_____Atp2">[13]EMPRESA!$F$22</definedName>
    <definedName name="_____BGC1">[9]INV!$A$5:$D$8</definedName>
    <definedName name="_____BGC3">[9]INV!$F$5:$I$8</definedName>
    <definedName name="_____BGC5">[9]INV!$K$5:$N$8</definedName>
    <definedName name="_____CAC1">[9]INV!$A$19:$D$22</definedName>
    <definedName name="_____CAC3">[9]INV!$F$19:$I$22</definedName>
    <definedName name="_____CAC5">[9]INV!$K$19:$N$22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ICP1">[14]Tablas!#REF!</definedName>
    <definedName name="_____Lo1">#REF!</definedName>
    <definedName name="_____MA2">#REF!</definedName>
    <definedName name="_____med20">#REF!</definedName>
    <definedName name="_____OCD1">[14]Tablas!#REF!</definedName>
    <definedName name="_____OCI1">[14]Tablas!#REF!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[9]INV!$A$12:$D$15</definedName>
    <definedName name="_____SBC3">[9]INV!$F$12:$I$15</definedName>
    <definedName name="_____SBC5">[9]INV!$K$12:$N$15</definedName>
    <definedName name="_____tg4">#REF!</definedName>
    <definedName name="_____ug1">#REF!</definedName>
    <definedName name="_____VEX1">[14]Tablas!#REF!</definedName>
    <definedName name="_____VFA1">[14]Tablas!#REF!</definedName>
    <definedName name="_____VIT1">[14]Tablas!#REF!</definedName>
    <definedName name="_____VPR1">[14]Tablas!#REF!</definedName>
    <definedName name="_____VPR2">[15]Tablas!#REF!</definedName>
    <definedName name="_____VRP1">[14]Tablas!#REF!</definedName>
    <definedName name="_____VSM1">[14]Tablas!#REF!</definedName>
    <definedName name="____AFC1">[9]INV!$A$25:$D$28</definedName>
    <definedName name="____AFC3">[9]INV!$F$25:$I$28</definedName>
    <definedName name="____AFC5">[9]INV!$K$25:$N$28</definedName>
    <definedName name="____ane7" localSheetId="0">[16]!_xlbgnm.ane7</definedName>
    <definedName name="____ane7">[16]!_xlbgnm.ane7</definedName>
    <definedName name="____ane8" localSheetId="0">[16]!_xlbgnm.ane8</definedName>
    <definedName name="____ane8">[16]!_xlbgnm.ane8</definedName>
    <definedName name="____Atp2">[17]EMPRESA!$F$22</definedName>
    <definedName name="____BGC1">[9]INV!$A$5:$D$8</definedName>
    <definedName name="____BGC3">[9]INV!$F$5:$I$8</definedName>
    <definedName name="____BGC5">[9]INV!$K$5:$N$8</definedName>
    <definedName name="____CAC1">[9]INV!$A$19:$D$22</definedName>
    <definedName name="____CAC3">[9]INV!$F$19:$I$22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ICP1">[14]Tablas!#REF!</definedName>
    <definedName name="____LEY80">#REF!</definedName>
    <definedName name="____Lo1">#REF!</definedName>
    <definedName name="____MA2">#REF!</definedName>
    <definedName name="____med20">#REF!</definedName>
    <definedName name="____OCD1">[14]Tablas!#REF!</definedName>
    <definedName name="____OCI1">[14]Tablas!#REF!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[9]INV!$A$12:$D$15</definedName>
    <definedName name="____SBC3">[9]INV!$F$12:$I$15</definedName>
    <definedName name="____SBC5">[9]INV!$K$12:$N$15</definedName>
    <definedName name="____tg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g1">#REF!</definedName>
    <definedName name="____VEX1">[14]Tablas!#REF!</definedName>
    <definedName name="____VFA1">[14]Tablas!#REF!</definedName>
    <definedName name="____VIT1">[14]Tablas!#REF!</definedName>
    <definedName name="____VPR1">[14]Tablas!#REF!</definedName>
    <definedName name="____VPR2">#REF!</definedName>
    <definedName name="____VRP1">[14]Tablas!#REF!</definedName>
    <definedName name="____VSM1">[14]Tablas!#REF!</definedName>
    <definedName name="___AFC1">[9]INV!$A$25:$D$28</definedName>
    <definedName name="___AFC3">[9]INV!$F$25:$I$28</definedName>
    <definedName name="___AFC5">[9]INV!$K$25:$N$28</definedName>
    <definedName name="___ane7" localSheetId="0">[18]!_xlbgnm.ane7</definedName>
    <definedName name="___ane7">[18]!_xlbgnm.ane7</definedName>
    <definedName name="___ane8" localSheetId="0">[18]!_xlbgnm.ane8</definedName>
    <definedName name="___ane8">[18]!_xlbgnm.ane8</definedName>
    <definedName name="___Atp2">[19]EMPRESA!$F$22</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ICP1">[14]Tablas!#REF!</definedName>
    <definedName name="___key2" hidden="1">[11]INST!#REF!</definedName>
    <definedName name="___key3" hidden="1">#REF!</definedName>
    <definedName name="___key31" hidden="1">#REF!</definedName>
    <definedName name="___LEY80">#REF!</definedName>
    <definedName name="___Lo1">#REF!</definedName>
    <definedName name="___MA2">#REF!</definedName>
    <definedName name="___med20">#REF!</definedName>
    <definedName name="___OCD1">[14]Tablas!#REF!</definedName>
    <definedName name="___OCI1">[14]Tablas!#REF!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[9]INV!$A$12:$D$15</definedName>
    <definedName name="___SBC3">[9]INV!$F$12:$I$15</definedName>
    <definedName name="___SBC5">[9]INV!$K$12:$N$15</definedName>
    <definedName name="___tg4">#REF!</definedName>
    <definedName name="___TLL3">#REF!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#REF!</definedName>
    <definedName name="___ug1">#REF!</definedName>
    <definedName name="___VEX1">[14]Tablas!#REF!</definedName>
    <definedName name="___VFA1">[14]Tablas!#REF!</definedName>
    <definedName name="___VIT1">[14]Tablas!#REF!</definedName>
    <definedName name="___VPR1">[14]Tablas!#REF!</definedName>
    <definedName name="___VPR2">#REF!</definedName>
    <definedName name="___VRP1">[14]Tablas!#REF!</definedName>
    <definedName name="___VSM1">[14]Tablas!#REF!</definedName>
    <definedName name="__123Graph_A" hidden="1">#REF!</definedName>
    <definedName name="__123Graph_B" hidden="1">#REF!</definedName>
    <definedName name="__ADM2">[20]BASE!$D$131</definedName>
    <definedName name="__AFC1">[9]INV!$A$25:$D$28</definedName>
    <definedName name="__AFC3">[9]INV!$F$25:$I$28</definedName>
    <definedName name="__AFC5">[9]INV!$K$25:$N$28</definedName>
    <definedName name="__AIU1">#REF!</definedName>
    <definedName name="__AIU2">[21]BASE!$C$5</definedName>
    <definedName name="__ane7" localSheetId="0">[16]!_xlbgnm.ane7</definedName>
    <definedName name="__ane7">[16]!_xlbgnm.ane7</definedName>
    <definedName name="__ane8" localSheetId="0">[16]!_xlbgnm.ane8</definedName>
    <definedName name="__ane8">[16]!_xlbgnm.ane8</definedName>
    <definedName name="__Atp2">[22]EMPRESA!$F$22</definedName>
    <definedName name="__BGC1">[9]INV!$A$5:$D$8</definedName>
    <definedName name="__BGC3">[9]INV!$F$5:$I$8</definedName>
    <definedName name="__BGC5">[9]INV!$K$5:$N$8</definedName>
    <definedName name="__CAC1">[9]INV!$A$19:$D$22</definedName>
    <definedName name="__CAC3">[9]INV!$F$19:$I$22</definedName>
    <definedName name="__CAC5">[9]INV!$K$19:$N$22</definedName>
    <definedName name="__CAN28">[23]BASE!$D$566</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[14]Tablas!#REF!</definedName>
    <definedName name="__DDS1">[14]Tablas!#REF!</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ETF315">#REF!</definedName>
    <definedName name="__F">[0]!ERR</definedName>
    <definedName name="__FS01">[0]!ERR</definedName>
    <definedName name="__ICP1">[14]Tablas!#REF!</definedName>
    <definedName name="__key2" hidden="1">[24]INST!#REF!</definedName>
    <definedName name="__key21" hidden="1">[11]INST!#REF!</definedName>
    <definedName name="__key3" hidden="1">#REF!</definedName>
    <definedName name="__key31" hidden="1">#REF!</definedName>
    <definedName name="__LEY80">#REF!</definedName>
    <definedName name="__Lo1">#REF!</definedName>
    <definedName name="__MA2">#REF!</definedName>
    <definedName name="__med20">#REF!</definedName>
    <definedName name="__mun2">[25]PESOS!#REF!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[14]Tablas!#REF!</definedName>
    <definedName name="__OCI1">[14]Tablas!#REF!</definedName>
    <definedName name="__Pa1">'[26]Paral. 1'!$E:$E</definedName>
    <definedName name="__Pa2">'[26]Paral. 2'!$E:$E</definedName>
    <definedName name="__Pa3">'[26]Paral. 3'!$E:$E</definedName>
    <definedName name="__Pa4">[26]Paral.4!$E:$E</definedName>
    <definedName name="__PJ50">#REF!</definedName>
    <definedName name="__pj51">#REF!</definedName>
    <definedName name="__Po2">[27]REAJUSTESACTA1PROVI!#REF!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32JH">[23]BASE!#REF!</definedName>
    <definedName name="__R64JH">[23]BASE!#REF!</definedName>
    <definedName name="__Rc">#REF!</definedName>
    <definedName name="__ref4">#REF!</definedName>
    <definedName name="__REP43">[28]BASE!$D$136</definedName>
    <definedName name="__SBC1">[9]INV!$A$12:$D$15</definedName>
    <definedName name="__SBC3">[9]INV!$F$12:$I$15</definedName>
    <definedName name="__SBC5">[9]INV!$K$12:$N$15</definedName>
    <definedName name="__tg4">#REF!</definedName>
    <definedName name="__THF12">[23]BASE!#REF!</definedName>
    <definedName name="__TLL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1">#REF!</definedName>
    <definedName name="__TPE1132">[23]BASE!#REF!</definedName>
    <definedName name="__TPE12">#REF!</definedName>
    <definedName name="__TPE1331">[23]BASE!#REF!</definedName>
    <definedName name="__TPE1702">[23]BASE!#REF!</definedName>
    <definedName name="__TPE1703">[23]BASE!#REF!</definedName>
    <definedName name="__TPE1704">[23]BASE!#REF!</definedName>
    <definedName name="__TPE1706">[23]BASE!#REF!</definedName>
    <definedName name="__TPE1708">[23]BASE!#REF!</definedName>
    <definedName name="__TPE1710">[23]BASE!#REF!</definedName>
    <definedName name="__TPE1735">[23]BASE!#REF!</definedName>
    <definedName name="__TPE1763">[23]BASE!#REF!</definedName>
    <definedName name="__TPE1790">[23]BASE!#REF!</definedName>
    <definedName name="__TPN1210">'[29]EQUIPOS E INSUMOS'!#REF!</definedName>
    <definedName name="__TUZ22">[23]BASE!#REF!</definedName>
    <definedName name="__TUZ36">[23]BASE!#REF!</definedName>
    <definedName name="__TZ2110">[23]BASE!$D$91</definedName>
    <definedName name="__TZ2112">[23]BASE!$D$92</definedName>
    <definedName name="__TZ212">[20]BASE!$D$83</definedName>
    <definedName name="__TZ213">[23]BASE!$D$87</definedName>
    <definedName name="__TZ214">[23]BASE!$D$88</definedName>
    <definedName name="__TZ216">[23]BASE!$D$89</definedName>
    <definedName name="__TZ218">[23]BASE!$D$90</definedName>
    <definedName name="__TZ225">[23]BASE!$D$86</definedName>
    <definedName name="__TZ323">[23]BASE!#REF!</definedName>
    <definedName name="__TZ324">[23]BASE!#REF!</definedName>
    <definedName name="__ug1">#REF!</definedName>
    <definedName name="__VEX1">[14]Tablas!#REF!</definedName>
    <definedName name="__VFA1">[14]Tablas!#REF!</definedName>
    <definedName name="__VIT1">[14]Tablas!#REF!</definedName>
    <definedName name="__VPR1">[14]Tablas!#REF!</definedName>
    <definedName name="__VPR2">[15]Tablas!#REF!</definedName>
    <definedName name="__VRP1">[14]Tablas!#REF!</definedName>
    <definedName name="__VSM1">[14]Tablas!#REF!</definedName>
    <definedName name="_01">#REF!</definedName>
    <definedName name="_1">#REF!</definedName>
    <definedName name="_1_25">[15]Tablas!#REF!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H12">'[29]EQUIPOS E INSUMOS'!#REF!</definedName>
    <definedName name="_ADM12">'[29]EQUIPOS E INSUMOS'!#REF!</definedName>
    <definedName name="_ADM2">'[29]EQUIPOS E INSUMOS'!#REF!</definedName>
    <definedName name="_ADM3">'[29]EQUIPOS E INSUMOS'!#REF!</definedName>
    <definedName name="_ADM4">'[29]EQUIPOS E INSUMOS'!#REF!</definedName>
    <definedName name="_ADP1">'[29]EQUIPOS E INSUMOS'!#REF!</definedName>
    <definedName name="_AFC1">[9]INV!$A$25:$D$28</definedName>
    <definedName name="_AFC3">[9]INV!$F$25:$I$28</definedName>
    <definedName name="_AFC5">[9]INV!$K$25:$N$28</definedName>
    <definedName name="_AIU1">#REF!</definedName>
    <definedName name="_AIU2">[21]BASE!$C$5</definedName>
    <definedName name="_ALL4">#REF!</definedName>
    <definedName name="_ALM1">#REF!</definedName>
    <definedName name="_AND1">#REF!</definedName>
    <definedName name="_ane7" localSheetId="0">[16]!_xlbgnm.ane7</definedName>
    <definedName name="_ane7">[16]!_xlbgnm.ane7</definedName>
    <definedName name="_ane8" localSheetId="0">[16]!_xlbgnm.ane8</definedName>
    <definedName name="_ane8">[16]!_xlbgnm.ane8</definedName>
    <definedName name="_APU221">#REF!</definedName>
    <definedName name="_APU465" localSheetId="0">[30]!absc</definedName>
    <definedName name="_APU465">[30]!absc</definedName>
    <definedName name="_Atp2">[22]EMPRESA!$F$22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lancexPartes" hidden="1">#REF!</definedName>
    <definedName name="_BAZ10">'[29]EQUIPOS E INSUMOS'!#REF!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BLO20">'[29]EQUIPOS E INSUMOS'!#REF!</definedName>
    <definedName name="_C2254JH">[23]BASE!#REF!</definedName>
    <definedName name="_C2256JH">[23]BASE!$D$377</definedName>
    <definedName name="_C452JH">[23]BASE!$D$363</definedName>
    <definedName name="_C908J">[23]BASE!#REF!</definedName>
    <definedName name="_CAC1">[9]INV!$A$19:$D$22</definedName>
    <definedName name="_CAC3">[9]INV!$F$19:$I$22</definedName>
    <definedName name="_CAC5">[9]INV!$K$19:$N$22</definedName>
    <definedName name="_CAN28">'[29]EQUIPOS E INSUMOS'!#REF!</definedName>
    <definedName name="_CAP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00">#REF!</definedName>
    <definedName name="_CON1500">#REF!</definedName>
    <definedName name="_con1800">#REF!</definedName>
    <definedName name="_con2000">#REF!</definedName>
    <definedName name="_CON2200">#REF!</definedName>
    <definedName name="_con2500">#REF!</definedName>
    <definedName name="_con3000">#REF!</definedName>
    <definedName name="_con3500">#REF!</definedName>
    <definedName name="_CUA44">'[29]EQUIPOS E INSUMOS'!#REF!</definedName>
    <definedName name="_DCI1">[14]Tablas!#REF!</definedName>
    <definedName name="_DDS1">[14]Tablas!#REF!</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CP1">[14]Tablas!#REF!</definedName>
    <definedName name="_EEF110">'[29]EQUIPOS E INSUMOS'!#REF!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[31]BASE!$D$491</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FYB02">'[29]EQUIPOS E INSUMOS'!#REF!</definedName>
    <definedName name="_FYB03">'[29]EQUIPOS E INSUMOS'!#REF!</definedName>
    <definedName name="_FYB04">'[29]EQUIPOS E INSUMOS'!#REF!</definedName>
    <definedName name="_FYB08">'[29]EQUIPOS E INSUMOS'!#REF!</definedName>
    <definedName name="_FYB10">'[29]EQUIPOS E INSUMOS'!#REF!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MM2">[32]PRECIOS!$F$8</definedName>
    <definedName name="_HMM3">[32]PRECIOS!$F$9</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[14]Tablas!#REF!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[33]INST!#REF!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124">'[29]EQUIPOS E INSUMOS'!#REF!</definedName>
    <definedName name="_LAC18">'[29]EQUIPOS E INSUMOS'!#REF!</definedName>
    <definedName name="_lar03">#REF!</definedName>
    <definedName name="_LEY80">#REF!</definedName>
    <definedName name="_Lo1">#REF!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ed20">#REF!</definedName>
    <definedName name="_min2">#REF!</definedName>
    <definedName name="_MOD1">#REF!</definedName>
    <definedName name="_MOR14">#REF!</definedName>
    <definedName name="_MOR15">#REF!</definedName>
    <definedName name="_MOR16">#REF!</definedName>
    <definedName name="_mun2">[25]PESOS!#REF!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'[7]OPS&amp;OMS'!$I$14</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[14]Tablas!#REF!</definedName>
    <definedName name="_OCI1">[14]Tablas!#REF!</definedName>
    <definedName name="_Order1" hidden="1">0</definedName>
    <definedName name="_Order2" hidden="1">255</definedName>
    <definedName name="_P">'[7]OPS&amp;OMS'!$I$7</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'[26]Paral. 1'!$E$1:$E$65536</definedName>
    <definedName name="_Pa2">'[26]Paral. 2'!$E$1:$E$65536</definedName>
    <definedName name="_Pa3">'[26]Paral. 3'!$E$1:$E$65536</definedName>
    <definedName name="_Pa4">[26]Paral.4!$E$1:$E$65536</definedName>
    <definedName name="_PAG1">'[7]OPS&amp;OMS'!$A$1:$D$26</definedName>
    <definedName name="_Pag10">#REF!</definedName>
    <definedName name="_PAG2">'[7]OPS&amp;OMS'!$D$1:$E$68</definedName>
    <definedName name="_PAG3">'[7]OPS&amp;OMS'!$A$70:$D$115</definedName>
    <definedName name="_PAG4">'[7]OPS&amp;OMS'!$A$117:$IV$8194</definedName>
    <definedName name="_PAG5">'[7]OPS&amp;OMS'!$A$186:$D$236</definedName>
    <definedName name="_Parse_Out" hidden="1">'[4]7422CW00'!#REF!</definedName>
    <definedName name="_PJ50">#REF!</definedName>
    <definedName name="_pj51">#REF!</definedName>
    <definedName name="_Po2">[27]REAJUSTESACTA1PROVI!#REF!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W2">#REF!</definedName>
    <definedName name="_QTY1">#REF!</definedName>
    <definedName name="_R">#REF!</definedName>
    <definedName name="_R1210JH">'[29]EQUIPOS E INSUMOS'!#REF!</definedName>
    <definedName name="_R32EL">'[29]EQUIPOS E INSUMOS'!#REF!</definedName>
    <definedName name="_R32JH">'[29]EQUIPOS E INSUMOS'!#REF!</definedName>
    <definedName name="_R42JH">'[29]EQUIPOS E INSUMOS'!#REF!</definedName>
    <definedName name="_R43JH">'[29]EQUIPOS E INSUMOS'!#REF!</definedName>
    <definedName name="_r4r" hidden="1">{"via1",#N/A,TRUE,"general";"via2",#N/A,TRUE,"general";"via3",#N/A,TRUE,"general"}</definedName>
    <definedName name="_R63BB">'[29]EQUIPOS E INSUMOS'!#REF!</definedName>
    <definedName name="_R63JH">'[29]EQUIPOS E INSUMOS'!#REF!</definedName>
    <definedName name="_R64BB">'[29]EQUIPOS E INSUMOS'!#REF!</definedName>
    <definedName name="_R64JH">'[29]EQUIPOS E INSUMOS'!#REF!</definedName>
    <definedName name="_R83JH">'[29]EQUIPOS E INSUMOS'!#REF!</definedName>
    <definedName name="_R84JH">'[29]EQUIPOS E INSUMOS'!#REF!</definedName>
    <definedName name="_R86JH">'[29]EQUIPOS E INSUMOS'!#REF!</definedName>
    <definedName name="_Rc">#REF!</definedName>
    <definedName name="_REC1">"Rectángulo 31"</definedName>
    <definedName name="_RED32">'[29]EQUIPOS E INSUMOS'!#REF!</definedName>
    <definedName name="_ref4">#REF!</definedName>
    <definedName name="_REF40">#REF!</definedName>
    <definedName name="_REF60">#REF!</definedName>
    <definedName name="_REP21">'[29]EQUIPOS E INSUMOS'!#REF!</definedName>
    <definedName name="_REP42">'[29]EQUIPOS E INSUMOS'!#REF!</definedName>
    <definedName name="_REP43">[28]BASE!$D$136</definedName>
    <definedName name="_RES64">'[29]EQUIPOS E INSUMOS'!#REF!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[9]INV!$A$12:$D$15</definedName>
    <definedName name="_SBC3">[9]INV!$F$12:$I$15</definedName>
    <definedName name="_SBC5">[9]INV!$K$12:$N$15</definedName>
    <definedName name="_Sort" hidden="1">#REF!</definedName>
    <definedName name="_srn001">#REF!</definedName>
    <definedName name="_ST106">'[29]EQUIPOS E INSUMOS'!#REF!</definedName>
    <definedName name="_ST126">'[29]EQUIPOS E INSUMOS'!#REF!</definedName>
    <definedName name="_ST146">'[29]EQUIPOS E INSUMOS'!#REF!</definedName>
    <definedName name="_ST166">'[29]EQUIPOS E INSUMOS'!#REF!</definedName>
    <definedName name="_ST186">'[29]EQUIPOS E INSUMOS'!#REF!</definedName>
    <definedName name="_ST206">'[29]EQUIPOS E INSUMOS'!#REF!</definedName>
    <definedName name="_ST86">'[29]EQUIPOS E INSUMOS'!#REF!</definedName>
    <definedName name="_SUM1">#REF!</definedName>
    <definedName name="_SUM2">#REF!</definedName>
    <definedName name="_SY104">'[29]EQUIPOS E INSUMOS'!#REF!</definedName>
    <definedName name="_SY106">'[29]EQUIPOS E INSUMOS'!#REF!</definedName>
    <definedName name="_SY124">'[29]EQUIPOS E INSUMOS'!#REF!</definedName>
    <definedName name="_SY126">'[29]EQUIPOS E INSUMOS'!#REF!</definedName>
    <definedName name="_SY164">'[29]EQUIPOS E INSUMOS'!#REF!</definedName>
    <definedName name="_SY166">'[29]EQUIPOS E INSUMOS'!#REF!</definedName>
    <definedName name="_SY186">'[29]EQUIPOS E INSUMOS'!#REF!</definedName>
    <definedName name="_SY206">'[29]EQUIPOS E INSUMOS'!#REF!</definedName>
    <definedName name="_SY64">'[29]EQUIPOS E INSUMOS'!#REF!</definedName>
    <definedName name="_SY84">'[29]EQUIPOS E INSUMOS'!#REF!</definedName>
    <definedName name="_SY86">'[29]EQUIPOS E INSUMOS'!#REF!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P2">'[29]EQUIPOS E INSUMOS'!#REF!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1">'[29]EQUIPOS E INSUMOS'!#REF!</definedName>
    <definedName name="_TEE2">'[29]EQUIPOS E INSUMOS'!#REF!</definedName>
    <definedName name="_TEE32">'[29]EQUIPOS E INSUMOS'!#REF!</definedName>
    <definedName name="_TEE33">'[29]EQUIPOS E INSUMOS'!#REF!</definedName>
    <definedName name="_TEP44">'[29]EQUIPOS E INSUMOS'!#REF!</definedName>
    <definedName name="_TES44">'[29]EQUIPOS E INSUMOS'!#REF!</definedName>
    <definedName name="_TES64">'[29]EQUIPOS E INSUMOS'!#REF!</definedName>
    <definedName name="_TES66">'[29]EQUIPOS E INSUMOS'!#REF!</definedName>
    <definedName name="_tg4">#REF!</definedName>
    <definedName name="_THF12">'[29]EQUIPOS E INSUMOS'!#REF!</definedName>
    <definedName name="_TLL3">#REF!</definedName>
    <definedName name="_TNL24">'[29]EQUIPOS E INSUMOS'!#REF!</definedName>
    <definedName name="_TNL27">'[29]EQUIPOS E INSUMOS'!#REF!</definedName>
    <definedName name="_TNL30">'[29]EQUIPOS E INSUMOS'!#REF!</definedName>
    <definedName name="_TNL33">'[29]EQUIPOS E INSUMOS'!#REF!</definedName>
    <definedName name="_TNL36">'[29]EQUIPOS E INSUMOS'!#REF!</definedName>
    <definedName name="_TNL39">'[29]EQUIPOS E INSUMOS'!#REF!</definedName>
    <definedName name="_TNL42">'[29]EQUIPOS E INSUMOS'!#REF!</definedName>
    <definedName name="_TNL45">'[29]EQUIPOS E INSUMOS'!#REF!</definedName>
    <definedName name="_TNL48">'[29]EQUIPOS E INSUMOS'!#REF!</definedName>
    <definedName name="_TNL51">'[29]EQUIPOS E INSUMOS'!#REF!</definedName>
    <definedName name="_TNL54">'[29]EQUIPOS E INSUMOS'!#REF!</definedName>
    <definedName name="_TNL60">'[29]EQUIPOS E INSUMOS'!#REF!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PE1132">#REF!</definedName>
    <definedName name="_TPE12">#REF!</definedName>
    <definedName name="_TPE1331">#REF!</definedName>
    <definedName name="_TPE1701">'[29]EQUIPOS E INSUMOS'!#REF!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'[29]EQUIPOS E INSUMOS'!#REF!</definedName>
    <definedName name="_TPE8020">'[29]EQUIPOS E INSUMOS'!#REF!</definedName>
    <definedName name="_TPE8025">'[29]EQUIPOS E INSUMOS'!#REF!</definedName>
    <definedName name="_TPF12">'[29]EQUIPOS E INSUMOS'!#REF!</definedName>
    <definedName name="_TPN1002">'[29]EQUIPOS E INSUMOS'!#REF!</definedName>
    <definedName name="_TPN1003">'[29]EQUIPOS E INSUMOS'!#REF!</definedName>
    <definedName name="_TPN1004">'[29]EQUIPOS E INSUMOS'!#REF!</definedName>
    <definedName name="_TPN1006">'[34]EQUIPOS E INSUMOS'!$D$50</definedName>
    <definedName name="_TPN1008">'[29]EQUIPOS E INSUMOS'!#REF!</definedName>
    <definedName name="_TPN1010">'[29]EQUIPOS E INSUMOS'!#REF!</definedName>
    <definedName name="_TPN1202">'[29]EQUIPOS E INSUMOS'!#REF!</definedName>
    <definedName name="_TPN1203">'[29]EQUIPOS E INSUMOS'!#REF!</definedName>
    <definedName name="_TPN1204">'[29]EQUIPOS E INSUMOS'!#REF!</definedName>
    <definedName name="_TPN1206">'[29]EQUIPOS E INSUMOS'!#REF!</definedName>
    <definedName name="_TPN1208">'[29]EQUIPOS E INSUMOS'!#REF!</definedName>
    <definedName name="_TPN1210">[31]BASE!$D$168</definedName>
    <definedName name="_TPN1225">'[29]EQUIPOS E INSUMOS'!#REF!</definedName>
    <definedName name="_TPN1232">'[29]EQUIPOS E INSUMOS'!#REF!</definedName>
    <definedName name="_TPN16012">'[29]EQUIPOS E INSUMOS'!#REF!</definedName>
    <definedName name="_TPN1602">'[29]EQUIPOS E INSUMOS'!#REF!</definedName>
    <definedName name="_TPN1603">'[29]EQUIPOS E INSUMOS'!#REF!</definedName>
    <definedName name="_TPN1604">'[29]EQUIPOS E INSUMOS'!#REF!</definedName>
    <definedName name="_TPN1606">'[29]EQUIPOS E INSUMOS'!#REF!</definedName>
    <definedName name="_TPN1608">'[29]EQUIPOS E INSUMOS'!#REF!</definedName>
    <definedName name="_TPN1610">'[29]EQUIPOS E INSUMOS'!#REF!</definedName>
    <definedName name="_TR114">'[29]EQUIPOS E INSUMOS'!#REF!</definedName>
    <definedName name="_TUZ22">#REF!</definedName>
    <definedName name="_TUZ36">#REF!</definedName>
    <definedName name="_TZ2110">'[29]EQUIPOS E INSUMOS'!#REF!</definedName>
    <definedName name="_TZ2112">'[29]EQUIPOS E INSUMOS'!#REF!</definedName>
    <definedName name="_TZ2114">'[29]EQUIPOS E INSUMOS'!#REF!</definedName>
    <definedName name="_TZ2116">'[29]EQUIPOS E INSUMOS'!#REF!</definedName>
    <definedName name="_TZ212">'[29]EQUIPOS E INSUMOS'!#REF!</definedName>
    <definedName name="_TZ213">'[29]EQUIPOS E INSUMOS'!#REF!</definedName>
    <definedName name="_TZ214">'[29]EQUIPOS E INSUMOS'!#REF!</definedName>
    <definedName name="_TZ216">'[29]EQUIPOS E INSUMOS'!#REF!</definedName>
    <definedName name="_TZ218">'[29]EQUIPOS E INSUMOS'!#REF!</definedName>
    <definedName name="_TZ225">'[29]EQUIPOS E INSUMOS'!#REF!</definedName>
    <definedName name="_TZ2610">'[29]EQUIPOS E INSUMOS'!#REF!</definedName>
    <definedName name="_TZ2612">'[29]EQUIPOS E INSUMOS'!#REF!</definedName>
    <definedName name="_TZ262">'[29]EQUIPOS E INSUMOS'!#REF!</definedName>
    <definedName name="_TZ263">'[29]EQUIPOS E INSUMOS'!#REF!</definedName>
    <definedName name="_TZ264">'[29]EQUIPOS E INSUMOS'!#REF!</definedName>
    <definedName name="_TZ266">'[29]EQUIPOS E INSUMOS'!#REF!</definedName>
    <definedName name="_TZ268">'[29]EQUIPOS E INSUMOS'!#REF!</definedName>
    <definedName name="_TZ323">#REF!</definedName>
    <definedName name="_TZ324">#REF!</definedName>
    <definedName name="_TZ32510">'[29]EQUIPOS E INSUMOS'!#REF!</definedName>
    <definedName name="_TZ32512">'[29]EQUIPOS E INSUMOS'!#REF!</definedName>
    <definedName name="_TZ3253">'[29]EQUIPOS E INSUMOS'!#REF!</definedName>
    <definedName name="_TZ3254">'[29]EQUIPOS E INSUMOS'!#REF!</definedName>
    <definedName name="_TZ3256">'[29]EQUIPOS E INSUMOS'!#REF!</definedName>
    <definedName name="_TZ3258">'[29]EQUIPOS E INSUMOS'!#REF!</definedName>
    <definedName name="_TZ4110">'[29]EQUIPOS E INSUMOS'!#REF!</definedName>
    <definedName name="_TZ4112">'[29]EQUIPOS E INSUMOS'!#REF!</definedName>
    <definedName name="_TZ414">'[29]EQUIPOS E INSUMOS'!#REF!</definedName>
    <definedName name="_TZ416">'[29]EQUIPOS E INSUMOS'!#REF!</definedName>
    <definedName name="_TZ418">'[29]EQUIPOS E INSUMOS'!#REF!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DD06">'[29]EQUIPOS E INSUMOS'!#REF!</definedName>
    <definedName name="_UDD08">'[29]EQUIPOS E INSUMOS'!#REF!</definedName>
    <definedName name="_ug1">#REF!</definedName>
    <definedName name="_UNI32">'[29]EQUIPOS E INSUMOS'!#REF!</definedName>
    <definedName name="_unj1" hidden="1">[11]INST!#REF!</definedName>
    <definedName name="_UNL24">'[29]EQUIPOS E INSUMOS'!#REF!</definedName>
    <definedName name="_UNL27">'[29]EQUIPOS E INSUMOS'!#REF!</definedName>
    <definedName name="_UNL30">'[29]EQUIPOS E INSUMOS'!#REF!</definedName>
    <definedName name="_UNL33">'[29]EQUIPOS E INSUMOS'!#REF!</definedName>
    <definedName name="_UNL36">'[29]EQUIPOS E INSUMOS'!#REF!</definedName>
    <definedName name="_UNL39">'[29]EQUIPOS E INSUMOS'!#REF!</definedName>
    <definedName name="_UNL42">'[29]EQUIPOS E INSUMOS'!#REF!</definedName>
    <definedName name="_UNL45">'[29]EQUIPOS E INSUMOS'!#REF!</definedName>
    <definedName name="_UNL48">'[29]EQUIPOS E INSUMOS'!#REF!</definedName>
    <definedName name="_UNL51">'[29]EQUIPOS E INSUMOS'!#REF!</definedName>
    <definedName name="_UNL54">'[29]EQUIPOS E INSUMOS'!#REF!</definedName>
    <definedName name="_UNL60">'[29]EQUIPOS E INSUMOS'!#REF!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N04">[31]BASE!$D$447</definedName>
    <definedName name="_VEX1">[14]Tablas!#REF!</definedName>
    <definedName name="_VFA1">[14]Tablas!#REF!</definedName>
    <definedName name="_vfv4" hidden="1">{"via1",#N/A,TRUE,"general";"via2",#N/A,TRUE,"general";"via3",#N/A,TRUE,"general"}</definedName>
    <definedName name="_VIT1">[14]Tablas!#REF!</definedName>
    <definedName name="_VPR1">[14]Tablas!#REF!</definedName>
    <definedName name="_VPR2">[15]Tablas!#REF!</definedName>
    <definedName name="_VRP1">[14]Tablas!#REF!</definedName>
    <definedName name="_VSM1">[14]Tablas!#REF!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[35]BASE!$D$514</definedName>
    <definedName name="A._PRODUCCION">[36]GP05!#REF!</definedName>
    <definedName name="A_1">#REF!</definedName>
    <definedName name="A_impresión_IM">#REF!</definedName>
    <definedName name="A0">#REF!</definedName>
    <definedName name="A18A200">[37]ESPEC!#REF!</definedName>
    <definedName name="a2a" hidden="1">{"TAB1",#N/A,TRUE,"GENERAL";"TAB2",#N/A,TRUE,"GENERAL";"TAB3",#N/A,TRUE,"GENERAL";"TAB4",#N/A,TRUE,"GENERAL";"TAB5",#N/A,TRUE,"GENERAL"}</definedName>
    <definedName name="A40FI">'[29]EQUIPOS E INSUMOS'!#REF!</definedName>
    <definedName name="A60FI">'[34]EQUIPOS E INSUMOS'!$D$8</definedName>
    <definedName name="aa">'[38]Presupuesto-cobertura'!$G$1</definedName>
    <definedName name="AAA">#REF!</definedName>
    <definedName name="aaaaaa">[39]otros!$C$5</definedName>
    <definedName name="aaaaas" hidden="1">{"TAB1",#N/A,TRUE,"GENERAL";"TAB2",#N/A,TRUE,"GENERAL";"TAB3",#N/A,TRUE,"GENERAL";"TAB4",#N/A,TRUE,"GENERAL";"TAB5",#N/A,TRUE,"GENERAL"}</definedName>
    <definedName name="AAC">[9]AASHTO!$A$14:$F$17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[9]AASHTO!$A$2:$F$5</definedName>
    <definedName name="absc1" localSheetId="0">[30]!absc</definedName>
    <definedName name="absc1">[30]!absc</definedName>
    <definedName name="Ac">#REF!</definedName>
    <definedName name="ACCE2">#REF!</definedName>
    <definedName name="ACCE4">#REF!</definedName>
    <definedName name="ACCE6">#REF!</definedName>
    <definedName name="accesorios">#REF!</definedName>
    <definedName name="Accesorios_inst_aparatos">[32]PRECIOS!$B$82</definedName>
    <definedName name="ACCESORIOS1">#REF!</definedName>
    <definedName name="AccessDatabase" hidden="1">"A:\SAIN.mdb"</definedName>
    <definedName name="Accsesorios_gabinete">#REF!</definedName>
    <definedName name="acctanque">#REF!</definedName>
    <definedName name="ACEITE">#REF!</definedName>
    <definedName name="ACELERANTE_SIKA">'[40]LISTA DE PRECIOS'!$B$29</definedName>
    <definedName name="ACERO">#REF!</definedName>
    <definedName name="Acero_de_40_000_psi">#REF!</definedName>
    <definedName name="Acero_de_60_000_psi">#REF!</definedName>
    <definedName name="Acero_de_refuerzo_fy__60000_psi">[41]PRECIOS!$B$39</definedName>
    <definedName name="ACERO_DE_REFUERZO1_2___Fy__60000_psi">'[40]LISTA DE PRECIOS'!$B$27</definedName>
    <definedName name="Acero_PDR_60_1_4">[32]PRECIOS!$B$43</definedName>
    <definedName name="ACERO2">#REF!</definedName>
    <definedName name="ACERO37">#REF!</definedName>
    <definedName name="acero40">#REF!</definedName>
    <definedName name="ACERO4200">#REF!</definedName>
    <definedName name="ACERO6">#REF!</definedName>
    <definedName name="acero60">#REF!</definedName>
    <definedName name="Acido_oxálico">[32]PRECIOS!$B$89</definedName>
    <definedName name="acidoaseo">#REF!</definedName>
    <definedName name="ACOM">#REF!</definedName>
    <definedName name="ACOND">'[29]EQUIPOS E INSUMOS'!#REF!</definedName>
    <definedName name="acondicionamientopozo">#REF!</definedName>
    <definedName name="ACOPLE6">[42]BASE!$D$148</definedName>
    <definedName name="ACPM">'[29]EQUIPOS E INSUMOS'!#REF!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ividades">#REF!</definedName>
    <definedName name="ACTV">#REF!</definedName>
    <definedName name="acumulado">'[43]Reservas de Petróleo'!$A$2,'[43]Reservas de Petróleo'!$A$1,'[43]Reservas de Petróleo'!$D$4,'[43]Reservas de Petróleo'!$E$1:$E$65536</definedName>
    <definedName name="Ad">#REF!</definedName>
    <definedName name="adap3acpvc">#REF!</definedName>
    <definedName name="adap6acpvc">#REF!</definedName>
    <definedName name="adapmacho1.2">#REF!</definedName>
    <definedName name="adapmacho1.2elec">#REF!</definedName>
    <definedName name="adaptablero">#REF!</definedName>
    <definedName name="Adaptador_3_4__PVC">#REF!</definedName>
    <definedName name="ADAPTADOR_HEMBRA_P.V.C_1_2">#REF!</definedName>
    <definedName name="ADAPTADOR_MACHO_P.V.C_1_2">#REF!</definedName>
    <definedName name="Adaptador_macho_rapido_de_20mm_x_1_2">[44]PRECIOS!$B$193</definedName>
    <definedName name="Adaptador_Pres._1">#REF!</definedName>
    <definedName name="Adaptador_Pres._1_2">#REF!</definedName>
    <definedName name="Adaptador_Pres._3_4">#REF!</definedName>
    <definedName name="Adaptadores__PVC_1_2">#REF!</definedName>
    <definedName name="ADAPTH1.2">#REF!</definedName>
    <definedName name="ADAPTHX2">#REF!</definedName>
    <definedName name="ADAPTMACH1.2">#REF!</definedName>
    <definedName name="ADAPTMACHX2">#REF!</definedName>
    <definedName name="adaptv">#REF!</definedName>
    <definedName name="adasd">#REF!</definedName>
    <definedName name="ADFGSDB" hidden="1">{"via1",#N/A,TRUE,"general";"via2",#N/A,TRUE,"general";"via3",#N/A,TRUE,"general"}</definedName>
    <definedName name="ADICION" hidden="1">#REF!</definedName>
    <definedName name="Adm">#REF!</definedName>
    <definedName name="administrador">[45]Informacion!$B$15</definedName>
    <definedName name="ADMM">'[29]EQUIPOS E INSUMOS'!#REF!</definedName>
    <definedName name="ADMON">#REF!</definedName>
    <definedName name="ADMON1">#REF!</definedName>
    <definedName name="adoc1" localSheetId="0">[30]!absc</definedName>
    <definedName name="adoc1">[30]!absc</definedName>
    <definedName name="ADOC125" localSheetId="0">[30]!absc</definedName>
    <definedName name="ADOC125">[30]!absc</definedName>
    <definedName name="adoq" localSheetId="0">[30]!absc</definedName>
    <definedName name="adoq">[30]!absc</definedName>
    <definedName name="ADSAD" hidden="1">{"TAB1",#N/A,TRUE,"GENERAL";"TAB2",#N/A,TRUE,"GENERAL";"TAB3",#N/A,TRUE,"GENERAL";"TAB4",#N/A,TRUE,"GENERAL";"TAB5",#N/A,TRUE,"GENERAL"}</definedName>
    <definedName name="Ae">#REF!</definedName>
    <definedName name="aefa" hidden="1">{"via1",#N/A,TRUE,"general";"via2",#N/A,TRUE,"general";"via3",#N/A,TRUE,"general"}</definedName>
    <definedName name="Af">#REF!</definedName>
    <definedName name="afdsw" hidden="1">{"TAB1",#N/A,TRUE,"GENERAL";"TAB2",#N/A,TRUE,"GENERAL";"TAB3",#N/A,TRUE,"GENERAL";"TAB4",#N/A,TRUE,"GENERAL";"TAB5",#N/A,TRUE,"GENERAL"}</definedName>
    <definedName name="AFINADOCUBIERTA">#REF!</definedName>
    <definedName name="Ag">#REF!</definedName>
    <definedName name="agdsgg" hidden="1">{"via1",#N/A,TRUE,"general";"via2",#N/A,TRUE,"general";"via3",#N/A,TRUE,"general"}</definedName>
    <definedName name="Agregado_Grueso__China___Grava">[41]PRECIOS!$B$61</definedName>
    <definedName name="AGUA">#REF!</definedName>
    <definedName name="Ah">#REF!</definedName>
    <definedName name="AHER">[46]HER!$A:$C</definedName>
    <definedName name="Ai">#REF!</definedName>
    <definedName name="aida">#REF!</definedName>
    <definedName name="aida1">#REF!</definedName>
    <definedName name="aireacondicionado">#REF!</definedName>
    <definedName name="Aisladores">#REF!</definedName>
    <definedName name="AIU">#REF!</definedName>
    <definedName name="AIU_">'[47]FORMULARIO AIU'!$G$46</definedName>
    <definedName name="AIU_01">#REF!</definedName>
    <definedName name="AIU_1">#REF!</definedName>
    <definedName name="AIU_2">#REF!</definedName>
    <definedName name="Ajizal">'[48]AJIZAL 3335'!$A$7:$J$142</definedName>
    <definedName name="AjustDelAIU">#REF!</definedName>
    <definedName name="Ak">#REF!</definedName>
    <definedName name="alam">#REF!</definedName>
    <definedName name="ALAMBRE">#REF!</definedName>
    <definedName name="ALAMBRE_">#REF!</definedName>
    <definedName name="Alambre_de_cobre_N__10_AWG">#REF!</definedName>
    <definedName name="Alambre_de_cobre_N__12_AWG">#REF!</definedName>
    <definedName name="Alambre_de_cobre_N__14_AWG">#REF!</definedName>
    <definedName name="Alambre_de_púa">[32]PRECIOS!$B$74</definedName>
    <definedName name="Alambre_de_timbre_2x22_AWG">#REF!</definedName>
    <definedName name="Alambre_negro">#REF!</definedName>
    <definedName name="ALAMBRE_NEGRO___18">'[40]LISTA DE PRECIOS'!$B$26</definedName>
    <definedName name="alambre10">#REF!</definedName>
    <definedName name="alambre12">#REF!</definedName>
    <definedName name="ALAMBRE14">#REF!</definedName>
    <definedName name="alambrecobre10">#REF!</definedName>
    <definedName name="alambrecobre12">#REF!</definedName>
    <definedName name="alambrecobre14">#REF!</definedName>
    <definedName name="alambregal">#REF!</definedName>
    <definedName name="alambregalkg">#REF!</definedName>
    <definedName name="alambrenegro">#REF!</definedName>
    <definedName name="ALAMBRENEGROCLAB18">#REF!</definedName>
    <definedName name="alampuas">[49]lisprecios!#REF!</definedName>
    <definedName name="ALANR">'[34]EQUIPOS E INSUMOS'!$D$7</definedName>
    <definedName name="alc" localSheetId="0">[50]!absc</definedName>
    <definedName name="alc">[50]!absc</definedName>
    <definedName name="AlcanceProyecto">#REF!</definedName>
    <definedName name="ale">[51]BASE!#REF!</definedName>
    <definedName name="ALFAGIAS">#REF!</definedName>
    <definedName name="alfalisto">#REF!</definedName>
    <definedName name="ALM">#REF!</definedName>
    <definedName name="ALMACENISTA">#REF!</definedName>
    <definedName name="ALNEGRO">#REF!</definedName>
    <definedName name="ALPUA">'[29]EQUIPOS E INSUMOS'!#REF!</definedName>
    <definedName name="ALTO">[52]Tabla!$A$1:$A$5</definedName>
    <definedName name="Alumino_ventanas">#REF!</definedName>
    <definedName name="ALUMTE">#REF!</definedName>
    <definedName name="Am">#REF!</definedName>
    <definedName name="amarres">#REF!</definedName>
    <definedName name="AMAT">[46]MAT!$A:$C</definedName>
    <definedName name="Amount">#REF!</definedName>
    <definedName name="Amperimetro_0_500_5A">#REF!</definedName>
    <definedName name="An">#REF!</definedName>
    <definedName name="ANA">#REF!</definedName>
    <definedName name="Ancho.Anden">#REF!</definedName>
    <definedName name="Ancho.Anden.Concret">#REF!</definedName>
    <definedName name="Ancho.BC">#REF!</definedName>
    <definedName name="Ancho.Bordillo">#REF!</definedName>
    <definedName name="Ancho.Calle">#REF!</definedName>
    <definedName name="Ancho.Cunetas">#REF!</definedName>
    <definedName name="Ancho.Cuña">#REF!</definedName>
    <definedName name="ANCLAJE">'[53]MC SF GAVIONES'!#REF!</definedName>
    <definedName name="AND">#REF!</definedName>
    <definedName name="ANDAM">'[29]EQUIPOS E INSUMOS'!#REF!</definedName>
    <definedName name="andamio">#REF!</definedName>
    <definedName name="Andamios_metálicos_x_cuerpo">[32]PRECIOS!$B$17</definedName>
    <definedName name="andamiotubular">#REF!</definedName>
    <definedName name="andamiotubularytablon">#REF!</definedName>
    <definedName name="ANDEN">'[54]PREACTA(1)'!$I$298</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[55]COMPARATIVO!#REF!</definedName>
    <definedName name="anexo8">#REF!</definedName>
    <definedName name="anexo9">#REF!</definedName>
    <definedName name="anexů7">#REF!</definedName>
    <definedName name="ANGULO">#REF!</definedName>
    <definedName name="Angulo_de_platina__1_x1_x1_8">'[56]L. MAT.'!#REF!</definedName>
    <definedName name="anguloal">#REF!</definedName>
    <definedName name="anscount" hidden="1">1</definedName>
    <definedName name="Antic">[57]BASES!$B$33</definedName>
    <definedName name="ANTICIPO">[58]BASES!$B$33</definedName>
    <definedName name="anticorrosiva">[49]lisprecios!#REF!</definedName>
    <definedName name="ANTICORROSIVO">#REF!</definedName>
    <definedName name="Anticorrosivo_alquídico">[32]PRECIOS!$B$50</definedName>
    <definedName name="Antigrafitty">[32]PRECIOS!$B$55</definedName>
    <definedName name="antisol">#REF!</definedName>
    <definedName name="ANTISOL_ROJO">'[40]LISTA DE PRECIOS'!$B$28</definedName>
    <definedName name="ANTRA">'[29]EQUIPOS E INSUMOS'!#REF!</definedName>
    <definedName name="Añ">#REF!</definedName>
    <definedName name="AÑO">[39]PRESUPUESTO!$D$13</definedName>
    <definedName name="AÑOWUIE">'[59]Res-Accide-10'!$R$2:$R$7</definedName>
    <definedName name="Ao">#REF!</definedName>
    <definedName name="ap">[60]Planilla!$D$58</definedName>
    <definedName name="apaiy">#REF!</definedName>
    <definedName name="AparatoSanitarios">'[61]8_Aparato'!$A$6:$K$840</definedName>
    <definedName name="APELLIDOS">#REF!</definedName>
    <definedName name="APER">[46]PER!$A:$C</definedName>
    <definedName name="API">#REF!</definedName>
    <definedName name="APU" localSheetId="0">[62]!absc</definedName>
    <definedName name="APU">[62]!absc</definedName>
    <definedName name="APU_directos">#REF!</definedName>
    <definedName name="APU221.1">#REF!</definedName>
    <definedName name="APU221.2">#REF!</definedName>
    <definedName name="APUELECTRICOS">#REF!</definedName>
    <definedName name="aq">#REF!</definedName>
    <definedName name="aqaq" hidden="1">{"TAB1",#N/A,TRUE,"GENERAL";"TAB2",#N/A,TRUE,"GENERAL";"TAB3",#N/A,TRUE,"GENERAL";"TAB4",#N/A,TRUE,"GENERAL";"TAB5",#N/A,TRUE,"GENERAL"}</definedName>
    <definedName name="AQW">#REF!</definedName>
    <definedName name="Ar">#REF!</definedName>
    <definedName name="ARANCEL">#REF!</definedName>
    <definedName name="area">[36]GP05!#REF!,[36]GP05!$F$22:$H$25,[36]GP05!$J$22:$N$25,[36]GP05!$D$26:$F$30,[36]GP05!$G$30,[36]GP05!$H$26:$I$30,[36]GP05!$J$26:$J$30,[36]GP05!$K$30,[36]GP05!$L$26:$N$29,[36]GP05!$F$31:$H$34,[36]GP05!$J$31:$N$34,[36]GP05!$D$35:$F$36,[36]GP05!$I$35:$J$36,[36]GP05!$L$35:$N$36</definedName>
    <definedName name="Área_de_Cantidades">#REF!</definedName>
    <definedName name="_xlnm.Extract">#REF!</definedName>
    <definedName name="_xlnm.Print_Area" localSheetId="0">'formulario N°1 (4)'!$A$1:$L$73</definedName>
    <definedName name="_xlnm.Print_Area">#REF!</definedName>
    <definedName name="AREA_TOTAL">#REF!</definedName>
    <definedName name="AreaLimpiar">'[63]Info-Portaf'!$N$4,'[63]Info-Portaf'!$C$10:$AE$24,'[63]Info-Portaf'!$C$26:$AE$28,'[63]Info-Portaf'!$C$31:$AE$40,'[63]Info-Portaf'!$C$41:$H$41,'[63]Info-Portaf'!$C$42:$AE$51,'[63]Info-Portaf'!$C$53:$AE$54,'[63]Info-Portaf'!$C$57:$AE$57,'[63]Info-Portaf'!$C$59:$AE$59,'[63]Info-Portaf'!$B$10:$B$61</definedName>
    <definedName name="Areatotal">#REF!</definedName>
    <definedName name="Aref">#REF!</definedName>
    <definedName name="ARELC">'[29]EQUIPOS E INSUMOS'!#REF!</definedName>
    <definedName name="ARELF">'[29]EQUIPOS E INSUMOS'!#REF!</definedName>
    <definedName name="ARENA">'[40]LISTA DE PRECIOS'!$B$5</definedName>
    <definedName name="ARENC">#REF!</definedName>
    <definedName name="ARENI">#REF!</definedName>
    <definedName name="ARENP">#REF!</definedName>
    <definedName name="arial">#REF!</definedName>
    <definedName name="armuve">[0]!ERR</definedName>
    <definedName name="ARP">#REF!</definedName>
    <definedName name="ARS">#REF!</definedName>
    <definedName name="as">[64]Pres_CDI90!$J$9:$J$13</definedName>
    <definedName name="ASB">[9]AASHTO!$A$8:$F$11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lt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[65]Insumos!$A$4:$A$1442</definedName>
    <definedName name="astrid">#REF!</definedName>
    <definedName name="At">#REF!</definedName>
    <definedName name="Atp">[13]EMPRESA!$F$20</definedName>
    <definedName name="ATRS">[46]TRANS!$A:$D</definedName>
    <definedName name="Au">#REF!</definedName>
    <definedName name="Aulas">#REF!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'[13]DATOS CONTRATO'!$E$18</definedName>
    <definedName name="auxalimentacion">[66]CONTRATO!$E$18</definedName>
    <definedName name="AuxCom">'[13]DATOS CONTRATO'!$I$16</definedName>
    <definedName name="auxcomisariato">[66]CONTRATO!$I$16</definedName>
    <definedName name="AuxDot">'[13]DATOS CONTRATO'!$I$17</definedName>
    <definedName name="auxdotacion">[66]CONTRATO!$I$17</definedName>
    <definedName name="AuxHab">'[13]DATOS CONTRATO'!$E$17</definedName>
    <definedName name="auxhabi">[67]CONTRATO!$E$17</definedName>
    <definedName name="auxhabitacion">[66]CONTRATO!$E$17</definedName>
    <definedName name="auxtransporte">[66]CONTRATO!$E$16</definedName>
    <definedName name="Avance_por_item">#REF!,#REF!,#REF!,#REF!,#REF!,#REF!,#REF!,#REF!,#REF!,#REF!,#REF!,#REF!,#REF!,#REF!,#REF!,#REF!,#REF!,#REF!</definedName>
    <definedName name="Avances_Totales">#REF!,#REF!,#REF!,#REF!,#REF!,#REF!,#REF!,#REF!,#REF!,#REF!,#REF!,#REF!,#REF!,#REF!,#REF!,#REF!,#REF!,#REF!</definedName>
    <definedName name="avisostemporales">#REF!</definedName>
    <definedName name="AW">#REF!</definedName>
    <definedName name="Ax">#REF!</definedName>
    <definedName name="ax.">#REF!</definedName>
    <definedName name="Ay">#REF!</definedName>
    <definedName name="AYUDA">#REF!</definedName>
    <definedName name="AYUDANTE">#REF!</definedName>
    <definedName name="AyudanteHR">[68]F.Prestacional!$E$11</definedName>
    <definedName name="AYUDR">#REF!</definedName>
    <definedName name="azaz" hidden="1">{"TAB1",#N/A,TRUE,"GENERAL";"TAB2",#N/A,TRUE,"GENERAL";"TAB3",#N/A,TRUE,"GENERAL";"TAB4",#N/A,TRUE,"GENERAL";"TAB5",#N/A,TRUE,"GENERAL"}</definedName>
    <definedName name="Azimut">#REF!</definedName>
    <definedName name="B" hidden="1">{"via1",#N/A,TRUE,"general";"via2",#N/A,TRUE,"general";"via3",#N/A,TRUE,"general"}</definedName>
    <definedName name="Ba">#REF!</definedName>
    <definedName name="Bajo_L">[52]Tabla!$A$1:$A$5</definedName>
    <definedName name="Bake_rod__espuma_de_poliet_tirilla_de_respaldo__juntas">[41]PRECIOS!$B$97</definedName>
    <definedName name="BalancexPartes" hidden="1">'[69]Datos-Gráfica'!#REF!</definedName>
    <definedName name="BALASTO">#REF!</definedName>
    <definedName name="Baldocin_0_205x0_205">#REF!</definedName>
    <definedName name="baldosa">#REF!</definedName>
    <definedName name="Baldosa_de_granito_0_3x0_3">#REF!</definedName>
    <definedName name="baldosa20x20">#REF!</definedName>
    <definedName name="baldosa20x30">#REF!</definedName>
    <definedName name="baldosa30x30">#REF!</definedName>
    <definedName name="BALDOSIN">#REF!</definedName>
    <definedName name="bar">'[70]Presupuesto 2003'!#REF!</definedName>
    <definedName name="baranda">'[70]Presupuesto 2003'!$J$1</definedName>
    <definedName name="BARNIZTOT">#REF!</definedName>
    <definedName name="BARRADISCAPACITADOS">#REF!</definedName>
    <definedName name="Barraje_de_cobre_150_A_3_2_M">#REF!</definedName>
    <definedName name="Barraje_de_neutros">#REF!</definedName>
    <definedName name="Barraje_puesta_tierra_de_seguridad">#REF!</definedName>
    <definedName name="BARRICADA_Y_DESVIO_TIPO_SR_102">'[40]LISTA DE PRECIOS'!$B$38</definedName>
    <definedName name="barsol">[32]PRECIOS!$B$51</definedName>
    <definedName name="Base">#REF!</definedName>
    <definedName name="Base_datos_IM">#REF!</definedName>
    <definedName name="base1">#REF!</definedName>
    <definedName name="base2">#REF!</definedName>
    <definedName name="basedatos">[71]Hoja1!$A$4:$BZ$55</definedName>
    <definedName name="_xlnm.Database">#REF!</definedName>
    <definedName name="BaseDeDatos1">#REF!</definedName>
    <definedName name="BASEG">#REF!</definedName>
    <definedName name="basep">[72]PRESUPUESTAL!$A$4:$P$190</definedName>
    <definedName name="Basica_Centro_costo_2001">#REF!</definedName>
    <definedName name="Basica_Facturacion_2001">#REF!</definedName>
    <definedName name="Basica_Reserva_2001">#REF!</definedName>
    <definedName name="Básico">#REF!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#REF!</definedName>
    <definedName name="Beg_Bal">#REF!</definedName>
    <definedName name="BENEF.UNIT.">#REF!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#REF!</definedName>
    <definedName name="BHT_F">#REF!</definedName>
    <definedName name="Bi">#REF!</definedName>
    <definedName name="Bisagra_3">[32]PRECIOS!$B$68</definedName>
    <definedName name="Bisagra_de_piso_pivotante">#REF!</definedName>
    <definedName name="Bisagras_puerta_reja">[32]PRECIOS!$B$70</definedName>
    <definedName name="BISCO">'[29]EQUIPOS E INSUMOS'!#REF!</definedName>
    <definedName name="Bk">#REF!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'[73]Ejecutado%'!#REF!</definedName>
    <definedName name="blEjecutadoPorcen">'[73]Ejecutado$'!$D$1:$CE$45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CEMEN">#REF!</definedName>
    <definedName name="BLOQUE">#REF!</definedName>
    <definedName name="Bloque_de_concreto_0_10">#REF!</definedName>
    <definedName name="Bloque_de_concreto_0_20">#REF!</definedName>
    <definedName name="bloque10">#REF!</definedName>
    <definedName name="bloque15">#REF!</definedName>
    <definedName name="bloque9">#REF!</definedName>
    <definedName name="BLOQUECEMENTO10X20X40">#REF!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'[73]Programado$'!$I$1:$CK$45</definedName>
    <definedName name="blReferenciaInforme">#REF!</definedName>
    <definedName name="Bm">#REF!</definedName>
    <definedName name="Bn">#REF!</definedName>
    <definedName name="BOMBA">'[34]EQUIPOS E INSUMOS'!$D$92</definedName>
    <definedName name="Bombas">#REF!</definedName>
    <definedName name="Bombilla_100w">#REF!</definedName>
    <definedName name="bombillo20">#REF!</definedName>
    <definedName name="BONO">#REF!</definedName>
    <definedName name="BORDE1">#N/A</definedName>
    <definedName name="BORDER1">[74]steel!#REF!</definedName>
    <definedName name="BORDET">#REF!</definedName>
    <definedName name="bordillo">#REF!</definedName>
    <definedName name="BORDILLOS">#REF!</definedName>
    <definedName name="BORSHE">'[4]7422CW00'!#REF!</definedName>
    <definedName name="BORSUM">'[4]7422CW00'!#REF!</definedName>
    <definedName name="BOTAD">#REF!</definedName>
    <definedName name="BOTADA">'[29]EQUIPOS E INSUMOS'!#REF!</definedName>
    <definedName name="BOTES">'[29]EQUIPOS E INSUMOS'!#REF!</definedName>
    <definedName name="boxes">#REF!</definedName>
    <definedName name="BQ">#REF!</definedName>
    <definedName name="br" hidden="1">{"TAB1",#N/A,TRUE,"GENERAL";"TAB2",#N/A,TRUE,"GENERAL";"TAB3",#N/A,TRUE,"GENERAL";"TAB4",#N/A,TRUE,"GENERAL";"TAB5",#N/A,TRUE,"GENERAL"}</definedName>
    <definedName name="BREA">#REF!</definedName>
    <definedName name="BREAKER">#REF!</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'[56]L. MAT.'!#REF!</definedName>
    <definedName name="BREAKERS">#REF!</definedName>
    <definedName name="Breakers_Switches">#REF!</definedName>
    <definedName name="Breakers_y_Switches">#REF!</definedName>
    <definedName name="Brilladora">'[56]L. MAT.'!#REF!</definedName>
    <definedName name="BROCH">'[29]EQUIPOS E INSUMOS'!#REF!</definedName>
    <definedName name="bsb" hidden="1">{"via1",#N/A,TRUE,"general";"via2",#N/A,TRUE,"general";"via3",#N/A,TRUE,"general"}</definedName>
    <definedName name="bspoi" hidden="1">{"TAB1",#N/A,TRUE,"GENERAL";"TAB2",#N/A,TRUE,"GENERAL";"TAB3",#N/A,TRUE,"GENERAL";"TAB4",#N/A,TRUE,"GENERAL";"TAB5",#N/A,TRUE,"GENERAL"}</definedName>
    <definedName name="BSW">[75]medelo!$D$37</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je_sanit__4_x2">#REF!</definedName>
    <definedName name="Buje_sanit__4_x3">#REF!</definedName>
    <definedName name="BUJE1.12X1.14">#REF!</definedName>
    <definedName name="BUJE1.12X12">#REF!</definedName>
    <definedName name="BUJE1.12X34">#REF!</definedName>
    <definedName name="BUJE1.14X12">#REF!</definedName>
    <definedName name="BUJE1.14X34">#REF!</definedName>
    <definedName name="BUJE1X3.4">#REF!</definedName>
    <definedName name="BUJE2X1.14">#REF!</definedName>
    <definedName name="BUJE2X12">#REF!</definedName>
    <definedName name="BUJE3X2">#REF!</definedName>
    <definedName name="BUJEPRES1.1.2X1">#REF!</definedName>
    <definedName name="BUJEPRES1X1.2">#REF!</definedName>
    <definedName name="BUJEPRES2X1.1.2">#REF!</definedName>
    <definedName name="BUJEPRES3.4X1.2">#REF!</definedName>
    <definedName name="BULLDOZ">'[29]EQUIPOS E INSUMOS'!#REF!</definedName>
    <definedName name="Bulldozer_Komatzu_D50A_15">#REF!</definedName>
    <definedName name="Bulldozer_Komatzu_D53A_16">#REF!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ç">'[76]A.P.U'!#REF!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1">[77]JORNALES!$B$13</definedName>
    <definedName name="Ca">#REF!</definedName>
    <definedName name="caa">#REF!</definedName>
    <definedName name="CABAL">'[29]EQUIPOS E INSUMOS'!#REF!</definedName>
    <definedName name="CABALLETE">#REF!</definedName>
    <definedName name="Caballete_asbt_cemt">#REF!</definedName>
    <definedName name="CABALLETETOTAL">#REF!</definedName>
    <definedName name="CABLE_EN_ACERO_GALVANIZADO_DE_3_4">'[40]LISTA DE PRECIOS'!$B$31</definedName>
    <definedName name="Cable_N__6_AWG_CU">#REF!</definedName>
    <definedName name="cable6">#REF!</definedName>
    <definedName name="cable8">#REF!</definedName>
    <definedName name="Cableado">#REF!</definedName>
    <definedName name="cablecoaxial">#REF!</definedName>
    <definedName name="cabletel">#REF!</definedName>
    <definedName name="cableutp">#REF!</definedName>
    <definedName name="cadenero">#REF!</definedName>
    <definedName name="CADENERO_2">'[78]LISTA DE PRECIOS'!$C$88</definedName>
    <definedName name="caj">#REF!</definedName>
    <definedName name="CAJA">#REF!</definedName>
    <definedName name="Caja_2x4_PVC">#REF!</definedName>
    <definedName name="Caja_circular_en_conreto_de_3000_psi_con_tapa.">[41]PRECIOS!$B$124</definedName>
    <definedName name="Caja_galvanizada">#REF!</definedName>
    <definedName name="Caja_octogonal_PVC">#REF!</definedName>
    <definedName name="caja24">#REF!</definedName>
    <definedName name="caja2x4cuadrada">#REF!</definedName>
    <definedName name="caja4x2">#REF!</definedName>
    <definedName name="caja4x4">#REF!</definedName>
    <definedName name="caja4x4cuadrada">#REF!</definedName>
    <definedName name="caja4x4orto">#REF!</definedName>
    <definedName name="CAJAC">'[29]EQUIPOS E INSUMOS'!#REF!</definedName>
    <definedName name="CAJADESARE">#REF!</definedName>
    <definedName name="CAJAS60">#REF!</definedName>
    <definedName name="CAJAV">'[29]EQUIPOS E INSUMOS'!#REF!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con_mirilla__metalica">[44]PRECIOS!$B$198</definedName>
    <definedName name="CAJMI">'[29]EQUIPOS E INSUMOS'!#REF!</definedName>
    <definedName name="cal">#REF!</definedName>
    <definedName name="Calle.Excav">#REF!</definedName>
    <definedName name="Camion">#REF!</definedName>
    <definedName name="CAMPO">#REF!</definedName>
    <definedName name="CANAL">'[29]EQUIPOS E INSUMOS'!#REF!</definedName>
    <definedName name="CANGU">#REF!</definedName>
    <definedName name="CANT">#REF!</definedName>
    <definedName name="CANTDS">[79]Modelo!$J$7:$J$10,[79]Modelo!$J$13:$J$27,[79]Modelo!$J$30:$J$33,[79]Modelo!$J$36:$J$40</definedName>
    <definedName name="Cantidad">#REF!</definedName>
    <definedName name="CAOLIN">#REF!</definedName>
    <definedName name="CAP">#REF!</definedName>
    <definedName name="CAPAC._HSE">#REF!</definedName>
    <definedName name="CapActividad">#REF!</definedName>
    <definedName name="CapCom">#REF!</definedName>
    <definedName name="CapComponent">#REF!</definedName>
    <definedName name="CapResumen">#REF!</definedName>
    <definedName name="CARBUROTOT">#REF!</definedName>
    <definedName name="CARGA">#REF!</definedName>
    <definedName name="CARGAD">'[29]EQUIPOS E INSUMOS'!#REF!</definedName>
    <definedName name="Cargador_Dresser_515B">#REF!</definedName>
    <definedName name="cargos">[80]Salarios!$A$24:$A$37</definedName>
    <definedName name="CARGUER">[81]BASE!$D$392</definedName>
    <definedName name="carlos">#REF!</definedName>
    <definedName name="carreta">#REF!</definedName>
    <definedName name="CARRTA">'[29]EQUIPOS E INSUMOS'!#REF!</definedName>
    <definedName name="Casa">[82]Hoja1!$A$4:$F$211</definedName>
    <definedName name="CASETONES">#REF!</definedName>
    <definedName name="cau">#REF!</definedName>
    <definedName name="CB">#REF!</definedName>
    <definedName name="cbb">#REF!</definedName>
    <definedName name="CBLES">#REF!</definedName>
    <definedName name="CBLES1">#REF!</definedName>
    <definedName name="CBRDISEÑO">[83]SECTORIZACIÓN!$A$12:$G$20</definedName>
    <definedName name="CBWorkbookPriority" hidden="1">-1602700874</definedName>
    <definedName name="Cc">#REF!</definedName>
    <definedName name="ccc">#REF!</definedName>
    <definedName name="cccc">#REF!</definedName>
    <definedName name="ccccc" hidden="1">{"TAB1",#N/A,TRUE,"GENERAL";"TAB2",#N/A,TRUE,"GENERAL";"TAB3",#N/A,TRUE,"GENERAL";"TAB4",#N/A,TRUE,"GENERAL";"TAB5",#N/A,TRUE,"GENERAL"}</definedName>
    <definedName name="CCCCCC">'[84]A. P. U.'!#REF!</definedName>
    <definedName name="CCT">#REF!</definedName>
    <definedName name="ccto210">#REF!</definedName>
    <definedName name="Cd">#REF!</definedName>
    <definedName name="CD454JH">'[29]EQUIPOS E INSUMOS'!#REF!</definedName>
    <definedName name="cdcdc" hidden="1">{"via1",#N/A,TRUE,"general";"via2",#N/A,TRUE,"general";"via3",#N/A,TRUE,"general"}</definedName>
    <definedName name="CDCT">#REF!</definedName>
    <definedName name="CDctrl">[57]CDItem!$G$8</definedName>
    <definedName name="cdd">#REF!</definedName>
    <definedName name="CDE">#REF!</definedName>
    <definedName name="cdfgrtfd" hidden="1">#REF!</definedName>
    <definedName name="Ce">#REF!</definedName>
    <definedName name="CEBLANCO">#REF!</definedName>
    <definedName name="ceerf" hidden="1">{"TAB1",#N/A,TRUE,"GENERAL";"TAB2",#N/A,TRUE,"GENERAL";"TAB3",#N/A,TRUE,"GENERAL";"TAB4",#N/A,TRUE,"GENERAL";"TAB5",#N/A,TRUE,"GENERAL"}</definedName>
    <definedName name="CELADOR">#REF!</definedName>
    <definedName name="CeldCanti">#REF!</definedName>
    <definedName name="CELDVRUNIT1">#REF!</definedName>
    <definedName name="CEMEG">#REF!</definedName>
    <definedName name="CEMENTBLAN.">#REF!</definedName>
    <definedName name="CEMENTO">'[40]LISTA DE PRECIOS'!$B$6</definedName>
    <definedName name="Cemento_Blanco">#REF!</definedName>
    <definedName name="Cemento_gris_Portland_tipo_I">'[85]lista de precio'!$B$11</definedName>
    <definedName name="CEMENTOBLANCO">#REF!</definedName>
    <definedName name="cementogris">#REF!</definedName>
    <definedName name="cementogriscolor">#REF!</definedName>
    <definedName name="CENEFAMALLA">#REF!</definedName>
    <definedName name="Cera">[32]PRECIOS!$B$90</definedName>
    <definedName name="Cera_para_pisos">'[56]L. MAT.'!#REF!</definedName>
    <definedName name="cercha">#REF!</definedName>
    <definedName name="Cerradura_de_perilla">#REF!</definedName>
    <definedName name="Cerradura_safe">[32]PRECIOS!$B$66</definedName>
    <definedName name="Cerradura_safe_de_seguridad">[32]PRECIOS!$B$67</definedName>
    <definedName name="cerradura1">#REF!</definedName>
    <definedName name="cerradura2">#REF!</definedName>
    <definedName name="CERRADURA3">#REF!</definedName>
    <definedName name="cerradura4">#REF!</definedName>
    <definedName name="cerraduramueble">#REF!</definedName>
    <definedName name="Cf">#REF!</definedName>
    <definedName name="Cg">#REF!</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#REF!</definedName>
    <definedName name="CHAPA">'[29]EQUIPOS E INSUMOS'!#REF!</definedName>
    <definedName name="Chapa_de_ladrillo">[32]PRECIOS!$B$38</definedName>
    <definedName name="chasos">#REF!</definedName>
    <definedName name="CHEQUE3_4">#REF!</definedName>
    <definedName name="CHINA">'[54]PREACTA(1)'!$M$298</definedName>
    <definedName name="CHK_PU">'[4]7422CW00'!#REF!</definedName>
    <definedName name="CHP">#REF!</definedName>
    <definedName name="Ci">#REF!</definedName>
    <definedName name="CIELORASOTOT">#REF!</definedName>
    <definedName name="Cimentacion">'[61]2_3_Cimentación_Est.Met'!$A$1:$K$2554</definedName>
    <definedName name="CIndPresup">#REF!</definedName>
    <definedName name="cinta">[49]lisprecios!#REF!</definedName>
    <definedName name="Cinta_de_Señalización">[41]PRECIOS!$B$47</definedName>
    <definedName name="CINTA_V_15">#REF!</definedName>
    <definedName name="cintaaislante">#REF!</definedName>
    <definedName name="cintapvc">#REF!</definedName>
    <definedName name="CISNEROS">#REF!</definedName>
    <definedName name="Cj">#REF!</definedName>
    <definedName name="cjsa" hidden="1">#REF!</definedName>
    <definedName name="Ck">#REF!</definedName>
    <definedName name="CL">#REF!</definedName>
    <definedName name="CLAVO">#REF!</definedName>
    <definedName name="CLAVO2">#REF!</definedName>
    <definedName name="clavos">#REF!</definedName>
    <definedName name="Cll">#REF!</definedName>
    <definedName name="CLOSETTOT">#REF!</definedName>
    <definedName name="Cm">#REF!</definedName>
    <definedName name="cmf">[86]Hoja1!$C$27</definedName>
    <definedName name="CMIBLE">#REF!</definedName>
    <definedName name="CMIBLE1">#REF!</definedName>
    <definedName name="CMMO">#REF!</definedName>
    <definedName name="CMMOA">[87]BASE!$D$455</definedName>
    <definedName name="Cn">#REF!</definedName>
    <definedName name="cnmi2">[88]BASE!#REF!</definedName>
    <definedName name="CNT_M">[79]Modelo!$H$13:$H$27</definedName>
    <definedName name="Cñ">#REF!</definedName>
    <definedName name="Co">#REF!</definedName>
    <definedName name="CO22JH">'[29]EQUIPOS E INSUMOS'!#REF!</definedName>
    <definedName name="CO23JH">'[29]EQUIPOS E INSUMOS'!#REF!</definedName>
    <definedName name="CO456JH">'[29]EQUIPOS E INSUMOS'!#REF!</definedName>
    <definedName name="CO458JH">'[29]EQUIPOS E INSUMOS'!#REF!</definedName>
    <definedName name="CO45S2">'[29]EQUIPOS E INSUMOS'!#REF!</definedName>
    <definedName name="CO45S3">'[29]EQUIPOS E INSUMOS'!#REF!</definedName>
    <definedName name="CO45S4">'[29]EQUIPOS E INSUMOS'!#REF!</definedName>
    <definedName name="CO45S6">'[29]EQUIPOS E INSUMOS'!#REF!</definedName>
    <definedName name="CO902JH">'[29]EQUIPOS E INSUMOS'!#REF!</definedName>
    <definedName name="CO903JH">'[29]EQUIPOS E INSUMOS'!#REF!</definedName>
    <definedName name="CO904JH">'[29]EQUIPOS E INSUMOS'!#REF!</definedName>
    <definedName name="CO906JH">'[29]EQUIPOS E INSUMOS'!#REF!</definedName>
    <definedName name="CO908JH">'[29]EQUIPOS E INSUMOS'!#REF!</definedName>
    <definedName name="CO90P4">'[29]EQUIPOS E INSUMOS'!#REF!</definedName>
    <definedName name="CO90S2">'[29]EQUIPOS E INSUMOS'!#REF!</definedName>
    <definedName name="CO90S3">'[29]EQUIPOS E INSUMOS'!#REF!</definedName>
    <definedName name="CO90S4">'[29]EQUIPOS E INSUMOS'!#REF!</definedName>
    <definedName name="CO90S6">'[29]EQUIPOS E INSUMOS'!#REF!</definedName>
    <definedName name="CO910JH">'[29]EQUIPOS E INSUMOS'!#REF!</definedName>
    <definedName name="Cod">#REF!</definedName>
    <definedName name="CodActEco">[13]EMPRESA!$F$10</definedName>
    <definedName name="Codigo">#REF!</definedName>
    <definedName name="Codigo_M.Obra">#REF!</definedName>
    <definedName name="CodigoInversion">#REF!</definedName>
    <definedName name="CodigoProyecto">#REF!</definedName>
    <definedName name="Codigos">#REF!</definedName>
    <definedName name="CÓDIGOS_EQUIPOS">'[89]INSUMOS EQUIPOS'!$A$8:$A$108</definedName>
    <definedName name="CÓDIGOS_MANO_DE_OBRA">'[89]INSUMOS MANO DE OBRA'!$A$8:$A$63</definedName>
    <definedName name="CÓDIGOS_SERVICIOS">'[89]INSUMOS SERVICIOS'!$A$8:$A$51</definedName>
    <definedName name="CÓDIGOS_TRANSPORTES">'[89]INSUMOS TRANSPORTES'!$A$8:$A$47</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en_Polietileno__45°_de_200_mm">[90]PRECIOS!$B$136</definedName>
    <definedName name="CODO_P.V.C_90___1_2">#REF!</definedName>
    <definedName name="Codo_Pres.._1">#REF!</definedName>
    <definedName name="Codo_Pres._1_2">#REF!</definedName>
    <definedName name="Codo_Pres._3_4">#REF!</definedName>
    <definedName name="Codo_Sanit._2">#REF!</definedName>
    <definedName name="Codo_Sanit._3">#REF!</definedName>
    <definedName name="Codo_Sanit._4">#REF!</definedName>
    <definedName name="codo1">#REF!</definedName>
    <definedName name="codo1.2">#REF!</definedName>
    <definedName name="codo2">#REF!</definedName>
    <definedName name="codo4">#REF!</definedName>
    <definedName name="codo6x45pvc">#REF!</definedName>
    <definedName name="codo6x90pvc">#REF!</definedName>
    <definedName name="codo8x45pvc">#REF!</definedName>
    <definedName name="CODOPRES3">#REF!</definedName>
    <definedName name="CODOPRES90.1">#REF!</definedName>
    <definedName name="CODOPRES90.1.1.2">#REF!</definedName>
    <definedName name="CODOPRES90.1.1.4">#REF!</definedName>
    <definedName name="CODOPRES90.1.2">#REF!</definedName>
    <definedName name="CODOPRES90.2">#REF!</definedName>
    <definedName name="CODOPRES90.3.4">#REF!</definedName>
    <definedName name="CODOS">#REF!</definedName>
    <definedName name="Codos_PVC_3">'[56]L. MAT.'!#REF!</definedName>
    <definedName name="CODOSANT2X90CXE">#REF!</definedName>
    <definedName name="CODOSANT45X2">#REF!</definedName>
    <definedName name="CODOSANT45X3">#REF!</definedName>
    <definedName name="CODOSANT45X4">#REF!</definedName>
    <definedName name="CODOSANT90X2">#REF!</definedName>
    <definedName name="CODOSANT90X4">#REF!</definedName>
    <definedName name="coe">#REF!</definedName>
    <definedName name="cogvsiruj">[55]COMPARATIVO!#REF!</definedName>
    <definedName name="COLAMARRE2">#REF!</definedName>
    <definedName name="COLL">#REF!</definedName>
    <definedName name="coll2">#REF!</definedName>
    <definedName name="coll4">#REF!</definedName>
    <definedName name="coll6">#REF!</definedName>
    <definedName name="COLLAR_DE_DERIVACION_2____1_2">#REF!</definedName>
    <definedName name="COLLAR_DE_DERIVACION_3____1_2">#REF!</definedName>
    <definedName name="COLLAR_DE_DERIVACION_DE_HF_DE_3____1_2__PARA_INSTALACION_DE_VENTOSA_EN_TUBERIA_DE_P.V.C">#REF!</definedName>
    <definedName name="Collar_de_derivacion_PVC_1_2">[44]PRECIOS!$B$192</definedName>
    <definedName name="COLON">#REF!</definedName>
    <definedName name="ColTap">'[26]Coloc. e Interc. Tapones'!$E$1:$E$65536</definedName>
    <definedName name="columna">[49]lisprecios!#REF!</definedName>
    <definedName name="COLUMNA20X20">#REF!</definedName>
    <definedName name="COLUMNAS20X30">#REF!</definedName>
    <definedName name="Com">'[66]LIQUIDA-NOMINA'!$AL$4</definedName>
    <definedName name="COMIDA">#REF!</definedName>
    <definedName name="COMIN">#REF!</definedName>
    <definedName name="Comisión_topográfica">'[41]MANO DE OBRA'!$B$25</definedName>
    <definedName name="COMN1">[88]BASE!#REF!</definedName>
    <definedName name="compactacion">#REF!</definedName>
    <definedName name="Compactador_Bomag_15_ton.">#REF!</definedName>
    <definedName name="Compactador_Patecabra">#REF!</definedName>
    <definedName name="COMPR">'[29]EQUIPOS E INSUMOS'!#REF!</definedName>
    <definedName name="Compresor_CPS_185_CE15010">[41]PRECIOS!$B$5</definedName>
    <definedName name="COMPRESOR_DE_DOS_MARTILLOS">'[40]LISTA DE PRECIOS'!$B$92</definedName>
    <definedName name="Compresores">#REF!</definedName>
    <definedName name="compuerta">[49]lisprecios!#REF!</definedName>
    <definedName name="CON_3000">#REF!</definedName>
    <definedName name="conc1500">#REF!</definedName>
    <definedName name="conc2000">#REF!</definedName>
    <definedName name="conc3000">#REF!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Anden.T1">'[91]MC C1'!$Q$7</definedName>
    <definedName name="CONCRETO_1_2_3">#REF!</definedName>
    <definedName name="CONCRETO_1_2_4">#REF!</definedName>
    <definedName name="CONCRETO_1_3_5">#REF!</definedName>
    <definedName name="CONCRETO_1_4_8">#REF!</definedName>
    <definedName name="CONCRETO_2500_PSI">'[40]LISTA DE PRECIOS'!$B$13</definedName>
    <definedName name="CONCRETO_3000_PSI">'[40]LISTA DE PRECIOS'!$B$11</definedName>
    <definedName name="CONCRETO_3500_PSI">'[40]LISTA DE PRECIOS'!$B$10</definedName>
    <definedName name="CONCRETO_CICLOPEO">#REF!</definedName>
    <definedName name="CONCRETO0_05">#REF!</definedName>
    <definedName name="concreto14">#REF!</definedName>
    <definedName name="CONCRETO20">#REF!</definedName>
    <definedName name="concreto25">#REF!</definedName>
    <definedName name="CONCRETO30">#REF!</definedName>
    <definedName name="CONCRETO3000">#REF!</definedName>
    <definedName name="concreto35">#REF!</definedName>
    <definedName name="concreto353">#REF!</definedName>
    <definedName name="concreto357">#REF!</definedName>
    <definedName name="concretoplaca">#REF!</definedName>
    <definedName name="CONDUCTOR">#REF!</definedName>
    <definedName name="conduit1">#REF!</definedName>
    <definedName name="conduit1.2">#REF!</definedName>
    <definedName name="conexiondomiciliaria">#REF!</definedName>
    <definedName name="CONM1">#REF!</definedName>
    <definedName name="CONM2">'[29]EQUIPOS E INSUMOS'!#REF!</definedName>
    <definedName name="CONMI">[88]BASE!#REF!</definedName>
    <definedName name="CONMX">#REF!</definedName>
    <definedName name="Conos_reflectivos_de_1_m">[41]PRECIOS!$B$58</definedName>
    <definedName name="ConseqCat">0</definedName>
    <definedName name="ConseqForMitRisk">3</definedName>
    <definedName name="CONSOLIDADO">[42]BASE!#REF!</definedName>
    <definedName name="CONSORCIO">[92]DATOS!$B$2</definedName>
    <definedName name="CONT">'[93]DATOS CONTRATO'!$G$13</definedName>
    <definedName name="CONTADOR">#REF!</definedName>
    <definedName name="Contratante">'[13]DATOS CONTRATO'!$E$6</definedName>
    <definedName name="CONTRATO">[66]CONTRATO!$E$8</definedName>
    <definedName name="copia">#REF!</definedName>
    <definedName name="COPIA1">#REF!</definedName>
    <definedName name="COPIA2">#REF!</definedName>
    <definedName name="copiao4">[0]!ERR</definedName>
    <definedName name="corri">[0]!ERR</definedName>
    <definedName name="CORTA">'[29]EQUIPOS E INSUMOS'!#REF!</definedName>
    <definedName name="Cortadora">[32]PRECIOS!$B$19</definedName>
    <definedName name="CORTADORA_DE_PAVIMENTO__CON_OPERADOR">'[40]LISTA DE PRECIOS'!$B$91</definedName>
    <definedName name="Cortadora_de_pavimento_con_operador">[41]PRECIOS!$B$6</definedName>
    <definedName name="cortadoracon">#REF!</definedName>
    <definedName name="CORTE">'[54]PREACTA(1)'!$N$298</definedName>
    <definedName name="corterocoso">#REF!</definedName>
    <definedName name="COSTIND">#REF!</definedName>
    <definedName name="COSTO_FRENTE">[94]BITACORA!$E$1:$E$65536</definedName>
    <definedName name="costo2" hidden="1">#REF!</definedName>
    <definedName name="COSTODIRECTO">#REF!</definedName>
    <definedName name="COSTOS">[95]TARIFAS!$A$1:$F$52</definedName>
    <definedName name="cota">'[96]Base de Diseño'!$A$1:$D$290</definedName>
    <definedName name="COTAS">[97]Hoja3!$A$5:$B$154</definedName>
    <definedName name="COYLL">#REF!</definedName>
    <definedName name="CP452L">#REF!</definedName>
    <definedName name="CP453L">#REF!</definedName>
    <definedName name="CP902L">#REF!</definedName>
    <definedName name="CP903L">#REF!</definedName>
    <definedName name="CP904L">#REF!</definedName>
    <definedName name="Cq">#REF!</definedName>
    <definedName name="Cr">#REF!</definedName>
    <definedName name="CR22JH">'[29]EQUIPOS E INSUMOS'!#REF!</definedName>
    <definedName name="CR42JH">'[29]EQUIPOS E INSUMOS'!#REF!</definedName>
    <definedName name="CR44JH">'[29]EQUIPOS E INSUMOS'!#REF!</definedName>
    <definedName name="CRAS">'[29]EQUIPOS E INSUMOS'!#REF!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[98]civ_roma!$C$803:$G$804</definedName>
    <definedName name="_xlnm.Criteria">[2]INSUMOS!#REF!</definedName>
    <definedName name="Criterios_IM">[2]INSUMOS!#REF!</definedName>
    <definedName name="Criticidad">[99]Tabla!$A$1:$A$5</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z6x3jr">#REF!</definedName>
    <definedName name="cruz8x8el">#REF!</definedName>
    <definedName name="cruz8x8jr">#REF!</definedName>
    <definedName name="Cs">#REF!</definedName>
    <definedName name="CS_AVG_SIZE">#REF!</definedName>
    <definedName name="CS_WELDING">#REF!</definedName>
    <definedName name="CSIKA">'[29]EQUIPOS E INSUMOS'!#REF!</definedName>
    <definedName name="Ct">#REF!</definedName>
    <definedName name="CT070KG">'[29]EQUIPOS E INSUMOS'!#REF!</definedName>
    <definedName name="CT080KG">'[29]EQUIPOS E INSUMOS'!#REF!</definedName>
    <definedName name="CT110KG">'[29]EQUIPOS E INSUMOS'!#REF!</definedName>
    <definedName name="CT140KG">#REF!</definedName>
    <definedName name="CT170KG">'[29]EQUIPOS E INSUMOS'!#REF!</definedName>
    <definedName name="CT180KG">'[29]EQUIPOS E INSUMOS'!#REF!</definedName>
    <definedName name="CT210KG">#REF!</definedName>
    <definedName name="CT245K">'[100]BASE CTOS'!$B$143</definedName>
    <definedName name="CT245KG">#REF!</definedName>
    <definedName name="CTA">#REF!</definedName>
    <definedName name="CTE">#REF!</definedName>
    <definedName name="CTR">'[4]7422CW00'!#REF!</definedName>
    <definedName name="CTRPAG">'[4]7422CW00'!#REF!</definedName>
    <definedName name="Cu">#REF!</definedName>
    <definedName name="CUA">#REF!</definedName>
    <definedName name="CUAALB">[101]CUADRILLAS!$D$73</definedName>
    <definedName name="CUAC">#REF!</definedName>
    <definedName name="CUACON">#REF!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LLA.DEMOLICIONES.CONCRETOS">[34]CUADRILLAS!$K$55</definedName>
    <definedName name="CUADRILLA.EXCAVACIONES.RELLENOS">[34]CUADRILLAS!$K$62</definedName>
    <definedName name="CUADRILLA.INSTALACION.TUBERÍA.ACCESORIOS.PEAD">[34]CUADRILLAS!$K$76</definedName>
    <definedName name="CUADRILLA.INSTALACION.TUBERÍAS.ACCESORIOS.PVC">[34]CUADRILLAS!$K$69</definedName>
    <definedName name="CUADRILLA.INSTALACION.VALVULAS.MEDIDORES.ACCESORIOS.METALICOS">[34]CUADRILLAS!$K$83</definedName>
    <definedName name="CUADRILLA.REFUERZOS">[34]CUADRILLAS!$K$96</definedName>
    <definedName name="CUADRILLA.TOPOGRAFIA">[34]CUADRILLAS!$K$89</definedName>
    <definedName name="CUADRILLA_1__1_OFC___2_AYU">'[40]LISTA DE PRECIOS'!$B$66</definedName>
    <definedName name="CUADRILLA_2__1_OFC___3AYU">'[40]LISTA DE PRECIOS'!$B$67</definedName>
    <definedName name="CUADRILLA_3__2_OFC___6_AYU">'[40]LISTA DE PRECIOS'!$B$68</definedName>
    <definedName name="Cuadrilla_4__4_ayu">'[41]MANO DE OBRA'!$B$29</definedName>
    <definedName name="CUADRILLA_5__4_AYU">'[40]LISTA DE PRECIOS'!$B$69</definedName>
    <definedName name="CUADRILLA_6__1_SOLDADOR___1_AYUD_DE_SOLD">'[40]LISTA DE PRECIOS'!$B$73</definedName>
    <definedName name="Cuadrilla_8__2_ayu">'[41]MANO DE OBRA'!$B$33</definedName>
    <definedName name="CUADRILLA_8__MECANICA">'[40]LISTA DE PRECIOS'!$B$75</definedName>
    <definedName name="Cuadrilla_A">#REF!</definedName>
    <definedName name="Cuadrilla_B">#REF!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A">[102]CUADRILLAS!$D$10</definedName>
    <definedName name="cuadrillaa1">[103]PERSONAL!$D$22</definedName>
    <definedName name="cuadrillaa2">[103]PERSONAL!$D$27</definedName>
    <definedName name="cuadrillaa4">[49]PERSONAL!#REF!</definedName>
    <definedName name="CUADRILLAB">[102]CUADRILLAS!$D$19</definedName>
    <definedName name="cuadrillac1">[103]PERSONAL!$D$45</definedName>
    <definedName name="CUADRILLAD">[102]CUADRILLAS!$D$39</definedName>
    <definedName name="CUADRILLAF">[102]CUADRILLAS!$D$66</definedName>
    <definedName name="cuadrillas2">[49]PERSONAL!#REF!</definedName>
    <definedName name="CUADRO">#N/A</definedName>
    <definedName name="cuadros4x4">#REF!</definedName>
    <definedName name="CUAER">#REF!</definedName>
    <definedName name="CUAEXC">[101]CUADRILLAS!$D$49</definedName>
    <definedName name="CUAL">[0]!ERR</definedName>
    <definedName name="CUAMAM">#REF!</definedName>
    <definedName name="CUAPLO">#REF!</definedName>
    <definedName name="CUARTON">#REF!</definedName>
    <definedName name="CUATOP">#REF!</definedName>
    <definedName name="CUATOPO">#REF!</definedName>
    <definedName name="cubierta">'[61]9_Cubierta'!$A$1:$K$300</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policarbonato">[32]PRECIOS!$B$96</definedName>
    <definedName name="Cubierta_Soldadura">#REF!</definedName>
    <definedName name="CUBIERTATOTAL">#REF!</definedName>
    <definedName name="CUBS">#REF!</definedName>
    <definedName name="cUCA">#REF!</definedName>
    <definedName name="CUCON">#REF!</definedName>
    <definedName name="CUD">#REF!</definedName>
    <definedName name="CUDRILLA_7__ELECTRICA">'[40]LISTA DE PRECIOS'!$B$74</definedName>
    <definedName name="CUERDA_GRUESA">'[40]LISTA DE PRECIOS'!$B$35</definedName>
    <definedName name="CUEXC">#REF!</definedName>
    <definedName name="CUNET" hidden="1">{"via1",#N/A,TRUE,"general";"via2",#N/A,TRUE,"general";"via3",#N/A,TRUE,"general"}</definedName>
    <definedName name="cuneta">#REF!</definedName>
    <definedName name="CUPLOM">#REF!</definedName>
    <definedName name="Curva_PVC_1">#REF!</definedName>
    <definedName name="Curva_PVC_1_2">#REF!</definedName>
    <definedName name="Curva_PVC_3_4">#REF!</definedName>
    <definedName name="curvac1">#REF!</definedName>
    <definedName name="curvac1.2">#REF!</definedName>
    <definedName name="Customize" localSheetId="0">[104]!Customize</definedName>
    <definedName name="Customize">[104]!Customize</definedName>
    <definedName name="CUTOP">#REF!</definedName>
    <definedName name="Cv">#REF!</definedName>
    <definedName name="CVa">'[26]Cambio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S">[92]DATOS!$B$1</definedName>
    <definedName name="CVXC" hidden="1">{"via1",#N/A,TRUE,"general";"via2",#N/A,TRUE,"general";"via3",#N/A,TRUE,"general"}</definedName>
    <definedName name="Cw">#REF!</definedName>
    <definedName name="Cx">#REF!</definedName>
    <definedName name="Cy">#REF!</definedName>
    <definedName name="CYLL2">'[29]EQUIPOS E INSUMOS'!#REF!</definedName>
    <definedName name="CYLL3">'[29]EQUIPOS E INSUMOS'!#REF!</definedName>
    <definedName name="CYLL4">'[29]EQUIPOS E INSUMOS'!#REF!</definedName>
    <definedName name="CYLL6">'[29]EQUIPOS E INSUMOS'!#REF!</definedName>
    <definedName name="d">#REF!</definedName>
    <definedName name="D_1">#REF!</definedName>
    <definedName name="d_percápita">#REF!</definedName>
    <definedName name="dad">#REF!</definedName>
    <definedName name="DADADAD" hidden="1">{#N/A,#N/A,TRUE,"CODIGO DEPENDENCIA"}</definedName>
    <definedName name="DAFT">#REF!</definedName>
    <definedName name="DANODO">#REF!</definedName>
    <definedName name="DANODOF">#REF!</definedName>
    <definedName name="DANODOFT">#REF!</definedName>
    <definedName name="dario">'[105]GPI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[98]civ_roma!$C$9:$G$799</definedName>
    <definedName name="DATO1">'[106]46'!$D$3:$CK$429</definedName>
    <definedName name="DATOS">#REF!</definedName>
    <definedName name="datos1">'[107]Base de Diseño'!$A$1:$D$204</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[15]Tablas!#REF!</definedName>
    <definedName name="DCI1_1">[15]Tablas!#REF!</definedName>
    <definedName name="DCI1_1_1">[15]Tablas!#REF!</definedName>
    <definedName name="DCI1_1_2">[15]Tablas!#REF!</definedName>
    <definedName name="DCI1_1_3">[15]Tablas!#REF!</definedName>
    <definedName name="DCI1_1_4">[15]Tablas!#REF!</definedName>
    <definedName name="DCI1_2">[15]Tablas!#REF!</definedName>
    <definedName name="DCI1_3">[15]Tablas!#REF!</definedName>
    <definedName name="DCI1_4">[15]Tablas!#REF!</definedName>
    <definedName name="DCorriente">#REF!</definedName>
    <definedName name="Dcorriente1">'[108]Pta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[88]BASE!#REF!</definedName>
    <definedName name="ddfdh" hidden="1">{"TAB1",#N/A,TRUE,"GENERAL";"TAB2",#N/A,TRUE,"GENERAL";"TAB3",#N/A,TRUE,"GENERAL";"TAB4",#N/A,TRUE,"GENERAL";"TAB5",#N/A,TRUE,"GENERAL"}</definedName>
    <definedName name="ddffsd">#REF!</definedName>
    <definedName name="DDGSDP" hidden="1">{"TAB1",#N/A,TRUE,"GENERAL";"TAB2",#N/A,TRUE,"GENERAL";"TAB3",#N/A,TRUE,"GENERAL";"TAB4",#N/A,TRUE,"GENERAL";"TAB5",#N/A,TRUE,"GENERAL"}</definedName>
    <definedName name="dds">#REF!</definedName>
    <definedName name="DDS1_1">[15]Tablas!#REF!</definedName>
    <definedName name="DDS1_1_1">[15]Tablas!#REF!</definedName>
    <definedName name="deded" hidden="1">{"TAB1",#N/A,TRUE,"GENERAL";"TAB2",#N/A,TRUE,"GENERAL";"TAB3",#N/A,TRUE,"GENERAL";"TAB4",#N/A,TRUE,"GENERAL";"TAB5",#N/A,TRUE,"GENERAL"}</definedName>
    <definedName name="defd" hidden="1">{"via1",#N/A,TRUE,"general";"via2",#N/A,TRUE,"general";"via3",#N/A,TRUE,"general"}</definedName>
    <definedName name="Deflexión">#REF!</definedName>
    <definedName name="Delineadores_tubulares">[41]PRECIOS!$B$60</definedName>
    <definedName name="Dem.Cunetas.T1">#REF!</definedName>
    <definedName name="demanto">#REF!</definedName>
    <definedName name="DEMOLICION">'[54]PREACTA(1)'!$K$298</definedName>
    <definedName name="DEMOLICIÓN">'[109]BASE-LISTAS'!$B$24:$B$29</definedName>
    <definedName name="demolicioncuneta">#REF!</definedName>
    <definedName name="densidad">#REF!</definedName>
    <definedName name="DENSIMETRO_NUCLEAR">'[40]LISTA DE PRECIOS'!$B$83</definedName>
    <definedName name="DEP_VPR_GRM">#REF!</definedName>
    <definedName name="DEP_VPR_GRN">#REF!</definedName>
    <definedName name="DEP_VPR_GRS">#REF!</definedName>
    <definedName name="DEP_VPR_GTP">#REF!</definedName>
    <definedName name="DEP_VPR_NA">#REF!</definedName>
    <definedName name="DEPEND">[99]Tabla!$B$1:$B$397</definedName>
    <definedName name="DEPENDENCIA">[99]Tabla!$B$1:$B$397</definedName>
    <definedName name="DEPENDENCIAS">[99]Tabla!$B$1:$B$397</definedName>
    <definedName name="DERFE">#REF!</definedName>
    <definedName name="DESARENADOR">#REF!=#REF!,#REF!,#REF!,#REF!,#REF!,#REF!,#REF!,#REF!,#REF!,#REF!,#REF!,#REF!,#REF!</definedName>
    <definedName name="desarrolladas">'[43]Reservas de Petróleo'!$A$2,'[43]Reservas de Petróleo'!$A$1,'[43]Reservas de Petróleo'!$D$4,'[43]Reservas de Petróleo'!$F$1:$F$65536</definedName>
    <definedName name="Desc.Bord.xBC">#REF!</definedName>
    <definedName name="DESCAPOTOT">#REF!</definedName>
    <definedName name="DescripPpto">#REF!</definedName>
    <definedName name="DESCUNMI">#REF!</definedName>
    <definedName name="DEST_ART">[74]steel!#REF!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[110]Cronograma!#REF!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[31]BASE!$C$3</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[104]Personalizar!$E$22</definedName>
    <definedName name="dflt2">[104]Personalizar!$E$23</definedName>
    <definedName name="dflt3">[104]Personalizar!$D$24</definedName>
    <definedName name="dflt4">[104]Personalizar!$E$26</definedName>
    <definedName name="dflt5">[104]Personalizar!$E$27</definedName>
    <definedName name="dflt6">[104]Personalizar!$D$28</definedName>
    <definedName name="dflt7">[104]Personalizar!$G$27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O">[15]Tablas!#REF!</definedName>
    <definedName name="DGO1_1">[15]Tablas!#REF!</definedName>
    <definedName name="DGO1_1_1">[15]Tablas!#REF!</definedName>
    <definedName name="DGP">[15]Tablas!#REF!</definedName>
    <definedName name="DGP1_1">[15]Tablas!#REF!</definedName>
    <definedName name="DGP1_1_1">[15]Tablas!#REF!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[39]PRESUPUESTO!$B$13</definedName>
    <definedName name="DIAME">#REF!</definedName>
    <definedName name="Diametro">#REF!</definedName>
    <definedName name="Diámetro">#REF!</definedName>
    <definedName name="diámetroft">#REF!</definedName>
    <definedName name="diametros">#REF!</definedName>
    <definedName name="Dif.Este">#REF!</definedName>
    <definedName name="Dif.Norte">#REF!</definedName>
    <definedName name="diferencia">'[111]MEDIA GEOMETRICA'!$J$8,'[111]MEDIA GEOMETRICA'!$N$8,'[111]MEDIA GEOMETRICA'!$R$8,'[111]MEDIA GEOMETRICA'!$V$8,'[111]MEDIA GEOMETRICA'!$Z$8,'[111]MEDIA GEOMETRICA'!$AD$8,'[111]MEDIA GEOMETRICA'!$AH$8,'[111]MEDIA GEOMETRICA'!$AL$8,'[111]MEDIA GEOMETRICA'!#REF!,'[111]MEDIA GEOMETRICA'!#REF!</definedName>
    <definedName name="diferencial">[49]lisprecios!#REF!</definedName>
    <definedName name="DIJ">[15]Tablas!#REF!</definedName>
    <definedName name="DIJ1_1">[15]Tablas!#REF!</definedName>
    <definedName name="DIJ1_1_1">[15]Tablas!#REF!</definedName>
    <definedName name="DIJ1_1_2">[15]Tablas!#REF!</definedName>
    <definedName name="DIJ1_1_3">[15]Tablas!#REF!</definedName>
    <definedName name="DIJ1_1_4">[15]Tablas!#REF!</definedName>
    <definedName name="DIJ1_1_5">[15]Tablas!#REF!</definedName>
    <definedName name="DIJ1_2">[15]Tablas!#REF!</definedName>
    <definedName name="DIJ1_3">[15]Tablas!#REF!</definedName>
    <definedName name="DIJ1_4">[15]Tablas!#REF!</definedName>
    <definedName name="DIJ1_5">[15]Tablas!#REF!</definedName>
    <definedName name="Dilataciones_en_bronce">#REF!</definedName>
    <definedName name="DINTELES">#REF!</definedName>
    <definedName name="Direccion">[66]EMPRESA!$F$14</definedName>
    <definedName name="director">#REF!</definedName>
    <definedName name="Director_Administrativo">#REF!</definedName>
    <definedName name="DIRECTORTECNICO">#REF!</definedName>
    <definedName name="Disco_de_diamante">[32]PRECIOS!$B$41</definedName>
    <definedName name="display_area_2">#REF!</definedName>
    <definedName name="Distancia">#REF!</definedName>
    <definedName name="Distancia_1">[112]Insumos!$B$429</definedName>
    <definedName name="Division_acrilica_para_ducha">#REF!</definedName>
    <definedName name="djdytj" hidden="1">{"TAB1",#N/A,TRUE,"GENERAL";"TAB2",#N/A,TRUE,"GENERAL";"TAB3",#N/A,TRUE,"GENERAL";"TAB4",#N/A,TRUE,"GENERAL";"TAB5",#N/A,TRUE,"GENERAL"}</definedName>
    <definedName name="DMxUS">#REF!</definedName>
    <definedName name="DNS">#REF!</definedName>
    <definedName name="Do">#REF!</definedName>
    <definedName name="dolar">#REF!</definedName>
    <definedName name="DOLLAR">[113]CÁLCULOS!$H$34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tA">#REF!</definedName>
    <definedName name="DOTACIÓN">#REF!</definedName>
    <definedName name="Dp">#REF!</definedName>
    <definedName name="DPI">[15]Tablas!#REF!</definedName>
    <definedName name="DPI1_1">[15]Tablas!#REF!</definedName>
    <definedName name="DPI1_1_1">[15]Tablas!#REF!</definedName>
    <definedName name="DPY">[15]Tablas!#REF!</definedName>
    <definedName name="DPY1_1">[15]Tablas!#REF!</definedName>
    <definedName name="DPY1_1_1">[15]Tablas!#REF!</definedName>
    <definedName name="Drenaje06">'[114]6_Hidro '!$A$6:$K$1147</definedName>
    <definedName name="DRI">[15]Tablas!#REF!</definedName>
    <definedName name="DRI1_1">[15]Tablas!#REF!</definedName>
    <definedName name="DRI1_1_1">[15]Tablas!#REF!</definedName>
    <definedName name="DRI1_1_2">[15]Tablas!#REF!</definedName>
    <definedName name="DRI1_1_3">[15]Tablas!#REF!</definedName>
    <definedName name="DRI1_1_4">[15]Tablas!#REF!</definedName>
    <definedName name="DRI1_2">[15]Tablas!#REF!</definedName>
    <definedName name="DRI1_3">[15]Tablas!#REF!</definedName>
    <definedName name="DRI1_4">[15]Tablas!#REF!</definedName>
    <definedName name="DRL">[15]Tablas!#REF!</definedName>
    <definedName name="DRL1_1">[15]Tablas!#REF!</definedName>
    <definedName name="DRL1_1_1">[15]Tablas!#REF!</definedName>
    <definedName name="DRL1_1_2">[15]Tablas!#REF!</definedName>
    <definedName name="DRL1_1_3">[15]Tablas!#REF!</definedName>
    <definedName name="DRL1_1_4">[15]Tablas!#REF!</definedName>
    <definedName name="DRL1_2">[15]Tablas!#REF!</definedName>
    <definedName name="DRL1_3">[15]Tablas!#REF!</definedName>
    <definedName name="DRL1_4">[15]Tablas!#REF!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[115]EMPRESA!$I$25</definedName>
    <definedName name="DsctoPension">[115]EMPRESA!$I$23</definedName>
    <definedName name="DsctoSalud">[115]EMPRESA!$I$24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[15]Tablas!#REF!</definedName>
    <definedName name="DSP1_1">[15]Tablas!#REF!</definedName>
    <definedName name="DSP1_1_1">[15]Tablas!#REF!</definedName>
    <definedName name="dt">#REF!</definedName>
    <definedName name="dtrhj" hidden="1">{"via1",#N/A,TRUE,"general";"via2",#N/A,TRUE,"general";"via3",#N/A,TRUE,"general"}</definedName>
    <definedName name="Ducha_grival">[32]PRECIOS!$B$80</definedName>
    <definedName name="Ducha_Tayrona">#REF!</definedName>
    <definedName name="DUCHATAYRONATOT">#REF!</definedName>
    <definedName name="Dv">#REF!</definedName>
    <definedName name="dxfgg" hidden="1">{"via1",#N/A,TRUE,"general";"via2",#N/A,TRUE,"general";"via3",#N/A,TRUE,"general"}</definedName>
    <definedName name="E">[116]BASE!$D$11</definedName>
    <definedName name="e.soldadura">#REF!</definedName>
    <definedName name="e3e33" hidden="1">{"via1",#N/A,TRUE,"general";"via2",#N/A,TRUE,"general";"via3",#N/A,TRUE,"general"}</definedName>
    <definedName name="eaeda">#REF!</definedName>
    <definedName name="ECP">[15]Tablas!#REF!</definedName>
    <definedName name="ECP1_1">[15]Tablas!#REF!</definedName>
    <definedName name="ECP1_1_1">[15]Tablas!#REF!</definedName>
    <definedName name="EDC">#REF!</definedName>
    <definedName name="edd">'[76]A.P.U'!#REF!</definedName>
    <definedName name="EDEDWSWQA" hidden="1">{"TAB1",#N/A,TRUE,"GENERAL";"TAB2",#N/A,TRUE,"GENERAL";"TAB3",#N/A,TRUE,"GENERAL";"TAB4",#N/A,TRUE,"GENERAL";"TAB5",#N/A,TRUE,"GENERAL"}</definedName>
    <definedName name="edgfhmn" hidden="1">{"via1",#N/A,TRUE,"general";"via2",#N/A,TRUE,"general";"via3",#N/A,TRUE,"general"}</definedName>
    <definedName name="edil">[49]lisprecios!#REF!</definedName>
    <definedName name="ee">#REF!</definedName>
    <definedName name="eea">#REF!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[39]PRESUPUESTO!$E$7</definedName>
    <definedName name="Ejecutivo">'[117]Info Ejec'!$A$1:$AV$153</definedName>
    <definedName name="Electricos2">'[61]12_Elect_GA'!$A$5:$W$4096</definedName>
    <definedName name="ElectricosA">'[114]12_Elect_GA'!$A$5:$W$1934</definedName>
    <definedName name="ELEMENVERT">#REF!</definedName>
    <definedName name="ELIMINACIONPROYC">#REF!</definedName>
    <definedName name="emanto">#REF!</definedName>
    <definedName name="eme">[0]!ERR</definedName>
    <definedName name="EMPAQUE">#REF!</definedName>
    <definedName name="EMPLEADO">#REF!</definedName>
    <definedName name="Empresa">[66]EMPRESA!$F$6</definedName>
    <definedName name="EMULSION">#REF!</definedName>
    <definedName name="ENCHAP11">#REF!</definedName>
    <definedName name="ENCHAP20">#REF!</definedName>
    <definedName name="ENCHAPBAÑO">#REF!</definedName>
    <definedName name="ENCHAPLABOR">#REF!</definedName>
    <definedName name="ENCHAPTABLETA">#REF!</definedName>
    <definedName name="End_Bal">#REF!</definedName>
    <definedName name="Ene">[118]ENE!$A$12:$H$34</definedName>
    <definedName name="Ene_C">[118]ENE!$A$35:$H$52</definedName>
    <definedName name="EneFeb">'[119]Ene-Feb'!$A$12:$H$34</definedName>
    <definedName name="Ensayos">#REF!</definedName>
    <definedName name="ENTRADASP">#REF!</definedName>
    <definedName name="EPECIALIDAD_SIDOE">[15]Tablas!#REF!</definedName>
    <definedName name="EPPAY">[120]JORNALES!$H$12</definedName>
    <definedName name="EPPCAD">[120]JORNALES!$H$14</definedName>
    <definedName name="EPPMAES">[120]JORNALES!$H$18</definedName>
    <definedName name="EPPOF">[120]JORNALES!$H$15</definedName>
    <definedName name="EPPPLOM">[120]JORNALES!$H$17</definedName>
    <definedName name="EPPTOPO">[120]JORNALES!$H$19</definedName>
    <definedName name="EQUIPO">#REF!</definedName>
    <definedName name="Equipo_de_acabado_superficial">[41]PRECIOS!$B$25</definedName>
    <definedName name="Equipo_de_Bombeo_de_3_ó_4">[41]PRECIOS!$B$23</definedName>
    <definedName name="Equipo_de_presurización_para_prueba_hidráulica">[44]PRECIOS!$B$25</definedName>
    <definedName name="EQUIPO_DE_SOLDADURA">'[40]LISTA DE PRECIOS'!$B$97</definedName>
    <definedName name="Equipo_de_termofusión_para_silleta_de_PE">[41]PRECIOS!$B$30</definedName>
    <definedName name="Equipo_de_termofusión_para_tubería_de_PE">[41]PRECIOS!$B$28</definedName>
    <definedName name="Equipo_de_topografia">#REF!</definedName>
    <definedName name="Equipo_para_prueba_hidráulica">[41]PRECIOS!$B$29</definedName>
    <definedName name="Equipo_Trans">'[121]Equipo_Trans '!$A$1:$BE$139</definedName>
    <definedName name="EQUIPO1">#REF!</definedName>
    <definedName name="EQUIPOS">[122]Mat_Equi!$A$5:$A$37</definedName>
    <definedName name="EQUIPOS1">#REF!</definedName>
    <definedName name="eqw" hidden="1">{"via1",#N/A,TRUE,"general";"via2",#N/A,TRUE,"general";"via3",#N/A,TRUE,"general"}</definedName>
    <definedName name="ERE_ART">[74]steel!$B$8:$B$47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#REF!</definedName>
    <definedName name="Escalera_de_tijera_2_4">[112]Insumos!$B$350</definedName>
    <definedName name="escalones">[49]lisprecios!#REF!</definedName>
    <definedName name="ESE">#REF!</definedName>
    <definedName name="ESMALTE">#REF!</definedName>
    <definedName name="Esmalte_negro">[32]PRECIOS!$B$61</definedName>
    <definedName name="Esmalte_sintético">[32]PRECIOS!$B$52</definedName>
    <definedName name="esmaltetransparente">#REF!</definedName>
    <definedName name="esmalteviniltex">#REF!</definedName>
    <definedName name="ESMALTMADETOT">#REF!</definedName>
    <definedName name="ESP201.15">'[123]201.15'!$H$49</definedName>
    <definedName name="ESP201.21">'[123]201.21'!$H$50</definedName>
    <definedName name="ESP201.7">'[123]201.7'!$H$52</definedName>
    <definedName name="ESP201.8">'[123]201.8'!$H$53</definedName>
    <definedName name="ESP210.2.2">#REF!</definedName>
    <definedName name="ESP225P">#REF!</definedName>
    <definedName name="ESP330.1P">'[123]330.1P (7801)'!$H$50</definedName>
    <definedName name="ESP632.1P">'[123]632.1P '!$H$57</definedName>
    <definedName name="ESP632.4P">'[123]632.4P'!$H$51</definedName>
    <definedName name="ESPE">#REF!</definedName>
    <definedName name="ESPECIFICACION">#REF!</definedName>
    <definedName name="Especificación">#REF!</definedName>
    <definedName name="ESTA">#REF!</definedName>
    <definedName name="ESTAC">'[29]EQUIPOS E INSUMOS'!#REF!</definedName>
    <definedName name="estacaspinturahilo">[124]Materiales!#REF!</definedName>
    <definedName name="estacaspinturahiloparatopgrafía">[124]Materiales!#REF!</definedName>
    <definedName name="ESTADO_ACUEDUCTO">#REF!</definedName>
    <definedName name="ESTADO_ALCANTARILLADO">#REF!</definedName>
    <definedName name="Estados">#REF!</definedName>
    <definedName name="Este">#REF!</definedName>
    <definedName name="Estimate_Factor">1</definedName>
    <definedName name="ESTINM">'[29]EQUIPOS E INSUMOS'!#REF!</definedName>
    <definedName name="ESTOP">#REF!</definedName>
    <definedName name="ESTRAE">'[4]7422CW00'!#REF!</definedName>
    <definedName name="ESTRU">[125]Estructura!$C$7:$E$2570</definedName>
    <definedName name="ESTRUCTURA" hidden="1">{#N/A,#N/A,TRUE,"INGENIERIA";#N/A,#N/A,TRUE,"COMPRAS";#N/A,#N/A,TRUE,"DIRECCION";#N/A,#N/A,TRUE,"RESUMEN"}</definedName>
    <definedName name="ESTRUCTURAS">[126]Hoja3!$B$7:$B$15</definedName>
    <definedName name="Estuco_plástico">[32]PRECIOS!$B$46</definedName>
    <definedName name="ESTUDIOS" hidden="1">'[127]Datos-Gráfica-Apartada'!#REF!</definedName>
    <definedName name="ET_DSC">[79]Modelo!$P$2</definedName>
    <definedName name="ET_IMO">[79]Modelo!$O$44</definedName>
    <definedName name="ET_IND">[79]Modelo!$O$42</definedName>
    <definedName name="ETAP">#REF!</definedName>
    <definedName name="ETAPA_PACC">#REF!</definedName>
    <definedName name="ETERNIT6">#REF!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ION">'[54]PREACTA(1)'!$O$298</definedName>
    <definedName name="exCEL">#REF!</definedName>
    <definedName name="Excel_BuiltIn_Print_Area_3">#REF!</definedName>
    <definedName name="Excel_BuiltIn_Print_Area_3_X">#REF!</definedName>
    <definedName name="Excel_BuiltIn_Print_Titles_10">[105]SKJ452!#REF!</definedName>
    <definedName name="Excel_BuiltIn_Print_Titles_11">[105]ITA878!#REF!</definedName>
    <definedName name="Excel_BuiltIn_Print_Titles_12">'[105]AEA-944'!#REF!</definedName>
    <definedName name="Excel_BuiltIn_Print_Titles_13">'[105]DUB-823'!#REF!</definedName>
    <definedName name="Excel_BuiltIn_Print_Titles_14">'[105]GPI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[105]XXJ617!#REF!</definedName>
    <definedName name="Excel_BuiltIn_Print_Titles_2_1">#REF!</definedName>
    <definedName name="Excel_BuiltIn_Print_Titles_20">#REF!</definedName>
    <definedName name="Excel_BuiltIn_Print_Titles_21">[105]SNG_855!#REF!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'[105]VEA 374'!#REF!</definedName>
    <definedName name="Excel_BuiltIn_Print_Titles_6">#REF!</definedName>
    <definedName name="Excel_BuiltIn_Print_Titles_7">[105]HFB024!#REF!</definedName>
    <definedName name="Excel_BuiltIn_Print_Titles_8">#REF!</definedName>
    <definedName name="Excel_BuiltIn_Print_Titles_9">[105]PAJ825!#REF!</definedName>
    <definedName name="EXCROC">'[128]Análisis de precios'!$H$52</definedName>
    <definedName name="expotopografia">#REF!</definedName>
    <definedName name="ExtensionCoordinador">#REF!</definedName>
    <definedName name="Extra_Pay">#REF!</definedName>
    <definedName name="Extracción_IM">#REF!</definedName>
    <definedName name="Extractor_120v_de_10">#REF!</definedName>
    <definedName name="Extras">'[66]LIQUIDA-NOMINA'!$AH$4</definedName>
    <definedName name="F._INGRESO">#REF!</definedName>
    <definedName name="F._RETIRO">#REF!</definedName>
    <definedName name="F.L">#REF!</definedName>
    <definedName name="Facilidades">#REF!</definedName>
    <definedName name="factor">#REF!</definedName>
    <definedName name="factor_equip">[129]factores!$B$5</definedName>
    <definedName name="factor_m_obra">[129]factores!$B$4</definedName>
    <definedName name="factor_mat">[129]factores!$B$3</definedName>
    <definedName name="Factor_Prestacional">'[112]Factor Prestacional'!$D$42</definedName>
    <definedName name="FACTURADO">'[130]Itemes Renovación'!#REF!</definedName>
    <definedName name="Fallo.Prof">#REF!</definedName>
    <definedName name="FareWellStmnt" localSheetId="0">[104]!FareWellStmnt</definedName>
    <definedName name="FareWellStmnt">[104]!FareWellStmnt</definedName>
    <definedName name="FaseProyecto">#REF!</definedName>
    <definedName name="fcc">#REF!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#REF!</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[118]FEB!$A$12:$H$33</definedName>
    <definedName name="Feb_C">[118]FEB!$A$35:$H$51</definedName>
    <definedName name="FECHA">#REF!</definedName>
    <definedName name="FechaInicio">[66]CONTRATO!$E$10</definedName>
    <definedName name="FechaTermina">[66]CONTRATO!$E$11</definedName>
    <definedName name="FechaTerminacion">#REF!</definedName>
    <definedName name="fer">'[59]Res-Accide-10'!#REF!</definedName>
    <definedName name="ferfer" hidden="1">{"via1",#N/A,TRUE,"general";"via2",#N/A,TRUE,"general";"via3",#N/A,TRUE,"general"}</definedName>
    <definedName name="ff">[131]M.Obra!$A$34:$BB$50</definedName>
    <definedName name="fff" hidden="1">{"via1",#N/A,TRUE,"general";"via2",#N/A,TRUE,"general";"via3",#N/A,TRUE,"general"}</definedName>
    <definedName name="ffff">[131]M.Obra!$A$35:$A$50</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'[132]7422CW00'!#REF!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ELT">'[29]EQUIPOS E INSUMOS'!#REF!</definedName>
    <definedName name="fijamix">#REF!</definedName>
    <definedName name="Fil_Fechas">#REF!</definedName>
    <definedName name="FILL" hidden="1">[133]VIGBOLILLOS29!$C$55:$L$55</definedName>
    <definedName name="fill1" hidden="1">#REF!</definedName>
    <definedName name="FILTROS">#REF!</definedName>
    <definedName name="FINANCIACION">[0]!ERR</definedName>
    <definedName name="FinePrint" localSheetId="0">[104]!FinePrint</definedName>
    <definedName name="FinePrint">[104]!FinePrint</definedName>
    <definedName name="FinPpto">#REF!</definedName>
    <definedName name="FinPpto2">#REF!</definedName>
    <definedName name="FIRMACONSORCIO">[92]DATOS!$B$4</definedName>
    <definedName name="flotador">#REF!</definedName>
    <definedName name="Fluxometro">[32]PRECIOS!$B$77</definedName>
    <definedName name="fm">#REF!</definedName>
    <definedName name="fnic">[86]Hoja1!$C$13</definedName>
    <definedName name="FO">1.32</definedName>
    <definedName name="FORDESCR">'[4]7422CW00'!#REF!</definedName>
    <definedName name="FORM_C3">[134]Hoja1!$A$33:$N$51</definedName>
    <definedName name="FORM3">'[29]EQUIPOS E INSUMOS'!#REF!</definedName>
    <definedName name="FORMA">#REF!</definedName>
    <definedName name="FORMACOL">#REF!</definedName>
    <definedName name="Formaleta_met.pavimento_0.15x0.20x3mts">[41]PRECIOS!$B$26</definedName>
    <definedName name="FORMALETA_METALICA_PARA_COLUMNAS_0.4_m_x_1_m">'[40]LISTA DE PRECIOS'!$B$94</definedName>
    <definedName name="Formaleta_metalica_para_Manhol">[41]PRECIOS!$B$27</definedName>
    <definedName name="FORMALETAM2">#REF!</definedName>
    <definedName name="FORMALETAMADERA">#REF!</definedName>
    <definedName name="formaletamuro">#REF!</definedName>
    <definedName name="FORMALOSA">#REF!</definedName>
    <definedName name="FORMAV">#REF!</definedName>
    <definedName name="FORMAVIGACIMIEN">#REF!</definedName>
    <definedName name="FORMAZAPATA">#REF!</definedName>
    <definedName name="FORMH">'[29]EQUIPOS E INSUMOS'!#REF!</definedName>
    <definedName name="FormLinPresup">#REF!</definedName>
    <definedName name="FORMM">[100]BASE!$D$568</definedName>
    <definedName name="FORMOLT">'[4]7422CW00'!#REF!</definedName>
    <definedName name="formularioCantidades">#REF!</definedName>
    <definedName name="FORSHE">'[4]7422CW00'!#REF!</definedName>
    <definedName name="FORUNMIS">'[4]7422CW00'!#REF!</definedName>
    <definedName name="FP">#REF!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NT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SANFSJA">#REF!</definedName>
    <definedName name="fsfs">#REF!</definedName>
    <definedName name="fsfso">#REF!</definedName>
    <definedName name="fu">[0]!ERR</definedName>
    <definedName name="FUCK">[116]BASE!$D$8</definedName>
    <definedName name="Full_Print">#REF!</definedName>
    <definedName name="fwff" hidden="1">{"via1",#N/A,TRUE,"general";"via2",#N/A,TRUE,"general";"via3",#N/A,TRUE,"general"}</definedName>
    <definedName name="fwwe" hidden="1">{"via1",#N/A,TRUE,"general";"via2",#N/A,TRUE,"general";"via3",#N/A,TRUE,"general"}</definedName>
    <definedName name="fyy">#REF!</definedName>
    <definedName name="G">#REF!</definedName>
    <definedName name="G.Eg">#REF!</definedName>
    <definedName name="G.Em">#REF!</definedName>
    <definedName name="G.Eo">#REF!</definedName>
    <definedName name="G.Ew">#REF!</definedName>
    <definedName name="G_C1">[15]Tablas!#REF!</definedName>
    <definedName name="G_C10">[15]Tablas!#REF!</definedName>
    <definedName name="G_C11">[15]Tablas!#REF!</definedName>
    <definedName name="G_C12">[15]Tablas!#REF!</definedName>
    <definedName name="G_C13">[15]Tablas!#REF!</definedName>
    <definedName name="G_C14">[15]Tablas!#REF!</definedName>
    <definedName name="G_C15">[15]Tablas!#REF!</definedName>
    <definedName name="G_C16">[15]Tablas!#REF!</definedName>
    <definedName name="G_C17">[15]Tablas!#REF!</definedName>
    <definedName name="G_C18">[15]Tablas!#REF!</definedName>
    <definedName name="G_C19">[15]Tablas!#REF!</definedName>
    <definedName name="G_C2">[15]Tablas!#REF!</definedName>
    <definedName name="G_C20">[15]Tablas!#REF!</definedName>
    <definedName name="G_C21">[15]Tablas!#REF!</definedName>
    <definedName name="G_C22">[15]Tablas!#REF!</definedName>
    <definedName name="G_C3">[15]Tablas!#REF!</definedName>
    <definedName name="G_C4">[15]Tablas!#REF!</definedName>
    <definedName name="G_C5">[15]Tablas!#REF!</definedName>
    <definedName name="G_C6">[15]Tablas!#REF!</definedName>
    <definedName name="G_C7">[15]Tablas!#REF!</definedName>
    <definedName name="G_C8">[15]Tablas!#REF!</definedName>
    <definedName name="G_C9">[15]Tablas!#REF!</definedName>
    <definedName name="G1_">#REF!</definedName>
    <definedName name="Ga">#REF!</definedName>
    <definedName name="Gabinete_lam._Galv._Pint._1_8x1_2x_6">#REF!</definedName>
    <definedName name="GAJ">#REF!</definedName>
    <definedName name="GANCHO">#REF!</definedName>
    <definedName name="ganchogal">#REF!</definedName>
    <definedName name="Ganchos_galvanizados">[32]PRECIOS!$B$57</definedName>
    <definedName name="GAS">[15]Tablas!#REF!</definedName>
    <definedName name="GASO">#REF!</definedName>
    <definedName name="gasolina">[135]Equipos!$B$5</definedName>
    <definedName name="GASTOS_GENERALES">'[136]Precios E'!#REF!</definedName>
    <definedName name="gato">#REF!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[14]Tablas!#REF!</definedName>
    <definedName name="GCI">[15]Tablas!#REF!</definedName>
    <definedName name="GCN">[15]Tablas!#REF!</definedName>
    <definedName name="GCP">[15]Tablas!#REF!</definedName>
    <definedName name="Gd">#REF!</definedName>
    <definedName name="GDN">[15]Tablas!#REF!</definedName>
    <definedName name="GDR">[15]Tablas!#REF!</definedName>
    <definedName name="gdt" hidden="1">{"TAB1",#N/A,TRUE,"GENERAL";"TAB2",#N/A,TRUE,"GENERAL";"TAB3",#N/A,TRUE,"GENERAL";"TAB4",#N/A,TRUE,"GENERAL";"TAB5",#N/A,TRUE,"GENERAL"}</definedName>
    <definedName name="Ge">#REF!</definedName>
    <definedName name="GEA">[15]Tablas!#REF!</definedName>
    <definedName name="GEA1_1">[15]Tablas!#REF!</definedName>
    <definedName name="GEA1_1_1">[15]Tablas!#REF!</definedName>
    <definedName name="GEA1_1_10">[15]Tablas!#REF!</definedName>
    <definedName name="GEA1_1_2">[15]Tablas!#REF!</definedName>
    <definedName name="GEA1_1_3">[15]Tablas!#REF!</definedName>
    <definedName name="GEA1_1_4">[15]Tablas!#REF!</definedName>
    <definedName name="GEA1_1_5">[15]Tablas!#REF!</definedName>
    <definedName name="GEA1_1_6">[15]Tablas!#REF!</definedName>
    <definedName name="GEA1_1_7">[15]Tablas!#REF!</definedName>
    <definedName name="GEA1_1_8">[15]Tablas!#REF!</definedName>
    <definedName name="GEA1_1_9">[15]Tablas!#REF!</definedName>
    <definedName name="GEA1_2">[15]Tablas!#REF!</definedName>
    <definedName name="GEA1_3">[15]Tablas!#REF!</definedName>
    <definedName name="GEA1_4">[15]Tablas!#REF!</definedName>
    <definedName name="GEC">[15]Tablas!#REF!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'[29]EQUIPOS E INSUMOS'!#REF!</definedName>
    <definedName name="Geotex">#REF!</definedName>
    <definedName name="GERENCIA">#REF!</definedName>
    <definedName name="GERENCIA1">#REF!</definedName>
    <definedName name="GERENCIA2">#REF!</definedName>
    <definedName name="Gerente">[66]EMPRESA!$F$12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[15]Tablas!#REF!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FF">#N/A</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'[29]EQUIPOS E INSUMOS'!#REF!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'[132]7422CW00'!#REF!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#REF!</definedName>
    <definedName name="GJHVCB" hidden="1">{"TAB1",#N/A,TRUE,"GENERAL";"TAB2",#N/A,TRUE,"GENERAL";"TAB3",#N/A,TRUE,"GENERAL";"TAB4",#N/A,TRUE,"GENERAL";"TAB5",#N/A,TRUE,"GENERAL"}</definedName>
    <definedName name="Gk">#REF!</definedName>
    <definedName name="GKJDGDIJZ">"Imagen 3"</definedName>
    <definedName name="Gmax">#REF!</definedName>
    <definedName name="Gmin">#REF!</definedName>
    <definedName name="GMM_ON_ASO">[15]Tablas!#REF!</definedName>
    <definedName name="GMM_ON_DMARES">#REF!</definedName>
    <definedName name="GMM_ON_DRIO">#REF!</definedName>
    <definedName name="GOR">#REF!</definedName>
    <definedName name="GOT">[15]Tablas!#REF!</definedName>
    <definedName name="GPO">[15]Tablas!#REF!</definedName>
    <definedName name="GPR">[15]Tablas!#REF!</definedName>
    <definedName name="_xlnm.Recorder">#REF!</definedName>
    <definedName name="GRADO1">#REF!</definedName>
    <definedName name="GRADO2">#REF!</definedName>
    <definedName name="GRADO3">#REF!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'[29]EQUIPOS E INSUMOS'!#REF!</definedName>
    <definedName name="Grama_kikuyo">[32]PRECIOS!$B$86</definedName>
    <definedName name="GRANIPLAST">#REF!</definedName>
    <definedName name="granito">#REF!</definedName>
    <definedName name="Granito_N_2">#REF!</definedName>
    <definedName name="granitobeige">#REF!</definedName>
    <definedName name="granitofun">#REF!</definedName>
    <definedName name="granitomarmol">#REF!</definedName>
    <definedName name="GRANO">#REF!</definedName>
    <definedName name="GRAP">'[29]EQUIPOS E INSUMOS'!#REF!</definedName>
    <definedName name="GRASA">#REF!</definedName>
    <definedName name="GRAV2">'[29]EQUIPOS E INSUMOS'!#REF!</definedName>
    <definedName name="GRAV3">'[29]EQUIPOS E INSUMOS'!#REF!</definedName>
    <definedName name="GRAV4">[137]BASE!$D$63</definedName>
    <definedName name="GRAVA">'[40]LISTA DE PRECIOS'!$B$7</definedName>
    <definedName name="GRAVILLA">#REF!</definedName>
    <definedName name="Gravilla_de_río">[32]PRECIOS!$B$88</definedName>
    <definedName name="GRC">[15]Tablas!#REF!</definedName>
    <definedName name="GRC_ON_ASO">[15]Tablas!#REF!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#REF!</definedName>
    <definedName name="Grifería_Ducha">#REF!</definedName>
    <definedName name="Grifería_para_lavamanos">[32]PRECIOS!$B$79</definedName>
    <definedName name="GRIFERIALAVAMANOS">#REF!</definedName>
    <definedName name="GRIFERIAORINAL">#REF!</definedName>
    <definedName name="GRM">[15]Tablas!#REF!</definedName>
    <definedName name="GRM_ON_DMARES">#REF!</definedName>
    <definedName name="GRM_ON_DRIO">#REF!</definedName>
    <definedName name="GRN">[15]Tablas!#REF!</definedName>
    <definedName name="GRN_ON_ASO">[15]Tablas!#REF!</definedName>
    <definedName name="GRN_ON_DIREC">#REF!</definedName>
    <definedName name="GRS">[15]Tablas!#REF!</definedName>
    <definedName name="GRS_ON_ASO">[15]Tablas!#REF!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[86]Hoja1!$F$6</definedName>
    <definedName name="grupo4">[86]Hoja1!$F$7</definedName>
    <definedName name="grupo5">[86]Hoja1!$F$10</definedName>
    <definedName name="grupo6">[86]Hoja1!$F$11</definedName>
    <definedName name="grupo7">[86]Hoja1!$F$12</definedName>
    <definedName name="grupo8">[86]Hoja1!$F$13</definedName>
    <definedName name="grupo9">[86]Hoja1!$F$14</definedName>
    <definedName name="GSDG" hidden="1">{"TAB1",#N/A,TRUE,"GENERAL";"TAB2",#N/A,TRUE,"GENERAL";"TAB3",#N/A,TRUE,"GENERAL";"TAB4",#N/A,TRUE,"GENERAL";"TAB5",#N/A,TRUE,"GENERAL"}</definedName>
    <definedName name="gsfsf" hidden="1">{"via1",#N/A,TRUE,"general";"via2",#N/A,TRUE,"general";"via3",#N/A,TRUE,"general"}</definedName>
    <definedName name="GT">[138]BASE!$C$4:$H$255</definedName>
    <definedName name="GTC">[15]Tablas!#REF!</definedName>
    <definedName name="GTE">[15]Tablas!#REF!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[15]Tablas!#REF!</definedName>
    <definedName name="GTRE">#REF!</definedName>
    <definedName name="Guarda_camilla_en_acero_inox.h_0_9">#REF!</definedName>
    <definedName name="Guarda_camilla_en_madera_h__0_90_m">#REF!</definedName>
    <definedName name="guardaescoba">[49]lisprecios!#REF!</definedName>
    <definedName name="gus">#REF!</definedName>
    <definedName name="gustavo">#REF!</definedName>
    <definedName name="GUSTRA">#REF!</definedName>
    <definedName name="GUSTRA2">#REF!</definedName>
    <definedName name="Gv">#REF!</definedName>
    <definedName name="gvgg">#REF!</definedName>
    <definedName name="Gw">#REF!</definedName>
    <definedName name="H">[139]FINANZAS!#REF!</definedName>
    <definedName name="H.M.">#REF!</definedName>
    <definedName name="H_pump">#REF!</definedName>
    <definedName name="h9h" hidden="1">{"via1",#N/A,TRUE,"general";"via2",#N/A,TRUE,"general";"via3",#N/A,TRUE,"general"}</definedName>
    <definedName name="Ha">#REF!</definedName>
    <definedName name="hab___viv">#REF!</definedName>
    <definedName name="Hazards">#REF!</definedName>
    <definedName name="Hb">#REF!</definedName>
    <definedName name="hbfdhrw" hidden="1">{"TAB1",#N/A,TRUE,"GENERAL";"TAB2",#N/A,TRUE,"GENERAL";"TAB3",#N/A,TRUE,"GENERAL";"TAB4",#N/A,TRUE,"GENERAL";"TAB5",#N/A,TRUE,"GENERAL"}</definedName>
    <definedName name="HBULDOZER">#REF!</definedName>
    <definedName name="HC">#REF!</definedName>
    <definedName name="HC78MH">'[29]EQUIPOS E INSUMOS'!#REF!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[86]Datos!$D$8</definedName>
    <definedName name="hen">[86]Datos!$D$9</definedName>
    <definedName name="HERRAMIENTA_MENOR">'[40]LISTA DE PRECIOS'!$B$81</definedName>
    <definedName name="herramientas">'[80]Trans y Herra'!$A$2:$A$34</definedName>
    <definedName name="Herramientas_Menores">[112]Insumos!$B$15</definedName>
    <definedName name="HERRAMIENTAS_MENORES_PARA_MONTAJES_MECANICOS_Y_TUBERÍA_EN_AC_HD">'[40]LISTA DE PRECIOS'!$B$89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'[26]Interc de Hidr.'!$E$1:$E$65536</definedName>
    <definedName name="HIDE1">[74]steel!$F$7:$J$7</definedName>
    <definedName name="Hidr.t_chicago_3_pulg_ex.liso_Apolo">[44]PRECIOS!$B$205</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'[114]6_Hidro2'!$A$6:$K$1000</definedName>
    <definedName name="HIDROSANITARIO2">'[61]6_Hidro (2)'!$A$1:$K$4298</definedName>
    <definedName name="Hidrosanitarios">'[61]6_Hidro'!$A$5:$K$2281</definedName>
    <definedName name="hierro">#REF!</definedName>
    <definedName name="HILO">#REF!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M3EB">'[29]EQUIPOS E INSUMOS'!#REF!</definedName>
    <definedName name="HM3JH">'[29]EQUIPOS E INSUMOS'!#REF!</definedName>
    <definedName name="hmenores">#REF!</definedName>
    <definedName name="HMESP">[32]PRECIOS!$F$11</definedName>
    <definedName name="HMEZCLA">#REF!</definedName>
    <definedName name="HMGLB">[32]PRECIOS!$F$12</definedName>
    <definedName name="HMHF3">#REF!</definedName>
    <definedName name="HMML">[32]PRECIOS!$F$7</definedName>
    <definedName name="HMOTO">#REF!</definedName>
    <definedName name="HMUND">[32]PRECIOS!$F$10</definedName>
    <definedName name="hn" hidden="1">{"TAB1",#N/A,TRUE,"GENERAL";"TAB2",#N/A,TRUE,"GENERAL";"TAB3",#N/A,TRUE,"GENERAL";"TAB4",#N/A,TRUE,"GENERAL";"TAB5",#N/A,TRUE,"GENERAL"}</definedName>
    <definedName name="HOJA1">#REF!</definedName>
    <definedName name="hojametalica">#REF!</definedName>
    <definedName name="HOJAPUERTA2X0.7">#REF!</definedName>
    <definedName name="hojapuerta2x0.9">#REF!</definedName>
    <definedName name="HOJAPUERTADOBLE">#REF!</definedName>
    <definedName name="hola">#REF!</definedName>
    <definedName name="HORAA">#REF!</definedName>
    <definedName name="horat">'[140]Itemes Renovación'!#REF!</definedName>
    <definedName name="Hornos">#REF!</definedName>
    <definedName name="HP_stg_Hz">#REF!</definedName>
    <definedName name="HRANA">#REF!</definedName>
    <definedName name="hreer" hidden="1">{"TAB1",#N/A,TRUE,"GENERAL";"TAB2",#N/A,TRUE,"GENERAL";"TAB3",#N/A,TRUE,"GENERAL";"TAB4",#N/A,TRUE,"GENERAL";"TAB5",#N/A,TRUE,"GENERAL"}</definedName>
    <definedName name="HRETRO">#REF!</definedName>
    <definedName name="hrhth" hidden="1">{"TAB1",#N/A,TRUE,"GENERAL";"TAB2",#N/A,TRUE,"GENERAL";"TAB3",#N/A,TRUE,"GENERAL";"TAB4",#N/A,TRUE,"GENERAL";"TAB5",#N/A,TRUE,"GENERAL"}</definedName>
    <definedName name="hrn">[86]Datos!$D$7</definedName>
    <definedName name="HRODILLO">#REF!</definedName>
    <definedName name="hrtfxtfhxg">#REF!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75MH">'[29]EQUIPOS E INSUMOS'!#REF!</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esoduro">#REF!</definedName>
    <definedName name="hut">#REF!</definedName>
    <definedName name="HVOLCO">#REF!</definedName>
    <definedName name="hxdfk">#REF!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'[70]Presupuesto 2003'!$J$1</definedName>
    <definedName name="i0">#REF!</definedName>
    <definedName name="i8i" hidden="1">{"TAB1",#N/A,TRUE,"GENERAL";"TAB2",#N/A,TRUE,"GENERAL";"TAB3",#N/A,TRUE,"GENERAL";"TAB4",#N/A,TRUE,"GENERAL";"TAB5",#N/A,TRUE,"GENERAL"}</definedName>
    <definedName name="ic">[86]Hoja1!$C$17</definedName>
    <definedName name="icbf">[86]Hoja1!$C$15</definedName>
    <definedName name="Icct">#REF!</definedName>
    <definedName name="ICP">[15]Tablas!#REF!</definedName>
    <definedName name="ICP1_1">[15]Tablas!#REF!</definedName>
    <definedName name="ICP1_1_1">[15]Tablas!#REF!</definedName>
    <definedName name="ICP1_1_2">[15]Tablas!#REF!</definedName>
    <definedName name="ICP1_1_3">[15]Tablas!#REF!</definedName>
    <definedName name="ICP1_1_4">[15]Tablas!#REF!</definedName>
    <definedName name="ICP1_2">[15]Tablas!#REF!</definedName>
    <definedName name="ICP1_3">[15]Tablas!#REF!</definedName>
    <definedName name="ICP1_4">[15]Tablas!#REF!</definedName>
    <definedName name="ID">[0]!ERR</definedName>
    <definedName name="IF">'[84]A. P. U.'!#REF!</definedName>
    <definedName name="Ig">#REF!</definedName>
    <definedName name="II">#REF!</definedName>
    <definedName name="III">#REF!</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'[141]1'!$N$41</definedName>
    <definedName name="IMP">[39]otros!$C$3</definedName>
    <definedName name="IMPER">#REF!</definedName>
    <definedName name="Impermeabilizante_sika">[41]PRECIOS!$B$62</definedName>
    <definedName name="IMPRESSION">#REF!</definedName>
    <definedName name="Imprev">#REF!</definedName>
    <definedName name="IMPRI">#REF!</definedName>
    <definedName name="imprimir">#REF!</definedName>
    <definedName name="IMPTOS">#REF!</definedName>
    <definedName name="IMPTOS1">#REF!</definedName>
    <definedName name="INC">#REF!</definedName>
    <definedName name="INCR._PRODC.">#REF!</definedName>
    <definedName name="INCRNOVATOT">#REF!</definedName>
    <definedName name="incrustaciones">#REF!</definedName>
    <definedName name="IND_GEN_EQUIP">[92]DATOS!$L$3</definedName>
    <definedName name="IND_GEN_M.O.">[92]DATOS!$L$4</definedName>
    <definedName name="IND_GEN_MAT">[92]DATOS!$L$2</definedName>
    <definedName name="INDEX">'[70]Presupuesto 2003'!#REF!</definedName>
    <definedName name="Index.">'[70]Presupuesto 2003'!#REF!</definedName>
    <definedName name="INDEXa">'[70]Presupuesto 2003'!#REF!</definedName>
    <definedName name="INDEXACIÓN">'[70]Presupuesto 2003'!#REF!</definedName>
    <definedName name="INDICE">#REF!</definedName>
    <definedName name="inf">#REF!</definedName>
    <definedName name="INFORME">[142]TABLAS!$A$1:$A$65536</definedName>
    <definedName name="Informe_semanal">#REF!</definedName>
    <definedName name="INGENIERIA1" hidden="1">#REF!</definedName>
    <definedName name="INGENIERIA11" hidden="1">#REF!</definedName>
    <definedName name="iniciales">'[43]Reservas de Petróleo'!$A$2,'[43]Reservas de Petróleo'!$A$1,'[43]Reservas de Petróleo'!$D$4,'[43]Reservas de Petróleo'!$D$1:$D$65536</definedName>
    <definedName name="Inicio">[57]BASES!$E$26</definedName>
    <definedName name="INICIOPPTO">#REF!</definedName>
    <definedName name="inodoro">#REF!</definedName>
    <definedName name="INPU">#REF!</definedName>
    <definedName name="INPUT">'[4]7422CW00'!#REF!</definedName>
    <definedName name="inspector">#REF!</definedName>
    <definedName name="instalacion">#REF!</definedName>
    <definedName name="Instalación_TM_incluye15Breake">'[56]L. MAT.'!#REF!</definedName>
    <definedName name="instalaciontuberia3">#REF!</definedName>
    <definedName name="institucional">#REF!,#REF!,#REF!,#REF!,#REF!,#REF!,#REF!,#REF!,#REF!,#REF!,#REF!,#REF!,#REF!</definedName>
    <definedName name="INSU">[143]INSUMOS!$A$1:$E$65536</definedName>
    <definedName name="INSUMOS">#N/A</definedName>
    <definedName name="Insumos_auxiliares">[144]Insumos!#REF!</definedName>
    <definedName name="Insumos_basicos">#REF!</definedName>
    <definedName name="Insumos_D18">#REF!</definedName>
    <definedName name="INSUMOS_EQUIPOS">'[89]INSUMOS EQUIPOS'!$A$1:$D$108</definedName>
    <definedName name="INSUMOS_MANO_DE_OBRA">'[89]INSUMOS MANO DE OBRA'!$A$1:$H$63</definedName>
    <definedName name="INSUMOS_MATERIALES">#REF!</definedName>
    <definedName name="Insumos_Par17">[121]Insumos!$A$3:$E$2038</definedName>
    <definedName name="INSUMOS_SERVICIOS">'[89]INSUMOS SERVICIOS'!$A$1:$D$51</definedName>
    <definedName name="INSUMOS_TRANSPORTES">'[89]INSUMOS TRANSPORTES'!$A$1:$D$47</definedName>
    <definedName name="Int">#REF!</definedName>
    <definedName name="InTap">[26]Interc.tapones!$E$1:$E$65536</definedName>
    <definedName name="INTER">[126]Hoja3!$F$7:$F$9</definedName>
    <definedName name="Intercambiadores">#REF!</definedName>
    <definedName name="Interest_Rate">#REF!</definedName>
    <definedName name="INTERMEDIA_I">#REF!</definedName>
    <definedName name="Interruptor_sencillo_Levinton_Decor">#REF!</definedName>
    <definedName name="interruptor110">#REF!</definedName>
    <definedName name="interruptorbom">#REF!</definedName>
    <definedName name="interruptorlamp">#REF!</definedName>
    <definedName name="INTERv">[137]BASE!$C$5</definedName>
    <definedName name="Interventor">[66]CONTRATO!$E$12</definedName>
    <definedName name="IntVal">'[26]Interc.válv.'!$E$1:$E$65536</definedName>
    <definedName name="INV_11">'[145]PR 1'!$A$2:$N$655</definedName>
    <definedName name="INV_Payments" localSheetId="0">[104]!INV_Payments</definedName>
    <definedName name="INV_Payments">[104]!INV_Payments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'[66]LIQUIDA-NOMINA'!$AT$4</definedName>
    <definedName name="issafp">[86]Hoja1!$C$19</definedName>
    <definedName name="isscs">[86]Hoja1!$C$21</definedName>
    <definedName name="isseps">[86]Hoja1!$C$20</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13">[146]ANALISIS!$G$1025</definedName>
    <definedName name="ITEM_4_16">[146]ANALISIS!$G$1093</definedName>
    <definedName name="ITEM_4_18">[146]ANALISIS!$G$1161</definedName>
    <definedName name="ITEM_4_FILTRO">#REF!</definedName>
    <definedName name="ITEM_5">#REF!</definedName>
    <definedName name="ITEM_5_2">[146]ANALISIS!$G$1263</definedName>
    <definedName name="ITEM_5_3">[146]ANALISIS!$G$1297</definedName>
    <definedName name="ITEM_5_4">[146]ANALISIS!$G$1331</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1">[146]ANALISIS!$G$1365</definedName>
    <definedName name="ITEM_6_3">[146]ANALISIS!$G$1399</definedName>
    <definedName name="ITEM_6_4">[146]ANALISIS!$G$1433</definedName>
    <definedName name="ITEM_6_FILTRO">#REF!</definedName>
    <definedName name="ITEM_7">#REF!</definedName>
    <definedName name="ITEM_7_1">[146]ANALISIS!$G$1467</definedName>
    <definedName name="ITEM_7_3">[146]ANALISIS!$G$1501</definedName>
    <definedName name="ITEM_8">#REF!</definedName>
    <definedName name="ITEM_8_10">[146]ANALISIS!$G$1841</definedName>
    <definedName name="ITEM_8_8">[146]ANALISIS!$G$1773</definedName>
    <definedName name="ITEM_8_9">[146]ANALISIS!$G$1807</definedName>
    <definedName name="ITEM_9">#REF!</definedName>
    <definedName name="ITEM_9_1">[146]ANALISIS!$G$1909</definedName>
    <definedName name="ITEM_9_2">[146]ANALISIS!$G$1943</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0">#REF!</definedName>
    <definedName name="item11">#REF!</definedName>
    <definedName name="item111">#REF!</definedName>
    <definedName name="item112">#REF!</definedName>
    <definedName name="item12">#REF!</definedName>
    <definedName name="item121">#REF!</definedName>
    <definedName name="item122">#REF!</definedName>
    <definedName name="item13">#REF!</definedName>
    <definedName name="item14y15">#REF!</definedName>
    <definedName name="ITEM15">#REF!</definedName>
    <definedName name="item16">#REF!</definedName>
    <definedName name="item17a">#REF!</definedName>
    <definedName name="item17b">#REF!</definedName>
    <definedName name="item18">#REF!</definedName>
    <definedName name="item2">#REF!</definedName>
    <definedName name="item203">#REF!</definedName>
    <definedName name="item204">#REF!</definedName>
    <definedName name="item205y206">#REF!</definedName>
    <definedName name="item207">#REF!</definedName>
    <definedName name="item209">#REF!</definedName>
    <definedName name="item21">#REF!</definedName>
    <definedName name="item210.3">#REF!</definedName>
    <definedName name="item212">#REF!</definedName>
    <definedName name="item221">#REF!</definedName>
    <definedName name="item222">#REF!</definedName>
    <definedName name="item23">#REF!</definedName>
    <definedName name="item230.1">#REF!</definedName>
    <definedName name="item24">#REF!</definedName>
    <definedName name="item2425">#REF!</definedName>
    <definedName name="item25">#REF!</definedName>
    <definedName name="item26">#REF!</definedName>
    <definedName name="item27">#REF!</definedName>
    <definedName name="item28">#REF!</definedName>
    <definedName name="item2829">#REF!</definedName>
    <definedName name="item3">#REF!</definedName>
    <definedName name="item30">#REF!</definedName>
    <definedName name="item310">#REF!</definedName>
    <definedName name="item320.2">#REF!</definedName>
    <definedName name="item330.1">#REF!</definedName>
    <definedName name="item36">#REF!</definedName>
    <definedName name="item37">#REF!</definedName>
    <definedName name="item4">#REF!</definedName>
    <definedName name="item420">#REF!</definedName>
    <definedName name="item450.2P">#REF!</definedName>
    <definedName name="item5">#REF!</definedName>
    <definedName name="item6">#REF!</definedName>
    <definedName name="ITEM6.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#REF!</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8">#REF!</definedName>
    <definedName name="item81">#REF!</definedName>
    <definedName name="item83">#REF!</definedName>
    <definedName name="item9">#REF!</definedName>
    <definedName name="item900.2">#REF!</definedName>
    <definedName name="ITEMCOD90">#REF!</definedName>
    <definedName name="ItemCodos">#REF!</definedName>
    <definedName name="ITEN_2_FILTRO">#REF!</definedName>
    <definedName name="ITENM_DOMIC">#REF!</definedName>
    <definedName name="iuh">#REF!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#REF!</definedName>
    <definedName name="iwjer">#REF!</definedName>
    <definedName name="iyuiuyi" hidden="1">{"via1",#N/A,TRUE,"general";"via2",#N/A,TRUE,"general";"via3",#N/A,TRUE,"general"}</definedName>
    <definedName name="j" hidden="1">'[69]Datos-Gráfica'!#REF!</definedName>
    <definedName name="Ja">#REF!</definedName>
    <definedName name="JAPF">#REF!</definedName>
    <definedName name="Jb">'[147]SUMINISTRO PARA INFORME'!#REF!</definedName>
    <definedName name="Jc">#REF!</definedName>
    <definedName name="Jd">#REF!</definedName>
    <definedName name="jdfjkd">#REF!</definedName>
    <definedName name="jdh" hidden="1">{"TAB1",#N/A,TRUE,"GENERAL";"TAB2",#N/A,TRUE,"GENERAL";"TAB3",#N/A,TRUE,"GENERAL";"TAB4",#N/A,TRUE,"GENERAL";"TAB5",#N/A,TRUE,"GENERAL"}</definedName>
    <definedName name="Je">'[147]SUMINISTRO PARA INFORME'!#REF!</definedName>
    <definedName name="jeytj" hidden="1">{"TAB1",#N/A,TRUE,"GENERAL";"TAB2",#N/A,TRUE,"GENERAL";"TAB3",#N/A,TRUE,"GENERAL";"TAB4",#N/A,TRUE,"GENERAL";"TAB5",#N/A,TRUE,"GENERAL"}</definedName>
    <definedName name="Jf">'[147]SUMINISTRO PARA INFORME'!#REF!</definedName>
    <definedName name="jfç" hidden="1">#REF!</definedName>
    <definedName name="jfhjfrt" hidden="1">{"TAB1",#N/A,TRUE,"GENERAL";"TAB2",#N/A,TRUE,"GENERAL";"TAB3",#N/A,TRUE,"GENERAL";"TAB4",#N/A,TRUE,"GENERAL";"TAB5",#N/A,TRUE,"GENERAL"}</definedName>
    <definedName name="jg">#REF!</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OHNNY">[0]!ERR</definedName>
    <definedName name="JORNAL.O">'[148]1.2'!$C$27</definedName>
    <definedName name="JORNALB">'[148]1.1'!$C$27</definedName>
    <definedName name="José">#REF!</definedName>
    <definedName name="jqm">#REF!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'[119]Jul-Ago'!$A$12:$H$29</definedName>
    <definedName name="JulAgo_C">'[149]Jul-Ago'!$A$30:$H$45</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dmfm" hidden="1">#REF!</definedName>
    <definedName name="keyber">#REF!</definedName>
    <definedName name="kf">#REF!</definedName>
    <definedName name="KG">#REF!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j">#REF!</definedName>
    <definedName name="KJFJH">#N/A</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[150]Lagunas!#REF!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o">#REF!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drillo_tolete">[32]PRECIOS!$B$39</definedName>
    <definedName name="LAF">#REF!</definedName>
    <definedName name="lalsas">[65]Insumos!$A$4:$A$1442</definedName>
    <definedName name="lame" hidden="1">#REF!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ina6">#REF!</definedName>
    <definedName name="laminaicopor">#REF!</definedName>
    <definedName name="lampara2x48">#REF!</definedName>
    <definedName name="LAMPARATOT">#REF!</definedName>
    <definedName name="LANODO">#REF!</definedName>
    <definedName name="LANODOFT">#REF!</definedName>
    <definedName name="Largo.Anden.T1">'[91]MC C1'!$Q$5</definedName>
    <definedName name="Largo.BC">#REF!</definedName>
    <definedName name="Largo.Cuña">#REF!</definedName>
    <definedName name="Largo.T1">'[91]MC C1'!$Q$4</definedName>
    <definedName name="LARGUE">[81]BASE!$D$394</definedName>
    <definedName name="lasooasasad">[65]Insumos!$A$4:$A$1442</definedName>
    <definedName name="Last_Row">#N/A</definedName>
    <definedName name="lateralal">#REF!</definedName>
    <definedName name="LAVAB">#REF!</definedName>
    <definedName name="LAVABLA">#REF!</definedName>
    <definedName name="LAVAMANOS">#REF!</definedName>
    <definedName name="Lavamanos_de_empotrar">#REF!</definedName>
    <definedName name="Lavamanos_de_pedal_Acero_inox.">#REF!</definedName>
    <definedName name="Lavamanos_de_Pedestal">#REF!</definedName>
    <definedName name="LAVANOVATOT">#REF!</definedName>
    <definedName name="lavaplatos">#REF!</definedName>
    <definedName name="Lavaplatos_acero_inox.">#REF!</definedName>
    <definedName name="LAVAPLATOT">#REF!</definedName>
    <definedName name="Lb">#REF!</definedName>
    <definedName name="Ld">#REF!</definedName>
    <definedName name="Le">#REF!</definedName>
    <definedName name="lev0.1">#REF!</definedName>
    <definedName name="LEVANTE10">#REF!</definedName>
    <definedName name="LEVANTE20">#REF!</definedName>
    <definedName name="Lf">#REF!</definedName>
    <definedName name="Lh">#REF!</definedName>
    <definedName name="Li">#REF!</definedName>
    <definedName name="Libro1_Hoja1_Lista">[151]LISTADO!#REF!</definedName>
    <definedName name="LICITACION">#REF!</definedName>
    <definedName name="lides">#REF!</definedName>
    <definedName name="lija">#REF!</definedName>
    <definedName name="Limahoya_asbt_cemt">#REF!</definedName>
    <definedName name="LIMATESA">#REF!</definedName>
    <definedName name="Limatesa_asbt_cemt">#REF!</definedName>
    <definedName name="LIMP">'[34]EQUIPOS E INSUMOS'!$D$36</definedName>
    <definedName name="LIMPIADOR">#REF!</definedName>
    <definedName name="LINEA">[152]CONT_ADI!#REF!</definedName>
    <definedName name="LineaPresup">#REF!</definedName>
    <definedName name="LisaCodSAO">#REF!</definedName>
    <definedName name="lista">#REF!</definedName>
    <definedName name="lista_recursos">'[129]lista recursos'!$A$2:$C$2521</definedName>
    <definedName name="Listacanti">#REF!</definedName>
    <definedName name="ListaCantidad">#REF!</definedName>
    <definedName name="listado">'[129]lista recursos'!$A$2:$A$2502</definedName>
    <definedName name="Listado1">#REF!</definedName>
    <definedName name="ListaItem">#REF!</definedName>
    <definedName name="ListaUni">[153]TOTALES!$D$7:$D$654</definedName>
    <definedName name="LISTELO">#REF!</definedName>
    <definedName name="LISTON">[81]BASE!$D$395</definedName>
    <definedName name="LISTON_2_x2x3m.">'[40]LISTA DE PRECIOS'!$B$22</definedName>
    <definedName name="Listón_2x2x3m_10">[41]PRECIOS!$B$63</definedName>
    <definedName name="Listón_4_x2x3m.">[41]PRECIOS!$B$64</definedName>
    <definedName name="LISTON_4_x4x3m.">'[40]LISTA DE PRECIOS'!$B$23</definedName>
    <definedName name="LISTON_DE_2X4X15">#REF!</definedName>
    <definedName name="liston1.2.15">#REF!</definedName>
    <definedName name="LISTON2">#REF!</definedName>
    <definedName name="liston2.2.15">#REF!</definedName>
    <definedName name="liston2x4">#REF!</definedName>
    <definedName name="LISTON2x4x15">[154]PRECIOS!$B$45</definedName>
    <definedName name="LISTON4">#REF!</definedName>
    <definedName name="liston4.2.15">#REF!</definedName>
    <definedName name="liston4x4">#REF!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C12">'[29]EQUIPOS E INSUMOS'!#REF!</definedName>
    <definedName name="llala">[155]Insumos!$A$4:$A$1440</definedName>
    <definedName name="llam">#REF!</definedName>
    <definedName name="LLAP12">'[29]EQUIPOS E INSUMOS'!#REF!</definedName>
    <definedName name="llav">#REF!</definedName>
    <definedName name="Llave_de_bola_1_2">[44]PRECIOS!$B$199</definedName>
    <definedName name="LLAVE_DE_CHORRO_1_2">#REF!</definedName>
    <definedName name="LLAVE_DE_PASO_1_2">#REF!</definedName>
    <definedName name="Llave_paso_1_2">#REF!</definedName>
    <definedName name="Llave_terminal_1_2">#REF!</definedName>
    <definedName name="llave1.2">#REF!</definedName>
    <definedName name="LLAVE1_2">#REF!</definedName>
    <definedName name="LLAVE3_4TOT">#REF!</definedName>
    <definedName name="LLAVEMANGUETOT">#REF!</definedName>
    <definedName name="LLL">[155]Insumos!$A$4:$A$1440</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o">#REF!</definedName>
    <definedName name="Loan_Amount">#REF!</definedName>
    <definedName name="Loan_Start">#REF!</definedName>
    <definedName name="Loan_Years">#REF!</definedName>
    <definedName name="LOCA" localSheetId="0">[30]!absc</definedName>
    <definedName name="LOCA">[30]!absc</definedName>
    <definedName name="LOCA1" localSheetId="0">[62]!absc</definedName>
    <definedName name="LOCA1">[62]!absc</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ON_Y_REPLANTEO">#REF!</definedName>
    <definedName name="Logo">[32]PRECIOS!$B$97</definedName>
    <definedName name="lolol" hidden="1">{"TAB1",#N/A,TRUE,"GENERAL";"TAB2",#N/A,TRUE,"GENERAL";"TAB3",#N/A,TRUE,"GENERAL";"TAB4",#N/A,TRUE,"GENERAL";"TAB5",#N/A,TRUE,"GENERAL"}</definedName>
    <definedName name="LONG">#REF!</definedName>
    <definedName name="Long.Barras">#REF!</definedName>
    <definedName name="Long.Curva.Cuña">#REF!</definedName>
    <definedName name="Long.Dovelas">#REF!</definedName>
    <definedName name="Long.Puntales.Rieles">#REF!</definedName>
    <definedName name="Long.Total.Andenes">'[91]MC TOTAL'!$Q$5</definedName>
    <definedName name="Long.Total.Via">'[91]MC TOTAL'!$Q$4</definedName>
    <definedName name="Long.Tramo.T1">#REF!</definedName>
    <definedName name="Long.Tramo.T2">#REF!</definedName>
    <definedName name="Longitud">#REF!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RI">'[29]EQUIPOS E INSUMOS'!#REF!</definedName>
    <definedName name="LUBRICANTE">#REF!</definedName>
    <definedName name="LUBRICANTE_TUB_PVC_500GR_500GRS">'[40]LISTA DE PRECIOS'!$B$9</definedName>
    <definedName name="lun">'[59]Res-Accide-10'!#REF!</definedName>
    <definedName name="LUPVC">'[34]EQUIPOS E INSUMOS'!$D$35</definedName>
    <definedName name="LUPVT">'[29]EQUIPOS E INSUMOS'!#REF!</definedName>
    <definedName name="lv">#REF!</definedName>
    <definedName name="Lz">#REF!</definedName>
    <definedName name="m">#REF!</definedName>
    <definedName name="M.O_D18C">#REF!</definedName>
    <definedName name="M120K">'[29]EQUIPOS E INSUMOS'!#REF!</definedName>
    <definedName name="M240K">'[29]EQUIPOS E INSUMOS'!#REF!</definedName>
    <definedName name="M280K">'[29]EQUIPOS E INSUMOS'!#REF!</definedName>
    <definedName name="Ma">#REF!</definedName>
    <definedName name="MACR">#REF!</definedName>
    <definedName name="MACRDEL">'[4]7422CW00'!#REF!</definedName>
    <definedName name="Macroactividad">#REF!</definedName>
    <definedName name="MACROMEDIDOR__3__B_x_B">#REF!</definedName>
    <definedName name="MACROMEDIDOR_4__B_x_B">#REF!</definedName>
    <definedName name="MADCJ">'[29]EQUIPOS E INSUMOS'!#REF!</definedName>
    <definedName name="maderacedro">#REF!</definedName>
    <definedName name="maestro">#REF!</definedName>
    <definedName name="mafdsf" hidden="1">{"via1",#N/A,TRUE,"general";"via2",#N/A,TRUE,"general";"via3",#N/A,TRUE,"general"}</definedName>
    <definedName name="MALLA">#REF!</definedName>
    <definedName name="Malla_eslabonada_cal.12__6_x_6">[32]PRECIOS!$B$71</definedName>
    <definedName name="Malla_redoblon">#REF!</definedName>
    <definedName name="MALO">'[156]ESTADO VÍA-CRIT.TECNICO'!#REF!&lt;2.5</definedName>
    <definedName name="mama" hidden="1">'[127]Datos-Gráfica-Apartada'!#REF!</definedName>
    <definedName name="Mamposteria">'[61]4_Mampost'!$A$5:$K$329</definedName>
    <definedName name="Maneral_de_Corte_de_Corte_1_2__para_polietileno">[44]PRECIOS!$B$195</definedName>
    <definedName name="MANGLE">#REF!</definedName>
    <definedName name="Manguera_Hidr._1_2">#REF!</definedName>
    <definedName name="mangueras">#REF!</definedName>
    <definedName name="manguerasino">#REF!</definedName>
    <definedName name="mangueraslav">#REF!</definedName>
    <definedName name="Mano_Obra">[121]M.Obra!$A$1:$F$80</definedName>
    <definedName name="ManObrac16">#REF!</definedName>
    <definedName name="manoobra">[80]AMO!$A$2:$A$50</definedName>
    <definedName name="MANTO">[81]BASE!$D$401</definedName>
    <definedName name="Manto_500_XT">[32]PRECIOS!$B$59</definedName>
    <definedName name="Manto_líder_reforzado">[32]PRECIOS!$B$62</definedName>
    <definedName name="mantoasf">#REF!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[157]Insum!$A$68:$H$98</definedName>
    <definedName name="Mar">[118]MAR!$A$12:$H$33</definedName>
    <definedName name="Mar_C">[118]MAR!$A$35:$H$51</definedName>
    <definedName name="MARABA">'[29]EQUIPOS E INSUMOS'!#REF!</definedName>
    <definedName name="MarAbr">'[119]Mar-Abr'!$A$12:$H$34</definedName>
    <definedName name="MARCO_H">#REF!</definedName>
    <definedName name="Marco_madera_puerta__2_05x0_7">#REF!</definedName>
    <definedName name="Marco_madera_puerta__2_05x0_9">#REF!</definedName>
    <definedName name="Marco_madera_puerta__2_05x1_4">#REF!</definedName>
    <definedName name="Marco_metal_puerta__0_80x2_20">#REF!</definedName>
    <definedName name="MARCO0.60X0.60">#REF!</definedName>
    <definedName name="marco2x0.9">#REF!</definedName>
    <definedName name="MARCODOBLE">#REF!</definedName>
    <definedName name="marcometalico">#REF!</definedName>
    <definedName name="MARIA">#REF!</definedName>
    <definedName name="marina">'[158]Informe Semanal 1'!#REF!</definedName>
    <definedName name="masor" hidden="1">{"via1",#N/A,TRUE,"general";"via2",#N/A,TRUE,"general";"via3",#N/A,TRUE,"general"}</definedName>
    <definedName name="MAT">#REF!</definedName>
    <definedName name="MATERIAL">'[159]TABLA MATERIALES'!$A$3:$D$654</definedName>
    <definedName name="MATERIAL_FILTRANTE">#REF!</definedName>
    <definedName name="MATERIAL_SELECCIONADO__BALASTO">'[40]LISTA DE PRECIOS'!$B$8</definedName>
    <definedName name="MATERIALES">[122]Mat_Equi!$H$5:$H$773</definedName>
    <definedName name="materiales1">#REF!</definedName>
    <definedName name="materiales2">[80]Lp!$B$5:$B$422</definedName>
    <definedName name="MaterialTub">#REF!</definedName>
    <definedName name="matgranular">[49]lisprecios!#REF!</definedName>
    <definedName name="MATPR">#REF!</definedName>
    <definedName name="MATRIZ">#REF!</definedName>
    <definedName name="MATRIZ_DE_DATOS">#REF!</definedName>
    <definedName name="maxdeficit">#REF!</definedName>
    <definedName name="MayJun">'[119]May-Jun'!$A$12:$H$32</definedName>
    <definedName name="MayJun_C">'[149]May-Jun'!$A$33:$H$52</definedName>
    <definedName name="Mb">#REF!</definedName>
    <definedName name="MC4CM">'[29]EQUIPOS E INSUMOS'!#REF!</definedName>
    <definedName name="MCCs">#REF!</definedName>
    <definedName name="mdd" hidden="1">{"via1",#N/A,TRUE,"general";"via2",#N/A,TRUE,"general";"via3",#N/A,TRUE,"general"}</definedName>
    <definedName name="mediah_reposo_comida">'[160]CCP,LEYES, Y DEC.'!#REF!</definedName>
    <definedName name="MEDID">'[29]EQUIPOS E INSUMOS'!#REF!</definedName>
    <definedName name="Medidor_de_velocidad_de_1_2__x_20_mm_clase_metrologica_tipo_B">[44]PRECIOS!$B$197</definedName>
    <definedName name="meg" hidden="1">{"TAB1",#N/A,TRUE,"GENERAL";"TAB2",#N/A,TRUE,"GENERAL";"TAB3",#N/A,TRUE,"GENERAL";"TAB4",#N/A,TRUE,"GENERAL";"TAB5",#N/A,TRUE,"GENERAL"}</definedName>
    <definedName name="MEJORA">#REF!</definedName>
    <definedName name="mejoramientosubrasante">#REF!</definedName>
    <definedName name="MENSAJERO">#REF!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[39]PRESUPUESTO!$C$13</definedName>
    <definedName name="MesCotiz">'[13]LIQ-NOM'!$H$3</definedName>
    <definedName name="MesCotizacion">'[66]LIQUIDA-NOMINA'!$H$3</definedName>
    <definedName name="MESES">#REF!</definedName>
    <definedName name="MesesMora">'[13]LIQ-NOM'!$I$3</definedName>
    <definedName name="Meson_acero_inox.con_bandeja">#REF!</definedName>
    <definedName name="MESONGRANITO">#REF!</definedName>
    <definedName name="Meta1">#REF!</definedName>
    <definedName name="Meta2">#REF!</definedName>
    <definedName name="Meta3">#REF!</definedName>
    <definedName name="MEZCLA">#REF!</definedName>
    <definedName name="MEZCLADORA">'[40]LISTA DE PRECIOS'!$B$80</definedName>
    <definedName name="Mezcladora_Apolo_1__bulto">#REF!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erda">#REF!</definedName>
    <definedName name="min">#REF!</definedName>
    <definedName name="MIN_MAX_sma">#REF!</definedName>
    <definedName name="Minutos">#REF!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j">#REF!</definedName>
    <definedName name="ML">#REF!</definedName>
    <definedName name="mm">[161]BASE!$D$439</definedName>
    <definedName name="mmjmjh" hidden="1">{"TAB1",#N/A,TRUE,"GENERAL";"TAB2",#N/A,TRUE,"GENERAL";"TAB3",#N/A,TRUE,"GENERAL";"TAB4",#N/A,TRUE,"GENERAL";"TAB5",#N/A,TRUE,"GENERAL"}</definedName>
    <definedName name="MMM">#N/A</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CARG">'[29]EQUIPOS E INSUMOS'!#REF!</definedName>
    <definedName name="MOD">#REF!</definedName>
    <definedName name="MODIVejec" hidden="1">{#N/A,#N/A,FALSE,"Hoja1";#N/A,#N/A,FALSE,"Hoja2"}</definedName>
    <definedName name="Módulo3.anexo1" localSheetId="0">[12]!Módulo3.anexo1</definedName>
    <definedName name="Módulo3.anexo1">[12]!Módulo3.anexo1</definedName>
    <definedName name="Módulo3.anexo10" localSheetId="0">[12]!Módulo3.anexo10</definedName>
    <definedName name="Módulo3.anexo10">[12]!Módulo3.anexo10</definedName>
    <definedName name="Módulo3.anexo11" localSheetId="0">[12]!Módulo3.anexo11</definedName>
    <definedName name="Módulo3.anexo11">[12]!Módulo3.anexo11</definedName>
    <definedName name="Módulo3.anexo12" localSheetId="0">[12]!Módulo3.anexo12</definedName>
    <definedName name="Módulo3.anexo12">[12]!Módulo3.anexo12</definedName>
    <definedName name="Módulo3.anexo3" localSheetId="0">[12]!Módulo3.anexo3</definedName>
    <definedName name="Módulo3.anexo3">[12]!Módulo3.anexo3</definedName>
    <definedName name="Módulo3.anexo4" localSheetId="0">[12]!Módulo3.anexo4</definedName>
    <definedName name="Módulo3.anexo4">[12]!Módulo3.anexo4</definedName>
    <definedName name="Módulo3.anexo5" localSheetId="0">[12]!Módulo3.anexo5</definedName>
    <definedName name="Módulo3.anexo5">[12]!Módulo3.anexo5</definedName>
    <definedName name="Módulo3.anexo6" localSheetId="0">[12]!Módulo3.anexo6</definedName>
    <definedName name="Módulo3.anexo6">[12]!Módulo3.anexo6</definedName>
    <definedName name="Módulo8.anexo16" localSheetId="0">[12]!Módulo8.anexo16</definedName>
    <definedName name="Módulo8.anexo16">[12]!Módulo8.anexo16</definedName>
    <definedName name="MOE" hidden="1">{#N/A,#N/A,FALSE,"Hoja1";#N/A,#N/A,FALSE,"Hoja2"}</definedName>
    <definedName name="MOENC">'[29]EQUIPOS E INSUMOS'!#REF!</definedName>
    <definedName name="MOIHF">'[29]EQUIPOS E INSUMOS'!#REF!</definedName>
    <definedName name="MONEDA">[162]Tablas!$AO$6:$AO$7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'[29]EQUIPOS E INSUMOS'!#REF!</definedName>
    <definedName name="MOR1_4">#REF!</definedName>
    <definedName name="Mora">[13]EMPRESA!$I$29</definedName>
    <definedName name="MORON">#REF!</definedName>
    <definedName name="MORTE12">#REF!</definedName>
    <definedName name="MORTE14">#REF!</definedName>
    <definedName name="morte15">#REF!</definedName>
    <definedName name="MORTE16">#REF!</definedName>
    <definedName name="mortero">#REF!</definedName>
    <definedName name="MORTERO_1_4">#REF!</definedName>
    <definedName name="MORTERO_1_5">'[78]LISTA DE PRECIOS'!$C$48</definedName>
    <definedName name="MORTERO_1_8">#REF!</definedName>
    <definedName name="mortero1.4">#REF!</definedName>
    <definedName name="mortero1.4imper">#REF!</definedName>
    <definedName name="mortero12">#REF!</definedName>
    <definedName name="mortero13">#REF!</definedName>
    <definedName name="mortero14">#REF!</definedName>
    <definedName name="MORTERO15">#REF!</definedName>
    <definedName name="mortero16">#REF!</definedName>
    <definedName name="MORTERO4">#REF!</definedName>
    <definedName name="MORTERO5">#REF!</definedName>
    <definedName name="morteroalfa">#REF!</definedName>
    <definedName name="MOTOB2">[51]BASE!$E$474</definedName>
    <definedName name="motobomba">'[49]PRESTACIONES SOCIALES'!#REF!</definedName>
    <definedName name="Motobomba_0_5_HP">#REF!</definedName>
    <definedName name="motobomba3">#REF!</definedName>
    <definedName name="MOTON">'[29]EQUIPOS E INSUMOS'!#REF!</definedName>
    <definedName name="Motoniveladora_Baukema_SHM_5">#REF!</definedName>
    <definedName name="Motoniveladora_Champion_710A">#REF!</definedName>
    <definedName name="MOTOP">#REF!</definedName>
    <definedName name="MOVOL">#REF!</definedName>
    <definedName name="MRLART">[3]STRSUMM0!#REF!</definedName>
    <definedName name="MRSUPDET">[74]steel!#REF!</definedName>
    <definedName name="Mtz_Avance">#REF!</definedName>
    <definedName name="MUEBLEINFTOT">#REF!</definedName>
    <definedName name="muro">#REF!</definedName>
    <definedName name="murocontencion">#REF!</definedName>
    <definedName name="Mv">#REF!</definedName>
    <definedName name="n" hidden="1">{"via1",#N/A,TRUE,"general";"via2",#N/A,TRUE,"general";"via3",#N/A,TRUE,"general"}</definedName>
    <definedName name="Na">#REF!</definedName>
    <definedName name="Nada" localSheetId="0">[104]!Nada</definedName>
    <definedName name="Nada">[104]!Nada</definedName>
    <definedName name="Nafta_2">'[163] ASR+Nafta'!$K$19:$AS$19</definedName>
    <definedName name="Nafta2">'[163] ASR+Nafta'!$K$19:$AS$19</definedName>
    <definedName name="Nafta3">'[163]Todos+Nafta'!$K$19:$AS$19</definedName>
    <definedName name="Nb">#REF!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OLAI">#REF!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DE_1_2__ROSCADO_DE_HG_x_L__3_PULGADAS">#REF!</definedName>
    <definedName name="NIPLE_DE_3__B_x_EL_L__0.25_MTS">#REF!</definedName>
    <definedName name="NIPLE_DE_4__B_x_EL_L__0.25_MTS">#REF!</definedName>
    <definedName name="NIPLE_EN_ACERO_DE_16__DE__L__3_0m">'[40]LISTA DE PRECIOS'!$B$36</definedName>
    <definedName name="NIPLE_L__0.25">#REF!</definedName>
    <definedName name="Niqui">#REF!</definedName>
    <definedName name="Nit">[66]EMPRESA!$F$8</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_desarrolladas">'[43]Reservas de Petróleo'!$A$2,'[43]Reservas de Petróleo'!$A$1,'[43]Reservas de Petróleo'!$D$4,'[43]Reservas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TAS">#REF!</definedName>
    <definedName name="NovDic">'[119]Nov-Dic'!$A$12:$H$34</definedName>
    <definedName name="NPAGE">[3]STRSUMM0!#REF!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m_Pmt_Per_Year">#REF!</definedName>
    <definedName name="Number_of_Payments">MATCH(0.01,End_Bal,-1)+1</definedName>
    <definedName name="Numero.BC">'[91]MC TOTAL'!$Q$8</definedName>
    <definedName name="Numero.Cuñas.T1">'[91]MC C1'!$Q$6</definedName>
    <definedName name="Numero.Cuñas.Totales">'[91]MC TOTAL'!$Q$6</definedName>
    <definedName name="NVOCD">[68]INSUMOS!$P$6</definedName>
    <definedName name="nxn" hidden="1">{"via1",#N/A,TRUE,"general";"via2",#N/A,TRUE,"general";"via3",#N/A,TRUE,"general"}</definedName>
    <definedName name="ñl">[88]BASE!#REF!</definedName>
    <definedName name="ñpñpñ" hidden="1">{"via1",#N/A,TRUE,"general";"via2",#N/A,TRUE,"general";"via3",#N/A,TRUE,"general"}</definedName>
    <definedName name="O">'[29]EQUIPOS E INSUMOS'!#REF!</definedName>
    <definedName name="º1">#REF!</definedName>
    <definedName name="o9o9" hidden="1">{"via1",#N/A,TRUE,"general";"via2",#N/A,TRUE,"general";"via3",#N/A,TRUE,"general"}</definedName>
    <definedName name="OBJ">[39]PRESUPUESTO!$C$10</definedName>
    <definedName name="ObjetivoProyecto">#REF!</definedName>
    <definedName name="Obra">#REF!</definedName>
    <definedName name="obras" hidden="1">#REF!</definedName>
    <definedName name="obras1" localSheetId="0">DATE(YEAR([164]!Loan_Start),MONTH([164]!Loan_Start)+Payment_Number,DAY([164]!Loan_Start))</definedName>
    <definedName name="obras1">DATE(YEAR([164]!Loan_Start),MONTH([164]!Loan_Start)+Payment_Number,DAY([164]!Loan_Start))</definedName>
    <definedName name="obras11" hidden="1">#REF!</definedName>
    <definedName name="obras111" localSheetId="0">DATE(YEAR([165]!Loan_Start),MONTH([165]!Loan_Start)+Payment_Number,DAY([165]!Loan_Start))</definedName>
    <definedName name="obras111">DATE(YEAR([165]!Loan_Start),MONTH([165]!Loan_Start)+Payment_Number,DAY([165]!Loan_Start))</definedName>
    <definedName name="OBRASCIVILES">'[166]Obras Civiles'!$G$91</definedName>
    <definedName name="Obrero">[124]Personal!$C$9</definedName>
    <definedName name="OCD">[15]Tablas!#REF!</definedName>
    <definedName name="OCD1_1">[15]Tablas!#REF!</definedName>
    <definedName name="OCD1_1_1">[15]Tablas!#REF!</definedName>
    <definedName name="OCI">[15]Tablas!#REF!</definedName>
    <definedName name="OCI1_1">[15]Tablas!#REF!</definedName>
    <definedName name="OCI1_1_1">[15]Tablas!#REF!</definedName>
    <definedName name="OCTUBRE" hidden="1">{#N/A,#N/A,FALSE,"orthoflow";#N/A,#N/A,FALSE,"Miscelaneos";#N/A,#N/A,FALSE,"Instrumentacio";#N/A,#N/A,FALSE,"Electrico";#N/A,#N/A,FALSE,"Valv. Seguridad"}</definedName>
    <definedName name="OD">#REF!</definedName>
    <definedName name="OFICI">#REF!</definedName>
    <definedName name="OFICIAL">'[40]LISTA DE PRECIOS'!$B$59</definedName>
    <definedName name="OficialHR">[68]F.Prestacional!$G$11</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#REF!</definedName>
    <definedName name="OLG">#REF!</definedName>
    <definedName name="olga">#REF!</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cion">#REF!</definedName>
    <definedName name="OPERADOR_DE_CORTADORA_DE_PAVIMENTO">'[40]LISTA DE PRECIOS'!$B$70</definedName>
    <definedName name="Operador_de_equipo_mediano">'[41]MANO DE OBRA'!$B$23</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INAL">#REF!</definedName>
    <definedName name="OROZCO" hidden="1">[10]INST!#REF!</definedName>
    <definedName name="otros">[167]otros!$A$6:$A$1235</definedName>
    <definedName name="OTROS1">#REF!</definedName>
    <definedName name="OUT">#REF!</definedName>
    <definedName name="P">#REF!</definedName>
    <definedName name="P_Yacimiento">#REF!</definedName>
    <definedName name="p0p0" hidden="1">{"via1",#N/A,TRUE,"general";"via2",#N/A,TRUE,"general";"via3",#N/A,TRUE,"general"}</definedName>
    <definedName name="P150X240">'[29]EQUIPOS E INSUMOS'!#REF!</definedName>
    <definedName name="P80X200">'[29]EQUIPOS E INSUMOS'!#REF!</definedName>
    <definedName name="P90X200">'[29]EQUIPOS E INSUMOS'!#REF!</definedName>
    <definedName name="Pa">#REF!</definedName>
    <definedName name="PA14X">'[29]EQUIPOS E INSUMOS'!#REF!</definedName>
    <definedName name="Page____1____of____2">#REF!</definedName>
    <definedName name="pañet">#REF!</definedName>
    <definedName name="PAÑETE">#REF!</definedName>
    <definedName name="Parametro_Peso">[94]Tablas!$A$1:$A$65536</definedName>
    <definedName name="pasamuro">[49]lisprecios!#REF!</definedName>
    <definedName name="PASAMURO_B_x_EL_L_0.25_Z_0.125_M">#REF!</definedName>
    <definedName name="Pav.Esp">#REF!</definedName>
    <definedName name="PAVIMENTO">'[54]PREACTA(1)'!$J$298</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DATE(YEAR([165]!Loan_Start),MONTH([165]!Loan_Start)+Payment_Number,DAY([165]!Loan_Start))</definedName>
    <definedName name="Payment_Date1">DATE(YEAR([165]!Loan_Start),MONTH([165]!Loan_Start)+Payment_Number,DAY([165]!Loan_Start))</definedName>
    <definedName name="Payment_Needed">"Pago necesario"</definedName>
    <definedName name="Pb">#REF!</definedName>
    <definedName name="Pc">#REF!</definedName>
    <definedName name="Pd">#REF!</definedName>
    <definedName name="Pe">#REF!</definedName>
    <definedName name="Pegacor_blanco">[32]PRECIOS!$B$84</definedName>
    <definedName name="PEGANTE">#REF!</definedName>
    <definedName name="PEGANTE_P.V.C">#REF!</definedName>
    <definedName name="Pegante_PVC">'[56]L. MAT.'!#REF!</definedName>
    <definedName name="pegantepvc">#REF!</definedName>
    <definedName name="PEGCO">'[29]EQUIPOS E INSUMOS'!#REF!</definedName>
    <definedName name="PEPE">[0]!ERR</definedName>
    <definedName name="perfil">[49]lisprecios!#REF!</definedName>
    <definedName name="PERFIL_EN_ANGULO_2__x_2">'[40]LISTA DE PRECIOS'!$B$34</definedName>
    <definedName name="perfileriaaluminio">#REF!</definedName>
    <definedName name="PERGOLA">#REF!</definedName>
    <definedName name="Periodo">[71]Hoja1!$C$1</definedName>
    <definedName name="PeriodoD">#REF!</definedName>
    <definedName name="PeriodoPago">'[66]LIQUIDA-NOMINA'!$C$4</definedName>
    <definedName name="PeriodoRepago">#REF!</definedName>
    <definedName name="PeriodoRepagoCCP">#REF!</definedName>
    <definedName name="PERNO">'[29]EQUIPOS E INSUMOS'!#REF!</definedName>
    <definedName name="phed">[86]Hoja1!$C$4</definedName>
    <definedName name="phen">[86]Hoja1!$C$5</definedName>
    <definedName name="PIA" hidden="1">#REF!</definedName>
    <definedName name="PIE4A6">'[29]EQUIPOS E INSUMOS'!#REF!</definedName>
    <definedName name="PIECR">'[29]EQUIPOS E INSUMOS'!#REF!</definedName>
    <definedName name="PIEDR">[100]BASE!$D$56</definedName>
    <definedName name="Piedra_rajon">[41]PRECIOS!$B$80</definedName>
    <definedName name="PINBAR">'[29]EQUIPOS E INSUMOS'!#REF!</definedName>
    <definedName name="PINBLA">'[29]EQUIPOS E INSUMOS'!#REF!</definedName>
    <definedName name="Pindis">#REF!</definedName>
    <definedName name="pint">'[132]7422CW00'!#REF!</definedName>
    <definedName name="Pintucoat">[32]PRECIOS!$B$53</definedName>
    <definedName name="pintura">'[61]11_Pintura_13'!$A$1:$K$383</definedName>
    <definedName name="Pintura_aceite_tipo_1">[32]PRECIOS!$B$45</definedName>
    <definedName name="Pintura_base_aceite">#REF!</definedName>
    <definedName name="Pintura_lumínica">[32]PRECIOS!$B$63</definedName>
    <definedName name="pinturaesmalte">#REF!</definedName>
    <definedName name="pinturavinilo">#REF!</definedName>
    <definedName name="pintyura">[168]STRSUMM0!#REF!</definedName>
    <definedName name="Pinza_Voltiamperica">[112]Insumos!$B$349</definedName>
    <definedName name="PIP">#REF!</definedName>
    <definedName name="Piscinas">#REF!</definedName>
    <definedName name="pisos">'[61]5_Pisos'!$A$1:$K$1866</definedName>
    <definedName name="PisosEnchapes">'[61]7_Enchapes'!$A$1:$K$267</definedName>
    <definedName name="PISOTABLON">#REF!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ENTREPISO">#REF!</definedName>
    <definedName name="PLACAMESON">#REF!</definedName>
    <definedName name="Placas_.9x.9_Azul_labrador">'[56]L. MAT.'!#REF!</definedName>
    <definedName name="PLAD" hidden="1">{"TAB1",#N/A,TRUE,"GENERAL";"TAB2",#N/A,TRUE,"GENERAL";"TAB3",#N/A,TRUE,"GENERAL";"TAB4",#N/A,TRUE,"GENERAL";"TAB5",#N/A,TRUE,"GENERAL"}</definedName>
    <definedName name="PLAELE">#REF!</definedName>
    <definedName name="Plafon">#REF!</definedName>
    <definedName name="PLANT7">#REF!</definedName>
    <definedName name="Plantas_de_jardín">[32]PRECIOS!$B$87</definedName>
    <definedName name="PLAST">'[29]EQUIPOS E INSUMOS'!#REF!</definedName>
    <definedName name="plastocrete">[49]lisprecios!#REF!</definedName>
    <definedName name="Plastocreto_DM__concreto">#REF!</definedName>
    <definedName name="PLASTROCRETE_DM">#REF!</definedName>
    <definedName name="Platina_1_x1_8">[32]PRECIOS!$B$73</definedName>
    <definedName name="platina1x1.16">#REF!</definedName>
    <definedName name="Platinas">#REF!</definedName>
    <definedName name="Plazo">[57]BASES!$E$27</definedName>
    <definedName name="PlazoAIU">#REF!</definedName>
    <definedName name="Plomero">#REF!</definedName>
    <definedName name="PLPLUNN" hidden="1">{"TAB1",#N/A,TRUE,"GENERAL";"TAB2",#N/A,TRUE,"GENERAL";"TAB3",#N/A,TRUE,"GENERAL";"TAB4",#N/A,TRUE,"GENERAL";"TAB5",#N/A,TRUE,"GENERAL"}</definedName>
    <definedName name="Pluma_de_250_Kg.">#REF!</definedName>
    <definedName name="PMP">#REF!</definedName>
    <definedName name="Poblacion">#REF!</definedName>
    <definedName name="Poceta_acero_inox.">#REF!</definedName>
    <definedName name="POCETAASEO">#REF!</definedName>
    <definedName name="POCETAS">#REF!</definedName>
    <definedName name="POIUP" hidden="1">{"via1",#N/A,TRUE,"general";"via2",#N/A,TRUE,"general";"via3",#N/A,TRUE,"general"}</definedName>
    <definedName name="Polynomial">#REF!</definedName>
    <definedName name="PoMede">#REF!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[58]BASES!$E$26</definedName>
    <definedName name="Porcentaje">#REF!</definedName>
    <definedName name="Porcentaje.Desperd">#REF!</definedName>
    <definedName name="Porcentaje.Fallo">#REF!</definedName>
    <definedName name="PORCENTAJE1">#REF!</definedName>
    <definedName name="portabombillo">#REF!</definedName>
    <definedName name="PORTADA2">'[169]Hoja 1 '!#REF!</definedName>
    <definedName name="POSICION_PRESUP">[14]Tablas!#REF!</definedName>
    <definedName name="POSICIONES">#REF!</definedName>
    <definedName name="pouig" hidden="1">{"via1",#N/A,TRUE,"general";"via2",#N/A,TRUE,"general";"via3",#N/A,TRUE,"general"}</definedName>
    <definedName name="POYOS">#REF!</definedName>
    <definedName name="POZO">[94]Tablas!$C$1:$C$65536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[75]medelo!$D$46</definedName>
    <definedName name="PRE">#REF!</definedName>
    <definedName name="Precio">#REF!</definedName>
    <definedName name="precio2">#REF!</definedName>
    <definedName name="PrecioS">#REF!</definedName>
    <definedName name="Prefabricado_de_concreto._Culata">#REF!</definedName>
    <definedName name="PRELIMINARES">#REF!</definedName>
    <definedName name="PREMATERIALES">[122]Mat_Equi!$H$5:$J$773</definedName>
    <definedName name="PRES">#REF!</definedName>
    <definedName name="presentacion">#REF!</definedName>
    <definedName name="PRESIPISTO">#REF!</definedName>
    <definedName name="PREST">#REF!</definedName>
    <definedName name="presta">#REF!</definedName>
    <definedName name="Prestaciones">[124]Personal!$C$2</definedName>
    <definedName name="Prestaciones_sociales">'[56]P.S.'!$C$33</definedName>
    <definedName name="Presupuest">#REF!</definedName>
    <definedName name="Presupuesto">#REF!</definedName>
    <definedName name="PresupuestoCentrocomuntario">#REF!</definedName>
    <definedName name="PRIMER" hidden="1">{"via1",#N/A,TRUE,"general";"via2",#N/A,TRUE,"general";"via3",#N/A,TRUE,"general"}</definedName>
    <definedName name="PRIMERO">'[158]Informe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[86]Hoja1!$C$3</definedName>
    <definedName name="prnf">[86]Hoja1!$C$6</definedName>
    <definedName name="ProbRange">0</definedName>
    <definedName name="ProbRangeMit">0</definedName>
    <definedName name="PROC">#REF!</definedName>
    <definedName name="PROCEDIM_SELECC">#REF!</definedName>
    <definedName name="PROCESO">#REF!</definedName>
    <definedName name="PRODUCTO">#REF!</definedName>
    <definedName name="PROF">#REF!</definedName>
    <definedName name="PrOfic">[57]BASES!$B$31</definedName>
    <definedName name="PROGDES">#REF!</definedName>
    <definedName name="Programa">#REF!</definedName>
    <definedName name="programainv">[0]!ERR</definedName>
    <definedName name="Proponente">#REF!</definedName>
    <definedName name="protector20a">#REF!</definedName>
    <definedName name="Prov">#REF!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UEBA" localSheetId="0">[170]!absc</definedName>
    <definedName name="PRUEBA">[170]!absc</definedName>
    <definedName name="prueba1" localSheetId="0">[170]!absc</definedName>
    <definedName name="prueba1">[170]!absc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UMTOT">#REF!</definedName>
    <definedName name="puertam2x0.9">#REF!</definedName>
    <definedName name="PUERTAMADETOT">#REF!</definedName>
    <definedName name="PUERTMADECERRAT">#REF!</definedName>
    <definedName name="Pulidora">'[56]L. MAT.'!#REF!</definedName>
    <definedName name="Pulidora_agua">[32]PRECIOS!$B$20</definedName>
    <definedName name="Pulsador_para_timbre_P_C">#REF!</definedName>
    <definedName name="Puntales_metálicos">[44]PRECIOS!$B$26</definedName>
    <definedName name="PUNTI">'[29]EQUIPOS E INSUMOS'!#REF!</definedName>
    <definedName name="PUNTILLA">#REF!</definedName>
    <definedName name="PUNTILLA_2.1_2_CC_104_UND_LB">'[40]LISTA DE PRECIOS'!$B$25</definedName>
    <definedName name="puntilla21">#REF!</definedName>
    <definedName name="puntilla3">#REF!</definedName>
    <definedName name="puntillaacero">#REF!</definedName>
    <definedName name="puntillas">#REF!</definedName>
    <definedName name="Punto">#REF!</definedName>
    <definedName name="PUNTOHIDRA">#REF!</definedName>
    <definedName name="PUNTOSANIT">#REF!</definedName>
    <definedName name="PW">#REF!</definedName>
    <definedName name="Pwf">'[171]ORITO 02 '!$A$12</definedName>
    <definedName name="Pwf_actual">'[171]ORITO 02 '!$E$6</definedName>
    <definedName name="Pwf_i">[75]medelo!$A$66:$A$83</definedName>
    <definedName name="Pwf_min">'[171]ORITO 02 '!$E$8</definedName>
    <definedName name="Pwfd">#REF!</definedName>
    <definedName name="Q">#REF!</definedName>
    <definedName name="Q_actual">'[171]ORITO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#REF!</definedName>
    <definedName name="Qmax">[75]medelo!$B$63</definedName>
    <definedName name="QQQQ">#REF!</definedName>
    <definedName name="qqqqqw" hidden="1">{"via1",#N/A,TRUE,"general";"via2",#N/A,TRUE,"general";"via3",#N/A,TRUE,"general"}</definedName>
    <definedName name="QS">#REF!</definedName>
    <definedName name="Qt">'[171]ORITO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rtyuio" hidden="1">#REF!</definedName>
    <definedName name="qwewertet" hidden="1">{#N/A,#N/A,TRUE,"1842CWN0"}</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cor_para_medidor_de_1_2">[44]PRECIOS!$B$196</definedName>
    <definedName name="RAJON">#REF!</definedName>
    <definedName name="Rajón">#REF!</definedName>
    <definedName name="Rajon.Prof">#REF!</definedName>
    <definedName name="rana">#REF!</definedName>
    <definedName name="rango">[36]GP06!$B$46,[36]GP06!$B$46:$J$46,[36]GP06!$D$47:$J$47,[36]GP06!$D$48,[36]GP06!$F$48:$H$48,[36]GP06!$J$48:$M$48,[36]GP06!$D$49:$J$49,[36]GP06!$D$50,[36]GP06!$F$50:$H$50,[36]GP06!$J$50:$M$50,[36]GP06!$B$51:$J$51,[36]GP06!$E$52:$G$55,[36]GP06!$I$52:$M$55</definedName>
    <definedName name="RANGO_FECHA">#REF!</definedName>
    <definedName name="RASF">[35]BASE!$D$75</definedName>
    <definedName name="rata">#REF!</definedName>
    <definedName name="Rates">#REF!</definedName>
    <definedName name="Rb">#REF!</definedName>
    <definedName name="RCindPresup">#REF!</definedName>
    <definedName name="Rd">#REF!</definedName>
    <definedName name="rdq">#REF!</definedName>
    <definedName name="Re">#REF!</definedName>
    <definedName name="Reactores">#REF!</definedName>
    <definedName name="Recall_2">'[163] ASR+Nafta'!$E$9:$E$21</definedName>
    <definedName name="Recall_3">'[163]Todos+Nafta'!$E$9:$E$21</definedName>
    <definedName name="Recorder">#REF!</definedName>
    <definedName name="recursos">[172]RECURSOS!$A$8:$A$204</definedName>
    <definedName name="red12x10jr">#REF!</definedName>
    <definedName name="red12x8el">#REF!</definedName>
    <definedName name="red6x3jr">#REF!</definedName>
    <definedName name="red8x3el">#REF!</definedName>
    <definedName name="red8x3jr">#REF!</definedName>
    <definedName name="red8x4el">#REF!</definedName>
    <definedName name="RED8X4JR">#REF!</definedName>
    <definedName name="red8x6el">#REF!</definedName>
    <definedName name="REDOBLON">#REF!</definedName>
    <definedName name="REDSANT3X2">#REF!</definedName>
    <definedName name="REDUCC4X3">#REF!</definedName>
    <definedName name="REDUCCION_3__x_2">#REF!</definedName>
    <definedName name="REDUCCION_4__x_3">#REF!</definedName>
    <definedName name="REF">#REF!</definedName>
    <definedName name="reflectiva">#REF!</definedName>
    <definedName name="rege" hidden="1">{"TAB1",#N/A,TRUE,"GENERAL";"TAB2",#N/A,TRUE,"GENERAL";"TAB3",#N/A,TRUE,"GENERAL";"TAB4",#N/A,TRUE,"GENERAL";"TAB5",#N/A,TRUE,"GENERAL"}</definedName>
    <definedName name="REGIMEN_CONTRAT">[162]Tablas!$M$6:$M$8</definedName>
    <definedName name="REGIONAL">[162]Tablas!$I$6:$I$10</definedName>
    <definedName name="RegistroCoordinador">#REF!</definedName>
    <definedName name="Regla_vibratoria_de_4mts">[41]PRECIOS!$B$24</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'[156]ESTADO VÍA-CRIT.TECNICO'!XFC1&gt;2.5</definedName>
    <definedName name="REICIO">[0]!ERR</definedName>
    <definedName name="Reimbursement">"Reembolso"</definedName>
    <definedName name="reinicio">[0]!ERR</definedName>
    <definedName name="REJHE" hidden="1">{"via1",#N/A,TRUE,"general";"via2",#N/A,TRUE,"general";"via3",#N/A,TRUE,"general"}</definedName>
    <definedName name="REJILLA">'[29]EQUIPOS E INSUMOS'!#REF!</definedName>
    <definedName name="Rejilla_con_sosco_3_x2">[32]PRECIOS!$B$83</definedName>
    <definedName name="Rejilla_Piso_2">#REF!</definedName>
    <definedName name="Rejilla_Piso_3">#REF!</definedName>
    <definedName name="REJILLACUPULA4">#REF!</definedName>
    <definedName name="REJILLAPISO2">#REF!</definedName>
    <definedName name="REJISOS2TOT">#REF!</definedName>
    <definedName name="rell">#REF!</definedName>
    <definedName name="relle">#REF!</definedName>
    <definedName name="RELLENO">#REF!</definedName>
    <definedName name="Relleno.Anden">#REF!</definedName>
    <definedName name="Relleno.Prof">#REF!</definedName>
    <definedName name="RELLENOALUV">#REF!</definedName>
    <definedName name="remanentes">'[43]Reservas de Petróleo'!$A$2,'[43]Reservas de Petróleo'!$A$1,'[43]Reservas de Petróleo'!$D$4,'[43]Reservas de Petróleo'!$H$1:$H$65536</definedName>
    <definedName name="REMATE">#REF!</definedName>
    <definedName name="rendimiento">#REF!</definedName>
    <definedName name="RENDIMIENTO____CARGA">#REF!</definedName>
    <definedName name="reparacion4">'[49]PRESTACIONES SOCIALES'!#REF!</definedName>
    <definedName name="repello">#REF!</definedName>
    <definedName name="REPLANTEO">#REF!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[116]BASE!$D$12</definedName>
    <definedName name="ResEquipo">#REF!</definedName>
    <definedName name="residente">#REF!</definedName>
    <definedName name="Resistividad">#REF!</definedName>
    <definedName name="ResMateriales">#REF!</definedName>
    <definedName name="ResMO">#REF!</definedName>
    <definedName name="ResOtros">#REF!</definedName>
    <definedName name="RESU">#REF!</definedName>
    <definedName name="resu8" localSheetId="0">[12]!resu8</definedName>
    <definedName name="resu8">[12]!resu8</definedName>
    <definedName name="resufi">#REF!</definedName>
    <definedName name="resufi1">#REF!</definedName>
    <definedName name="resumen">#REF!</definedName>
    <definedName name="resumen_final">#REF!</definedName>
    <definedName name="resumen_final1">#REF!</definedName>
    <definedName name="ResUnit_CD">#REF!</definedName>
    <definedName name="Retenc">[57]BASES!$E$31</definedName>
    <definedName name="RETIRO">'[54]PREACTA(1)'!$P$298</definedName>
    <definedName name="retiroarbol">#REF!</definedName>
    <definedName name="retirocorte">#REF!</definedName>
    <definedName name="RETIROTOT">#REF!</definedName>
    <definedName name="RETRO">#REF!</definedName>
    <definedName name="Retro_Komatzu_PC200_5_y__6">#REF!</definedName>
    <definedName name="Retro_Masey_Ferguson_HD_86">#REF!</definedName>
    <definedName name="RETROEXCAVADORA_DE_LLANTAS">'[40]LISTA DE PRECIOS'!$B$86</definedName>
    <definedName name="Retroexcavadora_y_cargador_de_llantas">[41]PRECIOS!$B$12</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'[173]Tabla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D">[174]Ingenieria!#REF!</definedName>
    <definedName name="RIEL">#REF!</definedName>
    <definedName name="RIELES">'[40]LISTA DE PRECIOS'!$B$93</definedName>
    <definedName name="Rieles_para_pavimento_0_15x0_2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GA">'[34]EQUIPOS E INSUMOS'!$D$17</definedName>
    <definedName name="Rm">#REF!</definedName>
    <definedName name="Rmm">#REF!</definedName>
    <definedName name="Rn">#REF!</definedName>
    <definedName name="rnf">[86]Datos!$D$12</definedName>
    <definedName name="Rñ">#REF!</definedName>
    <definedName name="Ro">#REF!</definedName>
    <definedName name="ROCIO">#REF!</definedName>
    <definedName name="rodaje">[49]lisprecios!#REF!</definedName>
    <definedName name="Rp">#REF!</definedName>
    <definedName name="Rq">#REF!</definedName>
    <definedName name="rr">#REF!</definedName>
    <definedName name="rrr" hidden="1">{"via1",#N/A,TRUE,"general";"via2",#N/A,TRUE,"general";"via3",#N/A,TRUE,"general"}</definedName>
    <definedName name="rrrr">'[175]Form5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#REF!</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eda">[49]lisprecios!#REF!</definedName>
    <definedName name="rugosidad">#REF!</definedName>
    <definedName name="ruru" hidden="1">{"TAB1",#N/A,TRUE,"GENERAL";"TAB2",#N/A,TRUE,"GENERAL";"TAB3",#N/A,TRUE,"GENERAL";"TAB4",#N/A,TRUE,"GENERAL";"TAB5",#N/A,TRUE,"GENERAL"}</definedName>
    <definedName name="RUT">#REF!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baneta">'[48]SABANETA 3335'!$B$7:$L$475</definedName>
    <definedName name="SACOS">#REF!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'[13]DATOS CONTRATO'!$G$14</definedName>
    <definedName name="SALID1">#REF!</definedName>
    <definedName name="SalMinimo">[57]BASES!$E$41</definedName>
    <definedName name="Salon">#REF!</definedName>
    <definedName name="saltarin">#REF!</definedName>
    <definedName name="SANIB">#REF!</definedName>
    <definedName name="SANIBLA">#REF!</definedName>
    <definedName name="Sanitario">#REF!</definedName>
    <definedName name="Sanitario_tipo_acuacer">[32]PRECIOS!$B$76</definedName>
    <definedName name="SANITARIODISCAPACITADOS">#REF!</definedName>
    <definedName name="SANITARIOTANQUE">#REF!</definedName>
    <definedName name="SANITNOVATOT">#REF!</definedName>
    <definedName name="SAOG7">#REF!</definedName>
    <definedName name="SAOG7OCTUBRE">#REF!</definedName>
    <definedName name="Sb">#REF!</definedName>
    <definedName name="SBG.Esp">#REF!</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CSF">'[76]A.P.U'!#REF!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#REF!</definedName>
    <definedName name="SECRETARIA">#REF!</definedName>
    <definedName name="SECTOR">#REF!</definedName>
    <definedName name="seerghh">#REF!</definedName>
    <definedName name="Segundos">#REF!</definedName>
    <definedName name="Selector_voltimetro_7_posiciones">#REF!</definedName>
    <definedName name="sellador">#REF!</definedName>
    <definedName name="Sellador_piso_granito">#REF!</definedName>
    <definedName name="SEMANA_C3">#REF!</definedName>
    <definedName name="sena">[86]Hoja1!$C$14</definedName>
    <definedName name="SENAL_DE_PARE___SIGA">'[40]LISTA DE PRECIOS'!$B$37</definedName>
    <definedName name="SENAL_TIPO_SP_101__VIA_EN_CONSTRUCCION">'[40]LISTA DE PRECIOS'!$B$39</definedName>
    <definedName name="SENAL_TIPO_SP_38__OBREROS_EN_LA_VIA">'[40]LISTA DE PRECIOS'!$B$40</definedName>
    <definedName name="SENAL_TIPO_SR_30__AVISO_A_30_MTS">'[40]LISTA DE PRECIOS'!$B$41</definedName>
    <definedName name="Separacion.Barras">#REF!</definedName>
    <definedName name="Separacion.Dovelas">#REF!</definedName>
    <definedName name="SepOct">'[119]Sep-Oct'!$A$12:$H$30</definedName>
    <definedName name="SepOct_C">'[149]Sep-Oct'!$A$31:$H$45</definedName>
    <definedName name="septico">#REF!</definedName>
    <definedName name="serf">#REF!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HARED_FORMULA_21">#N/A</definedName>
    <definedName name="SHEE_INT">[74]steel!#REF!</definedName>
    <definedName name="SHEET">'[4]7422CW00'!#REF!</definedName>
    <definedName name="SHEET_KP">[74]steel!$C$7:$L$47</definedName>
    <definedName name="SHEET_MR">[74]steel!$C$7:$J$47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fón__PVC_2">#REF!</definedName>
    <definedName name="Sifón__PVC_3">#REF!</definedName>
    <definedName name="SIFON_180_2">#REF!</definedName>
    <definedName name="sifon3">#REF!</definedName>
    <definedName name="SIFONSANT2">#REF!</definedName>
    <definedName name="SIKA">#REF!</definedName>
    <definedName name="SIKA_1">'[176]LISTA PRECIO'!$B$72</definedName>
    <definedName name="Sika_1__mortero">#REF!</definedName>
    <definedName name="Sika_Chapdur">[32]PRECIOS!$B$64</definedName>
    <definedName name="Sika_flex_1a_sellador_elastico_poliuretano">[41]PRECIOS!$B$96</definedName>
    <definedName name="sika1">#REF!</definedName>
    <definedName name="Sikacolor_C">[32]PRECIOS!$B$54</definedName>
    <definedName name="SIKAD">'[29]EQUIPOS E INSUMOS'!#REF!</definedName>
    <definedName name="SIKADUR">#REF!</definedName>
    <definedName name="Sikadur_51_SL">[32]PRECIOS!$B$65</definedName>
    <definedName name="siliconaliq">#REF!</definedName>
    <definedName name="SINGOLO">'[4]7422CW00'!#REF!</definedName>
    <definedName name="SISISIS">[0]!ERR</definedName>
    <definedName name="SLPVC">'[29]EQUIPOS E INSUMOS'!#REF!</definedName>
    <definedName name="Smlv">'[13]DATOS CONTRATO'!$I$9</definedName>
    <definedName name="smlv01">[66]CONTRATO!$I$9</definedName>
    <definedName name="smlv2001">[66]CONTRATO!$H$9</definedName>
    <definedName name="SMML">'[111]ASPECTOS TECNICOS'!$O$12:$P$32</definedName>
    <definedName name="SMMLV">#REF!</definedName>
    <definedName name="SMMLV1996">[177]Hoja2!$B$9</definedName>
    <definedName name="SMMLV1997">[177]Hoja2!$B$10</definedName>
    <definedName name="SMMLV1998">[177]Hoja2!$B$11</definedName>
    <definedName name="SMMLV2000">[177]Hoja2!$B$13</definedName>
    <definedName name="SMMLV2002">[177]Hoja2!$B$15</definedName>
    <definedName name="SMMLV2003">[177]Hoja2!$B$16</definedName>
    <definedName name="SMMLV2005">[177]Hoja2!$B$18</definedName>
    <definedName name="SMMLV2006">[177]Hoja2!$B$19</definedName>
    <definedName name="SMMLV2007">[178]Hoja2!$B$20</definedName>
    <definedName name="SMMLV2008">[177]Hoja2!$B$21</definedName>
    <definedName name="SMMLV2009">[178]Hoja2!$B$22</definedName>
    <definedName name="SMMLV2010">[178]Hoja2!$B$23</definedName>
    <definedName name="SMMLV2011">[178]Hoja2!$B$24</definedName>
    <definedName name="SMMLV2012">[178]Hoja2!$B$25</definedName>
    <definedName name="SN">[13]EMPRESA!$G$29</definedName>
    <definedName name="SOBRE2H">#REF!</definedName>
    <definedName name="SOBRECIMIEN20">#REF!</definedName>
    <definedName name="sobrecimiento">#REF!</definedName>
    <definedName name="socalo">#REF!</definedName>
    <definedName name="solado">#REF!</definedName>
    <definedName name="SOLD._4_">#REF!</definedName>
    <definedName name="SOLD._6_">#REF!</definedName>
    <definedName name="SOLD._8_">#REF!</definedName>
    <definedName name="SOLDA">'[29]EQUIPOS E INSUMOS'!#REF!</definedName>
    <definedName name="soldadura">#REF!</definedName>
    <definedName name="SOLDADURA_60.13_DE_1_8">'[40]LISTA DE PRECIOS'!$B$33</definedName>
    <definedName name="Soldadura_x_m2">[32]PRECIOS!$B$75</definedName>
    <definedName name="Soldadura_y_limpiador_PVC">#REF!</definedName>
    <definedName name="soldadura1108">#REF!</definedName>
    <definedName name="soldadura6111">#REF!</definedName>
    <definedName name="SOLDADURAPVC">#REF!</definedName>
    <definedName name="solo">#REF!</definedName>
    <definedName name="SOLPVC">'[29]EQUIPOS E INSUMOS'!#REF!</definedName>
    <definedName name="soplete">#REF!</definedName>
    <definedName name="soportecinta">#REF!</definedName>
    <definedName name="srwrwr" hidden="1">{"TAB1",#N/A,TRUE,"GENERAL";"TAB2",#N/A,TRUE,"GENERAL";"TAB3",#N/A,TRUE,"GENERAL";"TAB4",#N/A,TRUE,"GENERAL";"TAB5",#N/A,TRUE,"GENERAL"}</definedName>
    <definedName name="SS">#REF!</definedName>
    <definedName name="SS_AVG_SIZE">#REF!</definedName>
    <definedName name="SS_WELDING">#REF!</definedName>
    <definedName name="ssa">[86]Hoja1!$C$25</definedName>
    <definedName name="ssh">[86]Hoja1!$C$24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'[179]PxQ Cantidades'!#REF!</definedName>
    <definedName name="STONU">'[4]7422CW00'!#REF!</definedName>
    <definedName name="STRESS_RELIEVIN">#REF!</definedName>
    <definedName name="STSUMM">'[4]7422CW00'!#REF!</definedName>
    <definedName name="stt" hidden="1">{"via1",#N/A,TRUE,"general";"via2",#N/A,TRUE,"general";"via3",#N/A,TRUE,"general"}</definedName>
    <definedName name="SUBSUELO">#REF!</definedName>
    <definedName name="Subtotal">#REF!</definedName>
    <definedName name="SUBTOTAL_PRESTACIONES_SOCIALES">[78]PARAFISCALES!$C$28</definedName>
    <definedName name="SUELDO">#REF!</definedName>
    <definedName name="suiche24">#REF!</definedName>
    <definedName name="SUJETADORES_PARA_CABLE_DE_3_8">'[40]LISTA DE PRECIOS'!$B$32</definedName>
    <definedName name="sum">'[173]Tabla 1.1'!#REF!</definedName>
    <definedName name="suma">[180]Hoja1!$F$60</definedName>
    <definedName name="SUMIN">'[29]EQUIPOS E INSUMOS'!#REF!</definedName>
    <definedName name="SUMINISTRO">[166]Suministro!$G$89</definedName>
    <definedName name="Summary">#REF!</definedName>
    <definedName name="SUP_ART">[74]steel!#REF!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[15]Tablas!#REF!</definedName>
    <definedName name="SUP_VPR_NA">#REF!</definedName>
    <definedName name="SUPER">[94]Tablas!$H$1:$H$65536</definedName>
    <definedName name="SUPERCEL">#REF!</definedName>
    <definedName name="Supercel_Inc.Estruct.">#REF!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22JH">'[29]EQUIPOS E INSUMOS'!#REF!</definedName>
    <definedName name="T32JH">'[29]EQUIPOS E INSUMOS'!#REF!</definedName>
    <definedName name="T33JH">'[29]EQUIPOS E INSUMOS'!#REF!</definedName>
    <definedName name="T42JH">'[29]EQUIPOS E INSUMOS'!#REF!</definedName>
    <definedName name="T43JH">'[29]EQUIPOS E INSUMOS'!#REF!</definedName>
    <definedName name="T44JH">'[29]EQUIPOS E INSUMOS'!#REF!</definedName>
    <definedName name="t5t5" hidden="1">{"TAB1",#N/A,TRUE,"GENERAL";"TAB2",#N/A,TRUE,"GENERAL";"TAB3",#N/A,TRUE,"GENERAL";"TAB4",#N/A,TRUE,"GENERAL";"TAB5",#N/A,TRUE,"GENERAL"}</definedName>
    <definedName name="T62JH">'[29]EQUIPOS E INSUMOS'!#REF!</definedName>
    <definedName name="T63JH">'[29]EQUIPOS E INSUMOS'!#REF!</definedName>
    <definedName name="T64JH">'[29]EQUIPOS E INSUMOS'!#REF!</definedName>
    <definedName name="T66JH">'[29]EQUIPOS E INSUMOS'!#REF!</definedName>
    <definedName name="T82JH">'[29]EQUIPOS E INSUMOS'!#REF!</definedName>
    <definedName name="T83JH">'[29]EQUIPOS E INSUMOS'!#REF!</definedName>
    <definedName name="T84JH">'[29]EQUIPOS E INSUMOS'!#REF!</definedName>
    <definedName name="T88EB">'[29]EQUIPOS E INSUMOS'!#REF!</definedName>
    <definedName name="T88EL">'[29]EQUIPOS E INSUMOS'!#REF!</definedName>
    <definedName name="Ta">#REF!</definedName>
    <definedName name="TAB_FECHA">[94]Tablas!$B$1:$B$65536</definedName>
    <definedName name="TABLA">'[29]EQUIPOS E INSUMOS'!#REF!</definedName>
    <definedName name="TABLA_3m_x_0_3m">'[40]LISTA DE PRECIOS'!$B$21</definedName>
    <definedName name="Tabla_de_1__x12__x10">[44]PRECIOS!$B$98</definedName>
    <definedName name="TABLA_DE_CARACOLI">#REF!</definedName>
    <definedName name="tabla1">[181]Hoja3!$B$4:$F$28</definedName>
    <definedName name="TABLA1.2.2">'[182]A.P.U'!#REF!</definedName>
    <definedName name="tablablanca">#REF!</definedName>
    <definedName name="tablacaracoly">#REF!</definedName>
    <definedName name="TABLEKP">'[4]7422CW00'!#REF!</definedName>
    <definedName name="TABLEPRI">#REF!</definedName>
    <definedName name="TABLERO">#REF!</definedName>
    <definedName name="Tablero_de_12_circuitos">#REF!</definedName>
    <definedName name="Tablero_de_2_circuitos">#REF!</definedName>
    <definedName name="TABLERO_DE_DESVIO">'[40]LISTA DE PRECIOS'!$B$42</definedName>
    <definedName name="Tablero_trifásico_12_circuitos">'[56]L. MAT.'!#REF!</definedName>
    <definedName name="TABLETA">#REF!</definedName>
    <definedName name="Tableta_de_Pare___Siga">[41]PRECIOS!$B$82</definedName>
    <definedName name="tabletagres">#REF!</definedName>
    <definedName name="TABLILLA">[81]BASE!$D$396</definedName>
    <definedName name="TABLON">'[54]PREACTA(1)'!$L$298</definedName>
    <definedName name="Tablon_0_3mx0_3mx3m">[41]PRECIOS!$B$122</definedName>
    <definedName name="tablones">#REF!</definedName>
    <definedName name="TACOM">'[29]EQUIPOS E INSUMOS'!#REF!</definedName>
    <definedName name="TACOM1">[183]BASE!$D$306</definedName>
    <definedName name="TACOR">'[29]EQUIPOS E INSUMOS'!#REF!</definedName>
    <definedName name="Taladro_percutor_1_2">[112]Insumos!$B$424</definedName>
    <definedName name="Tambores">#REF!</definedName>
    <definedName name="Tanq">#REF!</definedName>
    <definedName name="tanque">#REF!</definedName>
    <definedName name="Tanque_asbt_cemt_de_1.000_ltrs">#REF!</definedName>
    <definedName name="TANQUEELEVATOT">#REF!</definedName>
    <definedName name="Tanques">#REF!</definedName>
    <definedName name="TAPA">[184]PRECIOS!$B$43</definedName>
    <definedName name="Tapa__para_manhol_en_Aro__lámina_4__x_5_16__y_3_x_5_16__con_refuerzo_de_1_22">[41]PRECIOS!$B$123</definedName>
    <definedName name="Tapa__para_manija_en_Aro__lámina_2_x_1_8__y_3_x_1_8__con_refuerzo_de_1_2">[41]PRECIOS!$B$130</definedName>
    <definedName name="TAPA_HF">#REF!</definedName>
    <definedName name="Tapa_tipo_intemperie">#REF!</definedName>
    <definedName name="tapaferroconcreto">#REF!</definedName>
    <definedName name="TAPAM">'[29]EQUIPOS E INSUMOS'!#REF!</definedName>
    <definedName name="tapatipo1">#REF!</definedName>
    <definedName name="TAPON_2__P.V.C">#REF!</definedName>
    <definedName name="Tapon_Pres._1">#REF!</definedName>
    <definedName name="Tapon_Pres._1_2">#REF!</definedName>
    <definedName name="Tapon_Pres._3_4">#REF!</definedName>
    <definedName name="TAPON1.2">#REF!</definedName>
    <definedName name="tapon3hf">#REF!</definedName>
    <definedName name="tapon8hf">#REF!</definedName>
    <definedName name="TAREAS_INICIALES">#REF!</definedName>
    <definedName name="TARIFA">#REF!</definedName>
    <definedName name="TarifaPension">[66]EMPRESA!$F$24</definedName>
    <definedName name="TARIFAS">[185]TARIFAS!$A$1:$F$52</definedName>
    <definedName name="TarifaSalud">[66]EMPRESA!$F$26</definedName>
    <definedName name="Tasa">#REF!</definedName>
    <definedName name="TASA_DE_CAMBIO">#REF!</definedName>
    <definedName name="Tasa1">'[186]Bases 2A'!$C$20</definedName>
    <definedName name="TasaCCP">#REF!</definedName>
    <definedName name="TASP1">'[29]EQUIPOS E INSUMOS'!#REF!</definedName>
    <definedName name="TASP2">'[29]EQUIPOS E INSUMOS'!#REF!</definedName>
    <definedName name="TASP3">'[29]EQUIPOS E INSUMOS'!#REF!</definedName>
    <definedName name="TASP4">'[29]EQUIPOS E INSUMOS'!#REF!</definedName>
    <definedName name="TASR4">'[29]EQUIPOS E INSUMOS'!#REF!</definedName>
    <definedName name="Tax">#REF!</definedName>
    <definedName name="Tb">#REF!</definedName>
    <definedName name="TB_EVENTOS_OTS_ANUAL">#REF!</definedName>
    <definedName name="Tc">#REF!</definedName>
    <definedName name="Td">#REF!</definedName>
    <definedName name="tdy" hidden="1">{"TAB1",#N/A,TRUE,"GENERAL";"TAB2",#N/A,TRUE,"GENERAL";"TAB3",#N/A,TRUE,"GENERAL";"TAB4",#N/A,TRUE,"GENERAL";"TAB5",#N/A,TRUE,"GENERAL"}</definedName>
    <definedName name="Te">#REF!</definedName>
    <definedName name="Tec_Adesivo">'[56]L. MAT.'!#REF!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e1.2">#REF!</definedName>
    <definedName name="tee12x10el">#REF!</definedName>
    <definedName name="tee12x10jr">#REF!</definedName>
    <definedName name="tee12x6jr">#REF!</definedName>
    <definedName name="tee16x12">#REF!</definedName>
    <definedName name="tee6x3jr">#REF!</definedName>
    <definedName name="tee6x6el">#REF!</definedName>
    <definedName name="tee6x6jr">#REF!</definedName>
    <definedName name="tee8x3el">#REF!</definedName>
    <definedName name="tee8x6jr">#REF!</definedName>
    <definedName name="tee8x8el">#REF!</definedName>
    <definedName name="tee8x8jr">#REF!</definedName>
    <definedName name="TEEPRES1.14">#REF!</definedName>
    <definedName name="TEEPRES3">#REF!</definedName>
    <definedName name="TEEPRESX1">#REF!</definedName>
    <definedName name="TEEPRESX1.1.2">#REF!</definedName>
    <definedName name="TEEPRESX1.2">#REF!</definedName>
    <definedName name="TEEPRESX2">#REF!</definedName>
    <definedName name="TEEPRESX3.4">#REF!</definedName>
    <definedName name="TEESANT2">#REF!</definedName>
    <definedName name="TEESANT4">#REF!</definedName>
    <definedName name="TEFLON">#REF!</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_de_fibrocemento">[32]PRECIOS!$B$56</definedName>
    <definedName name="TEJA6">#REF!</definedName>
    <definedName name="TEJAB">'[29]EQUIPOS E INSUMOS'!#REF!</definedName>
    <definedName name="TEJAJ">'[29]EQUIPOS E INSUMOS'!#REF!</definedName>
    <definedName name="telefono">[66]EMPRESA!$F$16</definedName>
    <definedName name="TELEP">'[29]EQUIPOS E INSUMOS'!#REF!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erminalrj45">#REF!</definedName>
    <definedName name="TÉRMINOS">[0]!ERR</definedName>
    <definedName name="TERR">[39]PRESUPUESTO!$I$7</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GALV">'[29]EQUIPOS E INSUMOS'!#REF!</definedName>
    <definedName name="TGB">#REF!</definedName>
    <definedName name="Th">#REF!</definedName>
    <definedName name="TH10J">'[29]EQUIPOS E INSUMOS'!#REF!</definedName>
    <definedName name="thdh" hidden="1">{"TAB1",#N/A,TRUE,"GENERAL";"TAB2",#N/A,TRUE,"GENERAL";"TAB3",#N/A,TRUE,"GENERAL";"TAB4",#N/A,TRUE,"GENERAL";"TAB5",#N/A,TRUE,"GENERAL"}</definedName>
    <definedName name="THF6JH">'[29]EQUIPOS E INSUMOS'!#REF!</definedName>
    <definedName name="THF6RO">'[29]EQUIPOS E INSUMOS'!#REF!</definedName>
    <definedName name="THF8JH">'[29]EQUIPOS E INSUMOS'!#REF!</definedName>
    <definedName name="THP">#REF!</definedName>
    <definedName name="thtj" hidden="1">{"via1",#N/A,TRUE,"general";"via2",#N/A,TRUE,"general";"via3",#N/A,TRUE,"general"}</definedName>
    <definedName name="Ti">#REF!</definedName>
    <definedName name="TIEMPO">[58]BASES!$E$27</definedName>
    <definedName name="tijeras">#REF!</definedName>
    <definedName name="Timbre_chicharra_120v">#REF!</definedName>
    <definedName name="TIPO">#REF!</definedName>
    <definedName name="TIPO_GRUPO">#REF!</definedName>
    <definedName name="TipoGC">[162]Tablas!$U$6:$U$15</definedName>
    <definedName name="TipoNeces">[162]Tablas!$Q$6:$Q$8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[139]FINANZAS!#REF!</definedName>
    <definedName name="Tj">#REF!</definedName>
    <definedName name="Tk">#REF!</definedName>
    <definedName name="TK_1" hidden="1">[33]INST!#REF!</definedName>
    <definedName name="TKSLCI07">[13]EMPRESA!$F$22</definedName>
    <definedName name="tld">[86]Datos!$D$14</definedName>
    <definedName name="Tll">#REF!</definedName>
    <definedName name="Tm">#REF!</definedName>
    <definedName name="Tn">#REF!</definedName>
    <definedName name="TNOV10">'[29]EQUIPOS E INSUMOS'!#REF!</definedName>
    <definedName name="TNOV12">'[29]EQUIPOS E INSUMOS'!#REF!</definedName>
    <definedName name="TNOV16">'[29]EQUIPOS E INSUMOS'!#REF!</definedName>
    <definedName name="TNOV18">'[29]EQUIPOS E INSUMOS'!#REF!</definedName>
    <definedName name="TNOV20">'[29]EQUIPOS E INSUMOS'!#REF!</definedName>
    <definedName name="TNOV6">'[29]EQUIPOS E INSUMOS'!#REF!</definedName>
    <definedName name="TNOV8">'[29]EQUIPOS E INSUMOS'!#REF!</definedName>
    <definedName name="Tñ">#REF!</definedName>
    <definedName name="To">#REF!</definedName>
    <definedName name="Toma_Ambia_para_muro">#REF!</definedName>
    <definedName name="Toma_de_densidad_de_Terreno_con_Densimetro_nuclear">[41]PRECIOS!$B$7</definedName>
    <definedName name="Toma_doble_P_T_Levinton">#REF!</definedName>
    <definedName name="Toma_trifilar">#REF!</definedName>
    <definedName name="Toma_y_rotura_de_cilindros_a_la_compresión_en_laboratorio">[41]PRECIOS!$B$15</definedName>
    <definedName name="TOMA_Y_ROTURA_DE_CILINDROS_EN_LABORATORIO">'[40]LISTA DE PRECIOS'!$B$84</definedName>
    <definedName name="toma110">#REF!</definedName>
    <definedName name="toma220">#REF!</definedName>
    <definedName name="tomainserto">#REF!</definedName>
    <definedName name="tomatv">#REF!</definedName>
    <definedName name="TOPGENER">#REF!</definedName>
    <definedName name="TOPGENER1">#REF!</definedName>
    <definedName name="TOPMENU">#REF!</definedName>
    <definedName name="TOPOGRAFO">'[78]LISTA DE PRECIOS'!$C$86</definedName>
    <definedName name="TORNI">'[29]EQUIPOS E INSUMOS'!#REF!</definedName>
    <definedName name="TORNILLO_3">#REF!</definedName>
    <definedName name="tornillos">#REF!</definedName>
    <definedName name="TORNILLOS_2.5">#REF!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'[187]A.P.U'!#REF!</definedName>
    <definedName name="Total">[188]Requisición1!#REF!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AIU">#REF!</definedName>
    <definedName name="TotalCesantias">'[66]NOMINA 1'!$N$38</definedName>
    <definedName name="TOTALHH">#REF!</definedName>
    <definedName name="TOTALHH1">#REF!</definedName>
    <definedName name="TOTALITEM1.1">'[182]A.P.U'!#REF!</definedName>
    <definedName name="TOTALITEM1.1.1">'[182]A.P.U'!#REF!</definedName>
    <definedName name="TOTALITEM1.1.2">'[182]A.P.U'!#REF!</definedName>
    <definedName name="TOTALITEM1.1.3">'[182]A.P.U'!#REF!</definedName>
    <definedName name="TOTALITEM1.1.4">'[182]A.P.U'!#REF!</definedName>
    <definedName name="TOTALITEM1.2.1">'[182]A.P.U'!#REF!</definedName>
    <definedName name="TOTALITEM1.2.2">'[182]A.P.U'!#REF!</definedName>
    <definedName name="TOTALITEM1.2.3">'[182]A.P.U'!#REF!</definedName>
    <definedName name="TOTALITEM1.2.4">'[182]A.P.U'!#REF!</definedName>
    <definedName name="TOTALITEM1.2.5">'[182]A.P.U'!#REF!</definedName>
    <definedName name="TOTALITEM1.2.6">'[182]A.P.U'!#REF!</definedName>
    <definedName name="TOTALITEM1.3.1">'[182]A.P.U'!#REF!</definedName>
    <definedName name="TOTALITEM1.4">'[182]A.P.U'!#REF!</definedName>
    <definedName name="TOTALITEM1.5">'[182]A.P.U'!#REF!</definedName>
    <definedName name="TOTALITEM1.6">'[182]A.P.U'!#REF!</definedName>
    <definedName name="TOTALITEM1.7">'[182]A.P.U'!#REF!</definedName>
    <definedName name="TOTALITEM1.8">'[182]A.P.U'!#REF!</definedName>
    <definedName name="TOTALITEM10.1">'[182]A.P.U'!#REF!</definedName>
    <definedName name="TOTALITEM11.1">'[182]A.P.U'!#REF!</definedName>
    <definedName name="TOTALITEM11.2">'[182]A.P.U'!#REF!</definedName>
    <definedName name="TOTALITEM11.3">'[182]A.P.U'!#REF!</definedName>
    <definedName name="TOTALITEM11.4">'[182]A.P.U'!#REF!</definedName>
    <definedName name="TOTALITEM11.5">'[182]A.P.U'!#REF!</definedName>
    <definedName name="TOTALITEM11.6">'[182]A.P.U'!#REF!</definedName>
    <definedName name="TOTALITEM12.1">'[182]A.P.U'!#REF!</definedName>
    <definedName name="TOTALITEM12.10">'[182]A.P.U'!#REF!</definedName>
    <definedName name="TOTALITEM12.2">'[182]A.P.U'!#REF!</definedName>
    <definedName name="TOTALITEM12.3">'[182]A.P.U'!#REF!</definedName>
    <definedName name="TOTALITEM12.4">'[182]A.P.U'!#REF!</definedName>
    <definedName name="TOTALITEM12.5">'[182]A.P.U'!#REF!</definedName>
    <definedName name="TOTALITEM12.6">'[182]A.P.U'!#REF!</definedName>
    <definedName name="TOTALITEM12.7">'[182]A.P.U'!#REF!</definedName>
    <definedName name="TOTALITEM12.8">'[182]A.P.U'!#REF!</definedName>
    <definedName name="TOTALITEM12.9">'[182]A.P.U'!#REF!</definedName>
    <definedName name="TOTALITEM13.1.1">'[182]A.P.U'!#REF!</definedName>
    <definedName name="TOTALITEM13.1.2">'[182]A.P.U'!#REF!</definedName>
    <definedName name="TOTALITEM13.1.3">'[182]A.P.U'!#REF!</definedName>
    <definedName name="TOTALITEM13.2.2">'[182]A.P.U'!#REF!</definedName>
    <definedName name="TOTALITEM14.2">'[182]A.P.U'!#REF!</definedName>
    <definedName name="TOTALITEM14.3">'[182]A.P.U'!#REF!</definedName>
    <definedName name="TOTALITEM14.4">'[182]A.P.U'!#REF!</definedName>
    <definedName name="TOTALITEM14.5">'[182]A.P.U'!#REF!</definedName>
    <definedName name="TOTALITEM14.6">'[182]A.P.U'!#REF!</definedName>
    <definedName name="TOTALITEM15">'[182]A.P.U'!#REF!</definedName>
    <definedName name="TOTALITEM16">'[182]A.P.U'!#REF!</definedName>
    <definedName name="TOTALITEM2.1">'[182]A.P.U'!#REF!</definedName>
    <definedName name="TOTALITEM2.10">'[182]A.P.U'!#REF!</definedName>
    <definedName name="TOTALITEM2.11.1">'[182]A.P.U'!#REF!</definedName>
    <definedName name="TOTALITEM2.11.2">'[182]A.P.U'!#REF!</definedName>
    <definedName name="TOTALITEM2.12.1">'[182]A.P.U'!#REF!</definedName>
    <definedName name="TOTALITEM2.2">'[182]A.P.U'!#REF!</definedName>
    <definedName name="TOTALITEM2.3">'[182]A.P.U'!#REF!</definedName>
    <definedName name="TOTALITEM2.4">'[182]A.P.U'!#REF!</definedName>
    <definedName name="TOTALITEM2.5">'[182]A.P.U'!#REF!</definedName>
    <definedName name="TOTALITEM2.6">'[182]A.P.U'!#REF!</definedName>
    <definedName name="TOTALITEM2.7">'[182]A.P.U'!#REF!</definedName>
    <definedName name="TOTALITEM3.1.1">'[182]A.P.U'!#REF!</definedName>
    <definedName name="TOTALITEM3.1.2">'[182]A.P.U'!#REF!</definedName>
    <definedName name="TOTALITEM3.2">'[182]A.P.U'!#REF!</definedName>
    <definedName name="TOTALITEM3.3">'[182]A.P.U'!#REF!</definedName>
    <definedName name="TOTALITEM3.4.1">'[182]A.P.U'!#REF!</definedName>
    <definedName name="TOTALITEM3.4.2">'[182]A.P.U'!#REF!</definedName>
    <definedName name="TOTALITEM3.4.3">'[182]A.P.U'!#REF!</definedName>
    <definedName name="TOTALITEM3.5.1">'[182]A.P.U'!#REF!</definedName>
    <definedName name="TOTALITEM3.5.2">'[182]A.P.U'!#REF!</definedName>
    <definedName name="TOTALITEM3.5.3">'[182]A.P.U'!#REF!</definedName>
    <definedName name="TOTALITEM4.1.2">'[182]A.P.U'!#REF!</definedName>
    <definedName name="TOTALITEM4.1.3">'[182]A.P.U'!#REF!</definedName>
    <definedName name="TOTALITEM4.1.4">'[182]A.P.U'!#REF!</definedName>
    <definedName name="TOTALITEM4.2">'[182]A.P.U'!#REF!</definedName>
    <definedName name="TOTALITEM4.3">'[182]A.P.U'!#REF!</definedName>
    <definedName name="TOTALITEM4.4">'[182]A.P.U'!#REF!</definedName>
    <definedName name="TOTALITEM4.5">'[182]A.P.U'!#REF!</definedName>
    <definedName name="TOTALITEM4.6">'[182]A.P.U'!#REF!</definedName>
    <definedName name="TOTALITEM5.1">'[182]A.P.U'!#REF!</definedName>
    <definedName name="TOTALITEM5.2">'[182]A.P.U'!#REF!</definedName>
    <definedName name="TOTALITEM5.3">'[182]A.P.U'!#REF!</definedName>
    <definedName name="TOTALITEM5.4">'[182]A.P.U'!#REF!</definedName>
    <definedName name="TOTALITEM6.1">'[182]A.P.U'!#REF!</definedName>
    <definedName name="TOTALITEM6.2">'[182]A.P.U'!#REF!</definedName>
    <definedName name="TOTALITEM6.3">'[182]A.P.U'!#REF!</definedName>
    <definedName name="TOTALITEM7.1">'[182]A.P.U'!#REF!</definedName>
    <definedName name="TOTALITEM7.2">'[182]A.P.U'!#REF!</definedName>
    <definedName name="TOTALITEM7.3">'[182]A.P.U'!#REF!</definedName>
    <definedName name="TOTALITEM7.4">'[182]A.P.U'!#REF!</definedName>
    <definedName name="TOTALITEM7.5">'[182]A.P.U'!#REF!</definedName>
    <definedName name="TOTALITEM8.1">'[182]A.P.U'!#REF!</definedName>
    <definedName name="TOTALITEM8.2">'[182]A.P.U'!#REF!</definedName>
    <definedName name="TOTALITEM8.3">'[182]A.P.U'!#REF!</definedName>
    <definedName name="TOTALITEM8.4">'[182]A.P.U'!#REF!</definedName>
    <definedName name="TOTALITEM8.5">'[182]A.P.U'!#REF!</definedName>
    <definedName name="TOTALITEM8.6">'[182]A.P.U'!#REF!</definedName>
    <definedName name="TOTALITEM8.7">'[182]A.P.U'!#REF!</definedName>
    <definedName name="TOTALITEM8.8">'[182]A.P.U'!#REF!</definedName>
    <definedName name="TOTALITEM9.1">'[182]A.P.U'!#REF!</definedName>
    <definedName name="TOTALITEM9.2">'[182]A.P.U'!#REF!</definedName>
    <definedName name="TOTALITEM9.3">'[182]A.P.U'!#REF!</definedName>
    <definedName name="TOTALITEM9.4">'[182]A.P.U'!#REF!</definedName>
    <definedName name="TOTALITEM9.5">'[182]A.P.U'!#REF!</definedName>
    <definedName name="TOTALITEM9.6">'[182]A.P.U'!#REF!</definedName>
    <definedName name="TOTALITEM9.7">'[182]A.P.U'!#REF!</definedName>
    <definedName name="TOTALITEM9.8">'[182]A.P.U'!#REF!</definedName>
    <definedName name="TOTALITEN1.2.4">'[182]A.P.U'!#REF!</definedName>
    <definedName name="totalizador3x75">#REF!</definedName>
    <definedName name="totall">'[187]A.P.U'!#REF!</definedName>
    <definedName name="TotalOpti">#REF!</definedName>
    <definedName name="TOTALOPTIM">[189]Hoja2!$E$11:$E$704</definedName>
    <definedName name="TOTALOPTIMIZACION">[189]Hoja2!$E$11:$E$704</definedName>
    <definedName name="TOTALREPOS">[189]Hoja2!$E$11:$E$704</definedName>
    <definedName name="TOTALREPOSICION">[189]Hoja2!$E$11:$E$704</definedName>
    <definedName name="TotalVacaciones">'[66]NOMINA 1'!$N$37</definedName>
    <definedName name="TotAuxAlim">'[13]NOMINA-1'!$E$37</definedName>
    <definedName name="TotAuxAlimentacion">'[66]NOMINA 1'!$E$38</definedName>
    <definedName name="TotAuxCom">'[13]NOMINA-1'!$E$39</definedName>
    <definedName name="TotAuxComi">'[66]NOMINA 1'!$E$40</definedName>
    <definedName name="TotAuxDotacion">'[66]NOMINA 1'!$E$41</definedName>
    <definedName name="TotAuxHab">'[66]NOMINA 1'!$E$37</definedName>
    <definedName name="TotAuxTransporte">'[66]NOMINA 1'!$E$39</definedName>
    <definedName name="TotBasico">'[66]NOMINA 1'!$E$35</definedName>
    <definedName name="TotCom">'[13]NOMINA-1'!$E$41</definedName>
    <definedName name="TotComision">'[66]NOMINA 1'!$E$42</definedName>
    <definedName name="TotExtras">'[66]NOMINA 1'!$E$36</definedName>
    <definedName name="TotIntercesantias">'[66]NOMINA 1'!$N$39</definedName>
    <definedName name="TotPrimaServicios">'[66]NOMINA 1'!$N$36</definedName>
    <definedName name="TotPrimaServicos">'[66]NOMINA 1'!$N$36</definedName>
    <definedName name="TotPrimaVacaciones">'[66]NOMINA 1'!$N$41</definedName>
    <definedName name="TotPrimConv">'[13]NOMINA-1'!$N$39</definedName>
    <definedName name="TotPrimConvencional">'[66]NOMINA 1'!$N$40</definedName>
    <definedName name="TotPrimVac">'[13]NOMINA-1'!$N$40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p">#REF!</definedName>
    <definedName name="TPVCME">'[29]EQUIPOS E INSUMOS'!#REF!</definedName>
    <definedName name="TPVCP1">'[29]EQUIPOS E INSUMOS'!#REF!</definedName>
    <definedName name="TPVCS3">#REF!</definedName>
    <definedName name="TPVCS4">'[29]EQUIPOS E INSUMOS'!#REF!</definedName>
    <definedName name="Tq">#REF!</definedName>
    <definedName name="Tr">#REF!</definedName>
    <definedName name="TrainSpec">#REF!</definedName>
    <definedName name="TRAMPAGRASA">#REF!</definedName>
    <definedName name="TRANA">#REF!</definedName>
    <definedName name="TRANAG">#REF!</definedName>
    <definedName name="TRANAR">#REF!</definedName>
    <definedName name="TRANS">#REF!</definedName>
    <definedName name="Transformador_intensidad_400_5A">#REF!</definedName>
    <definedName name="TRANSMISION">#REF!</definedName>
    <definedName name="Transmisores">#REF!</definedName>
    <definedName name="TRANSP_EQUIPOS">[92]DATOS!$K$3</definedName>
    <definedName name="TRANSP_MATERIAL">[92]DATOS!$K$2</definedName>
    <definedName name="TRANSP_MO">[92]DATOS!$K$4</definedName>
    <definedName name="TRANSPORI" hidden="1">{#N/A,#N/A,TRUE,"INGENIERIA";#N/A,#N/A,TRUE,"COMPRAS";#N/A,#N/A,TRUE,"DIRECCION";#N/A,#N/A,TRUE,"RESUMEN"}</definedName>
    <definedName name="Transporte">[190]Equipo_Trans!$A$1:$F$213</definedName>
    <definedName name="TRANSPORTE_DE_CARGA_EN_ZONA_URBANA._INCLUYE_CARGUE_Y_DECARGUE">'[40]LISTA DE PRECIOS'!$B$95</definedName>
    <definedName name="TRANSPORTE_DE_CARGA_POR_AGUA__RIO_SINU">'[40]LISTA DE PRECIOS'!$B$96</definedName>
    <definedName name="TRANSPORTE_DE_MATERIALES_EN_VEHICULO_EJE_TANDEN_DE_ESTACA">'[40]LISTA DE PRECIOS'!$B$88</definedName>
    <definedName name="TRAT">[191]desmonte!$E$48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plex_lamina_4mm">#REF!</definedName>
    <definedName name="TRITM">'[29]EQUIPOS E INSUMOS'!#REF!</definedName>
    <definedName name="TRITU">#REF!</definedName>
    <definedName name="TRITURADO">#REF!</definedName>
    <definedName name="trjfgjh" hidden="1">{"via1",#N/A,TRUE,"general";"via2",#N/A,TRUE,"general";"via3",#N/A,TRUE,"general"}</definedName>
    <definedName name="TRM">[192]Tablas!$B$2</definedName>
    <definedName name="trompo">#REF!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lCD">#REF!</definedName>
    <definedName name="TtlCDCronog">[68]CRONOGRAMA!$G$21</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#REF!</definedName>
    <definedName name="TUAC12">'[29]EQUIPOS E INSUMOS'!#REF!</definedName>
    <definedName name="TUB._ACC_3__Bx_B_SCH_40">#REF!</definedName>
    <definedName name="TUBAGUALL4">#REF!</definedName>
    <definedName name="TUBALCANTARILL6">#REF!</definedName>
    <definedName name="TUBERIA" hidden="1">#REF!</definedName>
    <definedName name="Tubería">#REF!</definedName>
    <definedName name="Tubería_Alcantarillado_Polietileno_de_12____300_mm">[90]PRECIOS!$B$122</definedName>
    <definedName name="Tuberia_conduit_PVC_1_2">#REF!</definedName>
    <definedName name="Tuberia_conduit_PVC_3_4">#REF!</definedName>
    <definedName name="Tubería_cuadrada_1">[32]PRECIOS!$B$69</definedName>
    <definedName name="Tubería_en_polietileno_de_20mm">[44]PRECIOS!$B$194</definedName>
    <definedName name="Tubería_HG_11_2">[32]PRECIOS!$B$72</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ía_PVC_UM_2__RDE_26">[44]PRECIOS!$B$185</definedName>
    <definedName name="Tubería_PVC_UM_3__RDE_26">[44]PRECIOS!$B$186</definedName>
    <definedName name="Tubería_PVC_UM_4__RDE_26">[44]PRECIOS!$B$187</definedName>
    <definedName name="Tubería_PVC_UM_6__RDE_26">[44]PRECIOS!$B$188</definedName>
    <definedName name="Tubería_PVC_UM_8__RDE_26">[44]PRECIOS!$B$189</definedName>
    <definedName name="Tuberia_sanit._PVC_2">#REF!</definedName>
    <definedName name="Tuberia_sanit._PVC_3">#REF!</definedName>
    <definedName name="Tuberia_sanit._PVC_4">#REF!</definedName>
    <definedName name="Tuberia_sanit._PVC_6">#REF!</definedName>
    <definedName name="Tuberia_ventilacion_4">#REF!</definedName>
    <definedName name="TUBERIA1" hidden="1">#REF!</definedName>
    <definedName name="tuberia3">#REF!</definedName>
    <definedName name="tuberiadomic">#REF!</definedName>
    <definedName name="TUBLLUV4">#REF!</definedName>
    <definedName name="TUBLLUVIA1.5TOT">#REF!</definedName>
    <definedName name="TUBLLUVIA4TOTAL">#REF!</definedName>
    <definedName name="TUBNE">'[29]EQUIPOS E INSUMOS'!#REF!</definedName>
    <definedName name="TUBO_1_2">#REF!</definedName>
    <definedName name="TUBO_1_2__HG">#REF!</definedName>
    <definedName name="tubo1">#REF!</definedName>
    <definedName name="tubo1.2">#REF!</definedName>
    <definedName name="tubo2">#REF!</definedName>
    <definedName name="tubo3">#REF!</definedName>
    <definedName name="tubo4">#REF!</definedName>
    <definedName name="TUBO6">[184]PRECIOS!$B$40</definedName>
    <definedName name="TUBO8">[184]PRECIOS!$B$41</definedName>
    <definedName name="tubogrp12">#REF!</definedName>
    <definedName name="tubogrp14">#REF!</definedName>
    <definedName name="tubogrp16">#REF!</definedName>
    <definedName name="tubogrp18">#REF!</definedName>
    <definedName name="tubogrp20">#REF!</definedName>
    <definedName name="tubogrp24">#REF!</definedName>
    <definedName name="tubogrp28">#REF!</definedName>
    <definedName name="tubogrp36">#REF!</definedName>
    <definedName name="tubohg2">[49]lisprecios!#REF!</definedName>
    <definedName name="tuboliv">#REF!</definedName>
    <definedName name="tubonova6">#REF!</definedName>
    <definedName name="tuboum12">#REF!</definedName>
    <definedName name="tuboum3rde325">#REF!</definedName>
    <definedName name="tuboum3rde41">#REF!</definedName>
    <definedName name="tuboum4rde41">#REF!</definedName>
    <definedName name="tuboum6rde325">#REF!</definedName>
    <definedName name="tuboum6rde41">#REF!</definedName>
    <definedName name="tuboum8">#REF!</definedName>
    <definedName name="TUBPRE1_2TOT">#REF!</definedName>
    <definedName name="TUBPRE3_4TOT">#REF!</definedName>
    <definedName name="TUBPRES1">#REF!</definedName>
    <definedName name="TUBPRES1.1.2">#REF!</definedName>
    <definedName name="TUBPRES1.1.4">#REF!</definedName>
    <definedName name="TUBPRES1.2">#REF!</definedName>
    <definedName name="TUBPRES2">#REF!</definedName>
    <definedName name="TUBPRES3">#REF!</definedName>
    <definedName name="TUBPRES3.4">#REF!</definedName>
    <definedName name="TUBS2">'[29]EQUIPOS E INSUMOS'!#REF!</definedName>
    <definedName name="TUBS3">'[29]EQUIPOS E INSUMOS'!#REF!</definedName>
    <definedName name="TUBS4">'[29]EQUIPOS E INSUMOS'!#REF!</definedName>
    <definedName name="TUBS6">'[29]EQUIPOS E INSUMOS'!#REF!</definedName>
    <definedName name="TUBSANIT2">#REF!</definedName>
    <definedName name="TUBSANIT2TOTAL">#REF!</definedName>
    <definedName name="TUBSANIT4">#REF!</definedName>
    <definedName name="TUBSANIT4TOTAL">#REF!</definedName>
    <definedName name="TUBSANT2">#REF!</definedName>
    <definedName name="TUBSANT3">#REF!</definedName>
    <definedName name="TUBSANT4">#REF!</definedName>
    <definedName name="TUBVENT2">#REF!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'[160]CCP,LEYES, Y DEC.'!#REF!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uyutyut">#REF!</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'[29]EQUIPOS E INSUMOS'!#REF!</definedName>
    <definedName name="Ub">#REF!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hghjkhjhk">[42]BASE!#REF!</definedName>
    <definedName name="UI" hidden="1">{"via1",#N/A,TRUE,"general";"via2",#N/A,TRUE,"general";"via3",#N/A,TRUE,"general"}</definedName>
    <definedName name="UIC">[15]Tablas!#REF!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#REF!</definedName>
    <definedName name="Ull">#REF!</definedName>
    <definedName name="Um">#REF!</definedName>
    <definedName name="Un">#REF!</definedName>
    <definedName name="UN_PRI">#REF!</definedName>
    <definedName name="UNDS">[79]UNDS!$A:$B</definedName>
    <definedName name="UNIDAD">#REF!</definedName>
    <definedName name="Unidades">[61]Pres_Com!$I$9:$I$9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ara_tunería_de_alcantarillado_en_polietileno_de_315_mm">[90]PRECIOS!$B$131</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on1">#REF!</definedName>
    <definedName name="union2">#REF!</definedName>
    <definedName name="union3">#REF!</definedName>
    <definedName name="union4">#REF!</definedName>
    <definedName name="unionmaxi4">#REF!</definedName>
    <definedName name="unionmaxi6">#REF!</definedName>
    <definedName name="unionmaxi8">#REF!</definedName>
    <definedName name="UNIONPRES1">#REF!</definedName>
    <definedName name="UNIONPRES1.12">#REF!</definedName>
    <definedName name="UNIONPRES1.14">#REF!</definedName>
    <definedName name="UNIONPRES1.2">#REF!</definedName>
    <definedName name="UNIONPRES2">#REF!</definedName>
    <definedName name="UNIONPRES3">#REF!</definedName>
    <definedName name="UNIONPRES3.4">#REF!</definedName>
    <definedName name="unionrapida10">#REF!</definedName>
    <definedName name="unionrapida12">#REF!</definedName>
    <definedName name="unionrapida3">#REF!</definedName>
    <definedName name="unionrapida6">#REF!</definedName>
    <definedName name="unionrapida8">#REF!</definedName>
    <definedName name="UNIONSANT2">#REF!</definedName>
    <definedName name="UNIONSANT3">#REF!</definedName>
    <definedName name="UNIONSANT4">#REF!</definedName>
    <definedName name="UNIT">'[193]Lista APU'!$A$3:$D$479</definedName>
    <definedName name="UNITARIO">[194]Unitarios!$A$3:$D$13</definedName>
    <definedName name="unitarios">#REF!</definedName>
    <definedName name="unj" hidden="1">[24]INST!#REF!</definedName>
    <definedName name="uno">[0]!ERR</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AP10">'[29]EQUIPOS E INSUMOS'!#REF!</definedName>
    <definedName name="URAP2">'[29]EQUIPOS E INSUMOS'!#REF!</definedName>
    <definedName name="URAP3">'[29]EQUIPOS E INSUMOS'!#REF!</definedName>
    <definedName name="URAP4">'[29]EQUIPOS E INSUMOS'!#REF!</definedName>
    <definedName name="URAP6">'[29]EQUIPOS E INSUMOS'!#REF!</definedName>
    <definedName name="URAP8">'[29]EQUIPOS E INSUMOS'!#REF!</definedName>
    <definedName name="UREP12">'[29]EQUIPOS E INSUMOS'!#REF!</definedName>
    <definedName name="UREP2">'[29]EQUIPOS E INSUMOS'!#REF!</definedName>
    <definedName name="UREP3">'[29]EQUIPOS E INSUMOS'!#REF!</definedName>
    <definedName name="UREP4">'[29]EQUIPOS E INSUMOS'!#REF!</definedName>
    <definedName name="UREP6">'[29]EQUIPOS E INSUMOS'!#REF!</definedName>
    <definedName name="UREP8">'[29]EQUIPOS E INSUMOS'!#REF!</definedName>
    <definedName name="uriel">[0]!ERR</definedName>
    <definedName name="uryur" hidden="1">{"TAB1",#N/A,TRUE,"GENERAL";"TAB2",#N/A,TRUE,"GENERAL";"TAB3",#N/A,TRUE,"GENERAL";"TAB4",#N/A,TRUE,"GENERAL";"TAB5",#N/A,TRUE,"GENERAL"}</definedName>
    <definedName name="Us">#REF!</definedName>
    <definedName name="USxCOL">#REF!</definedName>
    <definedName name="ut">#REF!</definedName>
    <definedName name="Utilidad">#REF!</definedName>
    <definedName name="UTL">[39]otros!$C$4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[139]FINANZAS!#REF!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la_2x2_mts_instalada">[32]PRECIOS!$B$95</definedName>
    <definedName name="Valla_Metálica_informativa_del_proyecto__dimensiones__2_4___1_4_m.">[41]PRECIOS!$B$95</definedName>
    <definedName name="Valla_Metálica_preventiva_de_zona_de_construcción_del_proyecto__dimensiones__1_0___1_2_m.">[41]PRECIOS!$B$94</definedName>
    <definedName name="VALMA3">'[29]EQUIPOS E INSUMOS'!#REF!</definedName>
    <definedName name="VALMA4">'[29]EQUIPOS E INSUMOS'!#REF!</definedName>
    <definedName name="Valor_Total">#REF!</definedName>
    <definedName name="valor1">#REF!</definedName>
    <definedName name="valor2">#REF!</definedName>
    <definedName name="VALOR3">#REF!</definedName>
    <definedName name="ValorCto">[195]CONTRATO!$E$9</definedName>
    <definedName name="ValorEjecutado">#REF!</definedName>
    <definedName name="ValorProyecto">#REF!</definedName>
    <definedName name="ValorRecursosComprometidos">#REF!</definedName>
    <definedName name="Values_Entered">IF(Loan_Amount*Interest_Rate*Loan_Years*Loan_Start&gt;0,1,0)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_DN_80_Extremos_bridados">[44]PRECIOS!$B$191</definedName>
    <definedName name="VALVULA1.12">#REF!</definedName>
    <definedName name="VALVULA1.14">#REF!</definedName>
    <definedName name="VALVULA1.2">#REF!</definedName>
    <definedName name="valvula10">#REF!</definedName>
    <definedName name="valvula12">#REF!</definedName>
    <definedName name="valvula16">#REF!</definedName>
    <definedName name="VALVULA2">#REF!</definedName>
    <definedName name="valvula3">#REF!</definedName>
    <definedName name="VALVULA3.4">#REF!</definedName>
    <definedName name="valvula4">#REF!</definedName>
    <definedName name="valvula6">#REF!</definedName>
    <definedName name="valvula8">#REF!</definedName>
    <definedName name="Válvulas">#REF!</definedName>
    <definedName name="Var">[26]Varios.!$E$1:$E$65536</definedName>
    <definedName name="vareta">#REF!</definedName>
    <definedName name="variables">#REF!</definedName>
    <definedName name="VARIACION1">#REF!</definedName>
    <definedName name="Varilla_de_couperwell">#REF!</definedName>
    <definedName name="varilla1.2">#REF!</definedName>
    <definedName name="VARILLA1.4">#REF!</definedName>
    <definedName name="varilla3.8">#REF!</definedName>
    <definedName name="Varios">#REF!</definedName>
    <definedName name="Vb">#REF!</definedName>
    <definedName name="vbvbvbvb" hidden="1">{"TAB1",#N/A,TRUE,"GENERAL";"TAB2",#N/A,TRUE,"GENERAL";"TAB3",#N/A,TRUE,"GENERAL";"TAB4",#N/A,TRUE,"GENERAL";"TAB5",#N/A,TRUE,"GENERAL"}</definedName>
    <definedName name="Vc">#REF!</definedName>
    <definedName name="VCBB8">'[29]EQUIPOS E INSUMOS'!#REF!</definedName>
    <definedName name="VCEL1">'[29]EQUIPOS E INSUMOS'!#REF!</definedName>
    <definedName name="VCEL2">'[29]EQUIPOS E INSUMOS'!#REF!</definedName>
    <definedName name="VCEL3">#REF!</definedName>
    <definedName name="VCEL4">'[29]EQUIPOS E INSUMOS'!#REF!</definedName>
    <definedName name="VCEL6">'[29]EQUIPOS E INSUMOS'!#REF!</definedName>
    <definedName name="VCEL8">#REF!</definedName>
    <definedName name="VCELA2">'[29]EQUIPOS E INSUMOS'!#REF!</definedName>
    <definedName name="VCELA3">'[29]EQUIPOS E INSUMOS'!#REF!</definedName>
    <definedName name="VCELA4">'[29]EQUIPOS E INSUMOS'!#REF!</definedName>
    <definedName name="VCELA6">'[29]EQUIPOS E INSUMOS'!#REF!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aluminio">#REF!</definedName>
    <definedName name="VENTANATOT">#REF!</definedName>
    <definedName name="Ventanería_en_aluminio">#REF!</definedName>
    <definedName name="VENTI">'[29]EQUIPOS E INSUMOS'!#REF!</definedName>
    <definedName name="Ventilador_de_muro">#REF!</definedName>
    <definedName name="VENTOSAS_PARA_INSTALACION_EN_TUBERIA_DE_3">#REF!</definedName>
    <definedName name="VEX">[15]Tablas!#REF!</definedName>
    <definedName name="VEX_ON">#REF!</definedName>
    <definedName name="VEX1_1">[15]Tablas!#REF!</definedName>
    <definedName name="VEX1_1_1">[15]Tablas!#REF!</definedName>
    <definedName name="VEX1_1_2">[15]Tablas!#REF!</definedName>
    <definedName name="VEX1_1_3">[15]Tablas!#REF!</definedName>
    <definedName name="VEX1_1_4">[15]Tablas!#REF!</definedName>
    <definedName name="VEX1_2">[15]Tablas!#REF!</definedName>
    <definedName name="VEX1_3">[15]Tablas!#REF!</definedName>
    <definedName name="Vf">#REF!</definedName>
    <definedName name="VFA">[15]Tablas!#REF!</definedName>
    <definedName name="VFA1_1">[15]Tablas!#REF!</definedName>
    <definedName name="VFA1_1_1">[15]Tablas!#REF!</definedName>
    <definedName name="VFA1_1_2">[15]Tablas!#REF!</definedName>
    <definedName name="VFA1_1_3">[15]Tablas!#REF!</definedName>
    <definedName name="VFA1_1_4">[15]Tablas!#REF!</definedName>
    <definedName name="VFA1_1_5">[15]Tablas!#REF!</definedName>
    <definedName name="VFA1_1_6">[15]Tablas!#REF!</definedName>
    <definedName name="VFA1_2">[15]Tablas!#REF!</definedName>
    <definedName name="VFA1_3">[15]Tablas!#REF!</definedName>
    <definedName name="vfbgnhyt" hidden="1">{"via1",#N/A,TRUE,"general";"via2",#N/A,TRUE,"general";"via3",#N/A,TRUE,"general"}</definedName>
    <definedName name="vfh">'[132]7422CW00'!#REF!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#REF!</definedName>
    <definedName name="VIAJE">#REF!</definedName>
    <definedName name="VIBGA">#REF!</definedName>
    <definedName name="VIBRA">#REF!</definedName>
    <definedName name="VIBRADOR">#REF!</definedName>
    <definedName name="VIBRADOR_DE_CONCRETO">'[40]LISTA DE PRECIOS'!$B$87</definedName>
    <definedName name="Vibrador_para_concreto_Semco">#REF!</definedName>
    <definedName name="vibradorgasolina">[135]Equipos!$B$4</definedName>
    <definedName name="VIBRCOM">'[34]EQUIPOS E INSUMOS'!$D$86</definedName>
    <definedName name="VIBRE">'[29]EQUIPOS E INSUMOS'!#REF!</definedName>
    <definedName name="Vibrocompactador_IngersollRandSD70D">#REF!</definedName>
    <definedName name="Vibrocompactador_IngersollRandSX17">#REF!</definedName>
    <definedName name="VIBROCOMPACTADOR_TIPO_CANGURO_CON_OPERADOR">'[40]LISTA DE PRECIOS'!$B$82</definedName>
    <definedName name="VIBROCOMPACTADOR_TIPO_RANA">'[40]LISTA DE PRECIOS'!$B$90</definedName>
    <definedName name="VICEP_DIRECC">[162]Tablas!$A$6:$A$26</definedName>
    <definedName name="VIDRI">'[29]EQUIPOS E INSUMOS'!#REF!</definedName>
    <definedName name="vidrio">#REF!</definedName>
    <definedName name="Vidrio_5mm">#REF!</definedName>
    <definedName name="VIDRIO4">#REF!</definedName>
    <definedName name="vidriom2">#REF!</definedName>
    <definedName name="VIGACI">#REF!</definedName>
    <definedName name="VIGASUPERIOR">#REF!</definedName>
    <definedName name="VIGAT30X30">#REF!</definedName>
    <definedName name="VIGAT45X30">#REF!</definedName>
    <definedName name="VigenciaDolares">#REF!</definedName>
    <definedName name="VigenciaPesos">#REF!</definedName>
    <definedName name="VIGFUTURA">[162]Tablas!$J$6:$J$8</definedName>
    <definedName name="VINILO">#REF!</definedName>
    <definedName name="Vinilo_tipo_1">#REF!</definedName>
    <definedName name="Vinilo_tipo_I">[32]PRECIOS!$B$49</definedName>
    <definedName name="Vinilo_tipo_II">[32]PRECIOS!$B$47</definedName>
    <definedName name="viniloexterior">#REF!</definedName>
    <definedName name="vinilointerior">#REF!</definedName>
    <definedName name="VINILOTOT">#REF!</definedName>
    <definedName name="visagra">#REF!</definedName>
    <definedName name="VISAGRA2">#REF!</definedName>
    <definedName name="viscosidad">#REF!</definedName>
    <definedName name="Visor_de_puerta">#REF!</definedName>
    <definedName name="VIT">[15]Tablas!#REF!</definedName>
    <definedName name="VIT1_1">[15]Tablas!#REF!</definedName>
    <definedName name="VIT1_1_1">[15]Tablas!#REF!</definedName>
    <definedName name="VIT1_1_10">[15]Tablas!#REF!</definedName>
    <definedName name="VIT1_1_11">[15]Tablas!#REF!</definedName>
    <definedName name="VIT1_1_12">[15]Tablas!#REF!</definedName>
    <definedName name="VIT1_1_13">[15]Tablas!#REF!</definedName>
    <definedName name="VIT1_1_14">[15]Tablas!#REF!</definedName>
    <definedName name="VIT1_1_15">[15]Tablas!#REF!</definedName>
    <definedName name="VIT1_1_16">[15]Tablas!#REF!</definedName>
    <definedName name="VIt1_1_17">[15]Tablas!#REF!</definedName>
    <definedName name="VIT1_1_18">[15]Tablas!#REF!</definedName>
    <definedName name="VIt1_1_19">[15]Tablas!#REF!</definedName>
    <definedName name="VIT1_1_2">[15]Tablas!#REF!</definedName>
    <definedName name="VIT1_1_20">[15]Tablas!#REF!</definedName>
    <definedName name="VIT1_1_3">[15]Tablas!#REF!</definedName>
    <definedName name="VIT1_1_4">[15]Tablas!#REF!</definedName>
    <definedName name="VIT1_1_5">[15]Tablas!#REF!</definedName>
    <definedName name="VIT1_1_6">[15]Tablas!#REF!</definedName>
    <definedName name="VIT1_1_7">[15]Tablas!#REF!</definedName>
    <definedName name="VIT1_1_8">[15]Tablas!#REF!</definedName>
    <definedName name="VIT1_1_9">[15]Tablas!#REF!</definedName>
    <definedName name="VIT1_2">[15]Tablas!#REF!</definedName>
    <definedName name="VIT1_3">[15]Tablas!#REF!</definedName>
    <definedName name="VIT1_4">[15]Tablas!#REF!</definedName>
    <definedName name="VIT1_5">[15]Tablas!#REF!</definedName>
    <definedName name="VIT1_6">[15]Tablas!#REF!</definedName>
    <definedName name="vital5">[104]Personalizar!$E$15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dijvoe">#REF!</definedName>
    <definedName name="volco">#REF!</definedName>
    <definedName name="VOLQUET">'[29]EQUIPOS E INSUMOS'!#REF!</definedName>
    <definedName name="volqueta">#REF!</definedName>
    <definedName name="Volqueta_5_m3">[41]PRECIOS!$B$21</definedName>
    <definedName name="VOLQUETA_5_m3_INCLUYE_TRANSPORTE">'[40]LISTA DE PRECIOS'!$B$85</definedName>
    <definedName name="Volqueta_C70_6M3">#REF!</definedName>
    <definedName name="Volqueta_Kamaz_10M3">#REF!</definedName>
    <definedName name="VolTanqu">#REF!</definedName>
    <definedName name="Voltimetro_de_0_250v">#REF!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[15]Tablas!#REF!</definedName>
    <definedName name="VPR1_1_1">[15]Tablas!#REF!</definedName>
    <definedName name="VPR1_1_10">[15]Tablas!#REF!</definedName>
    <definedName name="VPR1_1_11">[15]Tablas!#REF!</definedName>
    <definedName name="VPR1_1_12">[15]Tablas!#REF!</definedName>
    <definedName name="VPR1_1_13">[15]Tablas!#REF!</definedName>
    <definedName name="VPR1_1_14">[15]Tablas!#REF!</definedName>
    <definedName name="VPR1_1_15">[15]Tablas!#REF!</definedName>
    <definedName name="VPR1_1_16">[15]Tablas!#REF!</definedName>
    <definedName name="VPR1_1_17">[15]Tablas!#REF!</definedName>
    <definedName name="VPR1_1_18">[15]Tablas!#REF!</definedName>
    <definedName name="VPR1_1_19">[15]Tablas!#REF!</definedName>
    <definedName name="VPR1_1_2">[15]Tablas!#REF!</definedName>
    <definedName name="VPR1_1_20">[15]Tablas!#REF!</definedName>
    <definedName name="VPR1_1_21">[15]Tablas!#REF!</definedName>
    <definedName name="VPR1_1_22">[15]Tablas!#REF!</definedName>
    <definedName name="VPR1_1_23">[15]Tablas!#REF!</definedName>
    <definedName name="VPR1_1_24">[15]Tablas!#REF!</definedName>
    <definedName name="VPR1_1_25">[15]Tablas!#REF!</definedName>
    <definedName name="VPR1_1_26">[15]Tablas!#REF!</definedName>
    <definedName name="VPR1_1_27">[15]Tablas!#REF!</definedName>
    <definedName name="VPR1_1_28">[15]Tablas!#REF!</definedName>
    <definedName name="VPR1_1_29">[15]Tablas!#REF!</definedName>
    <definedName name="VPR1_1_3">[15]Tablas!#REF!</definedName>
    <definedName name="VPR1_1_30">[15]Tablas!#REF!</definedName>
    <definedName name="VPR1_1_31">[15]Tablas!#REF!</definedName>
    <definedName name="VPR1_1_32">[15]Tablas!#REF!</definedName>
    <definedName name="VPR1_1_4">[15]Tablas!#REF!</definedName>
    <definedName name="VPR1_1_5">[15]Tablas!#REF!</definedName>
    <definedName name="VPR1_1_6">[15]Tablas!#REF!</definedName>
    <definedName name="VPR1_1_7">[15]Tablas!#REF!</definedName>
    <definedName name="VPR1_1_8">[15]Tablas!#REF!</definedName>
    <definedName name="VPR1_1_9">[15]Tablas!#REF!</definedName>
    <definedName name="VPR1_2">[15]Tablas!#REF!</definedName>
    <definedName name="VPR1_3">[15]Tablas!#REF!</definedName>
    <definedName name="VPR1_4">[15]Tablas!#REF!</definedName>
    <definedName name="VPR1_5">[15]Tablas!#REF!</definedName>
    <definedName name="VPR1_6">[15]Tablas!#REF!</definedName>
    <definedName name="vpt">#REF!</definedName>
    <definedName name="VPVC2">'[29]EQUIPOS E INSUMOS'!#REF!</definedName>
    <definedName name="VR_TOT_PROY">#REF!</definedName>
    <definedName name="VRP">[15]Tablas!#REF!</definedName>
    <definedName name="VRP_PETROQ">#REF!</definedName>
    <definedName name="VRP1_1">[15]Tablas!#REF!</definedName>
    <definedName name="VRP1_1_1">[15]Tablas!#REF!</definedName>
    <definedName name="VRP1_1_10">[15]Tablas!#REF!</definedName>
    <definedName name="VRP1_1_11">[15]Tablas!#REF!</definedName>
    <definedName name="VRP1_1_12">[15]Tablas!#REF!</definedName>
    <definedName name="VRP1_1_13">[15]Tablas!#REF!</definedName>
    <definedName name="VRP1_1_14">[15]Tablas!#REF!</definedName>
    <definedName name="VRP1_1_15">[15]Tablas!#REF!</definedName>
    <definedName name="VRP1_1_16">[15]Tablas!#REF!</definedName>
    <definedName name="VRP1_1_17">[15]Tablas!#REF!</definedName>
    <definedName name="VRP1_1_18">[15]Tablas!#REF!</definedName>
    <definedName name="VRP1_1_19">[15]Tablas!#REF!</definedName>
    <definedName name="VRP1_1_2">[15]Tablas!#REF!</definedName>
    <definedName name="VRP1_1_20">[15]Tablas!#REF!</definedName>
    <definedName name="VRP1_1_21">[15]Tablas!#REF!</definedName>
    <definedName name="VRP1_1_22">[15]Tablas!#REF!</definedName>
    <definedName name="VRP1_1_23">[15]Tablas!#REF!</definedName>
    <definedName name="VRP1_1_3">[15]Tablas!#REF!</definedName>
    <definedName name="VRP1_1_4">[15]Tablas!#REF!</definedName>
    <definedName name="VRP1_1_5">[15]Tablas!#REF!</definedName>
    <definedName name="VRP1_1_6">[15]Tablas!#REF!</definedName>
    <definedName name="VRP1_1_7">[15]Tablas!#REF!</definedName>
    <definedName name="VRP1_1_8">[15]Tablas!#REF!</definedName>
    <definedName name="VRP1_1_9">[15]Tablas!#REF!</definedName>
    <definedName name="VRP1_2">[15]Tablas!#REF!</definedName>
    <definedName name="VRP1_3">[15]Tablas!#REF!</definedName>
    <definedName name="VRP1_4">[15]Tablas!#REF!</definedName>
    <definedName name="VRT">#REF!</definedName>
    <definedName name="VRTT">#REF!</definedName>
    <definedName name="VRTTL">#REF!</definedName>
    <definedName name="VRTTLPPTO">[196]PRESUPUESTO!$G$62</definedName>
    <definedName name="VRTTLUNDS">#REF!</definedName>
    <definedName name="VrUtilidad">#REF!</definedName>
    <definedName name="vsdfj" hidden="1">{"via1",#N/A,TRUE,"general";"via2",#N/A,TRUE,"general";"via3",#N/A,TRUE,"general"}</definedName>
    <definedName name="VSM">[15]Tablas!#REF!</definedName>
    <definedName name="VSM1_1">[15]Tablas!#REF!</definedName>
    <definedName name="VSM1_1_1">[15]Tablas!#REF!</definedName>
    <definedName name="VSM1_1_2">[15]Tablas!#REF!</definedName>
    <definedName name="VSM1_1_3">[15]Tablas!#REF!</definedName>
    <definedName name="VSM1_1_4">[15]Tablas!#REF!</definedName>
    <definedName name="VSM1_1_5">[15]Tablas!#REF!</definedName>
    <definedName name="VSM1_2">[15]Tablas!#REF!</definedName>
    <definedName name="VSM1_3">[15]Tablas!#REF!</definedName>
    <definedName name="VSM1_4">[15]Tablas!#REF!</definedName>
    <definedName name="VSM1_5">[15]Tablas!#REF!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[81]BASE!$C$3</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GE_RATE">#REF!</definedName>
    <definedName name="Wage0100">#REF!</definedName>
    <definedName name="Wage0200">#REF!</definedName>
    <definedName name="Wash_primer">[32]PRECIOS!$B$60</definedName>
    <definedName name="WBS">'[197]2004'!#REF!</definedName>
    <definedName name="Wcut">#REF!</definedName>
    <definedName name="WD">#REF!</definedName>
    <definedName name="WDD" hidden="1">{#N/A,#N/A,FALSE,"orthoflow";#N/A,#N/A,FALSE,"Miscelaneos";#N/A,#N/A,FALSE,"Instrumentacio";#N/A,#N/A,FALSE,"Electrico";#N/A,#N/A,FALSE,"Valv. Seguridad"}</definedName>
    <definedName name="WDFSDF">'[59]Res-Accide-10'!#REF!</definedName>
    <definedName name="wedw">#REF!</definedName>
    <definedName name="WEFWE">'[59]Res-Accide-10'!#REF!</definedName>
    <definedName name="WER">'[59]Res-Accide-10'!$S$2:$S$7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'[59]Res-Accide-10'!#REF!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GP." hidden="1">{#N/A,#N/A,FALSE,"GP01";#N/A,#N/A,FALSE,"GP02";#N/A,#N/A,FALSE,"GP03";#N/A,#N/A,FALSE,"GP04";#N/A,#N/A,FALSE,"GP05";#N/A,#N/A,FALSE,"GP06";#N/A,#N/A,FALSE,"GP07";#N/A,#N/A,FALSE,"GP08";#N/A,#N/A,FALSE,"GP09";#N/A,#N/A,FALSE,"GP10";#N/A,#N/A,FALSE,"GP11";#N/A,#N/A,FALSE,"GP12"}</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ON">[198]CUADRILLAS!$D$17</definedName>
    <definedName name="xpohidraulica">#REF!</definedName>
    <definedName name="xpotermofusion">#REF!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'[199]SUMINISTRO PARA INFORME'!#REF!</definedName>
    <definedName name="XXXX" hidden="1">#REF!</definedName>
    <definedName name="xxxxx" localSheetId="0">[200]!absc</definedName>
    <definedName name="xxxxx">[200]!absc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22EL">'[29]EQUIPOS E INSUMOS'!#REF!</definedName>
    <definedName name="Y22JH">'[29]EQUIPOS E INSUMOS'!#REF!</definedName>
    <definedName name="Y32JH">'[29]EQUIPOS E INSUMOS'!#REF!</definedName>
    <definedName name="Y33JH">'[29]EQUIPOS E INSUMOS'!#REF!</definedName>
    <definedName name="Y42JH">'[29]EQUIPOS E INSUMOS'!#REF!</definedName>
    <definedName name="Y43JH">'[29]EQUIPOS E INSUMOS'!#REF!</definedName>
    <definedName name="Y44EL">'[29]EQUIPOS E INSUMOS'!#REF!</definedName>
    <definedName name="Y44JH">'[29]EQUIPOS E INSUMOS'!#REF!</definedName>
    <definedName name="y6y6" hidden="1">{"via1",#N/A,TRUE,"general";"via2",#N/A,TRUE,"general";"via3",#N/A,TRUE,"general"}</definedName>
    <definedName name="YA">#REF!</definedName>
    <definedName name="Yee_en_Polietileno_de_300_x_160">[90]PRECIOS!$B$127</definedName>
    <definedName name="Yee_Sanit._2">#REF!</definedName>
    <definedName name="Yee_Sanit._3">#REF!</definedName>
    <definedName name="Yee_Sanit._4_x2">#REF!</definedName>
    <definedName name="Yee_Sanit._6_X4">#REF!</definedName>
    <definedName name="YEESANT2">#REF!</definedName>
    <definedName name="YEESANT3">#REF!</definedName>
    <definedName name="YEESANT4">#REF!</definedName>
    <definedName name="YEESANTRED3X2">#REF!</definedName>
    <definedName name="YEESANTRED4X2">#REF!</definedName>
    <definedName name="yery" hidden="1">{"via1",#N/A,TRUE,"general";"via2",#N/A,TRUE,"general";"via3",#N/A,TRUE,"general"}</definedName>
    <definedName name="Yeso">#REF!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rlanys">#REF!</definedName>
    <definedName name="YOYO">'[201]AISLAMIENTO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PATA">#REF!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'[84]A.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7" i="1" l="1"/>
  <c r="I13" i="1"/>
  <c r="I15" i="1" s="1"/>
  <c r="I16" i="1" s="1"/>
  <c r="I14" i="1"/>
  <c r="O19" i="1"/>
  <c r="K12" i="1" l="1"/>
  <c r="K13" i="1"/>
  <c r="K14" i="1"/>
  <c r="K15" i="1"/>
  <c r="K16" i="1"/>
  <c r="K17" i="1"/>
  <c r="N17" i="1" s="1"/>
  <c r="I20" i="1"/>
  <c r="K20" i="1" s="1"/>
  <c r="K21" i="1" s="1"/>
  <c r="I23" i="1"/>
  <c r="K23" i="1" s="1"/>
  <c r="I24" i="1"/>
  <c r="K24" i="1" s="1"/>
  <c r="I26" i="1"/>
  <c r="K26" i="1"/>
  <c r="K29" i="1"/>
  <c r="K30" i="1" s="1"/>
  <c r="K32" i="1"/>
  <c r="C33" i="1"/>
  <c r="C34" i="1" s="1"/>
  <c r="C35" i="1" s="1"/>
  <c r="C36" i="1" s="1"/>
  <c r="C37" i="1" s="1"/>
  <c r="C38" i="1" s="1"/>
  <c r="C39" i="1" s="1"/>
  <c r="F33" i="1"/>
  <c r="F34" i="1" s="1"/>
  <c r="F35" i="1" s="1"/>
  <c r="F36" i="1" s="1"/>
  <c r="F37" i="1" s="1"/>
  <c r="F38" i="1" s="1"/>
  <c r="F39" i="1" s="1"/>
  <c r="K33" i="1"/>
  <c r="K34" i="1"/>
  <c r="K35" i="1"/>
  <c r="K36" i="1"/>
  <c r="K37" i="1"/>
  <c r="K38" i="1"/>
  <c r="K39" i="1"/>
  <c r="S52" i="1"/>
  <c r="K57" i="1"/>
  <c r="I25" i="1" l="1"/>
  <c r="K25" i="1" s="1"/>
  <c r="K27" i="1" s="1"/>
  <c r="K40" i="1"/>
  <c r="N15" i="1"/>
  <c r="K18" i="1"/>
  <c r="K41" i="1" l="1"/>
  <c r="K48" i="1" s="1"/>
  <c r="N50" i="1" s="1"/>
  <c r="N20" i="1"/>
</calcChain>
</file>

<file path=xl/sharedStrings.xml><?xml version="1.0" encoding="utf-8"?>
<sst xmlns="http://schemas.openxmlformats.org/spreadsheetml/2006/main" count="118" uniqueCount="87">
  <si>
    <t>Vo. Bo.</t>
  </si>
  <si>
    <t>ELABORÓ</t>
  </si>
  <si>
    <t>A.I.U.=</t>
  </si>
  <si>
    <t>TOTAL A.I.U</t>
  </si>
  <si>
    <t>U=</t>
  </si>
  <si>
    <t xml:space="preserve">UTILIDAD
</t>
  </si>
  <si>
    <t>I=</t>
  </si>
  <si>
    <t xml:space="preserve">IMPREVISTO
</t>
  </si>
  <si>
    <r>
      <rPr>
        <b/>
        <sz val="12"/>
        <rFont val="Arial Narrow"/>
        <family val="2"/>
      </rPr>
      <t>NOTA 3:</t>
    </r>
    <r>
      <rPr>
        <sz val="12"/>
        <rFont val="Arial Narrow"/>
        <family val="2"/>
      </rPr>
      <t xml:space="preserve"> El A.I.U y su discriminación deben estar en porcentaje (%).</t>
    </r>
  </si>
  <si>
    <t>A=</t>
  </si>
  <si>
    <t>ADMINISTRACION</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</si>
  <si>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t>
    </r>
  </si>
  <si>
    <t>PORCENTAJE</t>
  </si>
  <si>
    <t>DESCRIPCION</t>
  </si>
  <si>
    <r>
      <rPr>
        <b/>
        <sz val="12"/>
        <rFont val="Arial Narrow"/>
        <family val="2"/>
      </rPr>
      <t xml:space="preserve">NOTA 1: </t>
    </r>
    <r>
      <rPr>
        <sz val="12"/>
        <rFont val="Arial Narrow"/>
        <family val="2"/>
      </rPr>
      <t xml:space="preserve"> Se debe tener en cuenta que el PRECIO UNITARIO incluye el valor de A.I.U.</t>
    </r>
  </si>
  <si>
    <t>VALOR TOTAL EN LETRAS: TRECE MIL CIENTO NOVENTA Y SEIS MILLONES MIL PESOS MCTE</t>
  </si>
  <si>
    <t>SUBTOTAL OBRAS (INCLUYE IVA)</t>
  </si>
  <si>
    <t xml:space="preserve">PROVISION PARA AJUSTES </t>
  </si>
  <si>
    <t xml:space="preserve">COSTOS PARA EL MANEJO PGIO (SST - PMA - PMT) </t>
  </si>
  <si>
    <t xml:space="preserve"> </t>
  </si>
  <si>
    <t xml:space="preserve">SUBTOTAL OBRAS </t>
  </si>
  <si>
    <t>Subtotal</t>
  </si>
  <si>
    <t>MANTENIMIENTO PREVENTIVO DE VIAS CON ASFALTO EN FRIO MODIFICADO CON POLIMEROS: GRIETA ANCHO MENOR A 0.10 M</t>
  </si>
  <si>
    <t>M2</t>
  </si>
  <si>
    <t>MANTENIMIENTO PREVENTIVO DE VIAS CON ASFALTO EN FRIO MODIFICADO CON POLIMEROS: HUECO/PARCHE  TIPO G AREA MAYOR A 0,50 M2</t>
  </si>
  <si>
    <t>UND</t>
  </si>
  <si>
    <t>MANTENIMIENTO PREVENTIVO DE VIAS CON ASFALTO EN FRIO MODIFICADO CON POLIMEROS: HUECO/PARCHE  TIPO F (AREA ENTRE 0.36&lt;A&lt;0.49) M2</t>
  </si>
  <si>
    <t>MANTENIMIENTO PREVENTIVO DE VIAS CON ASFALTO EN FRIO MODIFICADO CON POLIMEROS: HUECO/PARCHE  TIPO E (AREA ENTRE 0.25&lt;A&lt;0.36) M2</t>
  </si>
  <si>
    <t>MANTENIMIENTO PREVENTIVO DE VIAS CON ASFALTO EN FRIO MODIFICADO CON POLIMEROS: HUECO/PARCHE  TIPO D (AREA ENTRE 0.16&lt;A&lt;0.25) M2</t>
  </si>
  <si>
    <t>MANTENIMIENTO PREVENTIVO DE VIAS CON ASFALTO EN FRIO MODIFICADO CON POLIMEROS: HUECO/PARCHE TIPO C (AREA ENTRE 0.09&lt;A&lt;0.16) M2</t>
  </si>
  <si>
    <t>MANTENIMIENTO PREVENTIVO DE VIAS CON ASFALTO EN FRIO MODIFICADO CON POLIMEROS: HUECO/PARCHE TIPO B (AREA ENTRE 0.0225&lt;A&lt;0.09) M2</t>
  </si>
  <si>
    <t>MANTENIMIENTO PREVENTIVO DE VIAS CON ASFALTO EN FRIO MODIFICADO CON POLIMEROS: HUECO/PARCHE TIPO A (AREA ENTRE 0.0025&lt;A&lt;0.0225) M2</t>
  </si>
  <si>
    <t>REPARCHEO</t>
  </si>
  <si>
    <t>M</t>
  </si>
  <si>
    <t>LINEA DE DEMARCACION CON PINTURA EN FRIO</t>
  </si>
  <si>
    <t>700,1</t>
  </si>
  <si>
    <t>700</t>
  </si>
  <si>
    <t>SEÑALIZACION Y SEGURIDAD</t>
  </si>
  <si>
    <t>FRESADO DE PAVIMENTO ASFÁLTICO EN ESPESOR DE  10 CM</t>
  </si>
  <si>
    <t>460,1</t>
  </si>
  <si>
    <t>460</t>
  </si>
  <si>
    <t>M3</t>
  </si>
  <si>
    <t>MEZCLA DENSA EN CALIENTE TIPO MDC-19</t>
  </si>
  <si>
    <t>450,2</t>
  </si>
  <si>
    <t>450</t>
  </si>
  <si>
    <t>RIEGO DE IMPRIMACION CON EMULSION ASFALTICA CRL-1</t>
  </si>
  <si>
    <t>420,2</t>
  </si>
  <si>
    <t>420</t>
  </si>
  <si>
    <t>EXCAVACIÓN PARA REPARACIÓN DE PAVIMENTO ASFÁLTICO EXISTENTE INCLUYENDO EL CORTE Y LA REMOCIÒN DE LAS CAPAS ASFALTICAS SUBYACENTES</t>
  </si>
  <si>
    <t>465,1</t>
  </si>
  <si>
    <t>465</t>
  </si>
  <si>
    <t>PAVIMENTOS ASFALTICOS</t>
  </si>
  <si>
    <t>SUBBASE GRANULAR CLASE B PARA REPARACION DE LOSAS</t>
  </si>
  <si>
    <t>320,5</t>
  </si>
  <si>
    <t>320</t>
  </si>
  <si>
    <t>AFIRMADOS, SUBBASES Y BASES</t>
  </si>
  <si>
    <t>201</t>
  </si>
  <si>
    <t>GEOTEXTIL PARA SEPARACIÓN DE SUELOS DE SUBRASANTE Y CAPAS GRANULARES (T 2100)</t>
  </si>
  <si>
    <t>231,1</t>
  </si>
  <si>
    <t>231</t>
  </si>
  <si>
    <t>MEJORAMIENTO DE LA SUBRASANTE CON ADICION DE MATERIAL DE RECEBO Y MATERIAL PROVENIENTE DE LA DEMOLICION DE PAVIMENTO PARA REPARACION DE LOSAS</t>
  </si>
  <si>
    <t>230,1</t>
  </si>
  <si>
    <t>230</t>
  </si>
  <si>
    <t>EXCAVACIONES VARIAS SIN CLASIFICAR PARA REPARACION DE LOSAS</t>
  </si>
  <si>
    <t>600,1,1</t>
  </si>
  <si>
    <t>600</t>
  </si>
  <si>
    <t>DEMOLICION DE PAVIMENTOS RIGIDOS</t>
  </si>
  <si>
    <t>201,8</t>
  </si>
  <si>
    <t>CORTES DE PAVIMENTOS RIGIDOS</t>
  </si>
  <si>
    <t/>
  </si>
  <si>
    <t>EXPLANACIONES</t>
  </si>
  <si>
    <t>PARTICULAR</t>
  </si>
  <si>
    <t>GENERAL</t>
  </si>
  <si>
    <t xml:space="preserve">VALOR TOTAL                                </t>
  </si>
  <si>
    <t>VALOR UNITARIO</t>
  </si>
  <si>
    <t>CANTIDAD</t>
  </si>
  <si>
    <t>UND.</t>
  </si>
  <si>
    <t xml:space="preserve">ESPECIFICACIONES </t>
  </si>
  <si>
    <t>ITEM DE PAGO</t>
  </si>
  <si>
    <t>Nº</t>
  </si>
  <si>
    <t>SECRETARÍA DE INFRAESTRUCTURA</t>
  </si>
  <si>
    <t>ALCALDÍA DE MONTERÍA</t>
  </si>
  <si>
    <t>PRESUPUESTO OFICIAL</t>
  </si>
  <si>
    <t>FORMULARIO 1</t>
  </si>
  <si>
    <r>
      <rPr>
        <b/>
        <sz val="12"/>
        <rFont val="Arial Narrow"/>
        <family val="2"/>
      </rPr>
      <t>NOTA 4:</t>
    </r>
    <r>
      <rPr>
        <sz val="12"/>
        <rFont val="Arial Narrow"/>
        <family val="2"/>
      </rPr>
      <t xml:space="preserve"> La entidad fija como valor minimo aceptable el 95% del presupuesto oficial. La entidad estatal puede identificar como posibles ofertas artificialmente bajas a todas las ofertas que cuenten con valores por debajo del valor minimo aceptable y efectuara el procedimiento descrito en el articulo 2.2.1.1.2.2.4. del decreto 1082 de 2015.</t>
    </r>
  </si>
  <si>
    <t>PAVIMENTO DE CONCRETO HIDRÁULICO (38
Kg/cm2)</t>
  </si>
  <si>
    <t>MANTENIMIENTO Y MEJORAMINETO DE LA MALLA VIAL EN EL MUNICIPIO DE MONTERIA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</si>
</sst>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_-* #,##0.0_-;\-* #,##0.0_-;_-* &quot;-&quot;??_-;_-@_-"/>
    <numFmt numFmtId="165" formatCode="_ * #,##0.00_ ;_ * \-#,##0.00_ ;_ * &quot;-&quot;??_ ;_ @_ "/>
    <numFmt numFmtId="166" formatCode="&quot;$&quot;\ #,##0.00"/>
    <numFmt numFmtId="167" formatCode="0.0000"/>
    <numFmt numFmtId="168" formatCode="_-&quot;$&quot;* #,##0_-;\-&quot;$&quot;* #,##0_-;_-&quot;$&quot;* &quot;-&quot;_-;_-@_-"/>
    <numFmt numFmtId="169" formatCode="[$$-240A]\ #,##0.00;\-[$$-240A]\ #,##0.00"/>
    <numFmt numFmtId="170" formatCode="_-* #,##0.00\ _€_-;\-* #,##0.00\ _€_-;_-* &quot;-&quot;??\ _€_-;_-@_-"/>
    <numFmt numFmtId="171" formatCode="0.0%"/>
    <numFmt numFmtId="172" formatCode="_ [$$-240A]\ * #,##0.00_ ;_ [$$-240A]\ * \-#,##0.00_ ;_ [$$-240A]\ * &quot;-&quot;??_ ;_ @_ "/>
    <numFmt numFmtId="173" formatCode="_([$$-240A]\ * #,##0_);_([$$-240A]\ * \(#,##0\);_([$$-240A]\ * &quot;-&quot;??_);_(@_)"/>
  </numFmts>
  <fonts count="17" x14ac:knownFonts="1">
    <font>
      <sz val="11"/>
      <color theme="1"/>
      <name val="Calibri"/>
      <family val="2"/>
      <scheme val="minor"/>
    </font>
    <font>
      <sz val="11"/>
      <color theme="1"/>
      <name val="Calibri"/>
      <family val="2"/>
      <scheme val="minor"/>
    </font>
    <font>
      <sz val="11"/>
      <name val="Arial Narrow"/>
      <family val="2"/>
    </font>
    <font>
      <sz val="10"/>
      <name val="Arial"/>
      <family val="2"/>
    </font>
    <font>
      <b/>
      <sz val="10"/>
      <name val="Arial"/>
      <family val="2"/>
    </font>
    <font>
      <sz val="12"/>
      <name val="Arial Narrow"/>
      <family val="2"/>
    </font>
    <font>
      <vertAlign val="superscript"/>
      <sz val="10"/>
      <name val="Arial"/>
      <family val="2"/>
    </font>
    <font>
      <vertAlign val="superscript"/>
      <sz val="10"/>
      <name val="Arial Narrow"/>
      <family val="2"/>
    </font>
    <font>
      <b/>
      <sz val="10"/>
      <name val="Arial Narrow"/>
      <family val="2"/>
    </font>
    <font>
      <sz val="12"/>
      <name val="Arial"/>
      <family val="2"/>
    </font>
    <font>
      <b/>
      <sz val="12"/>
      <name val="Arial"/>
      <family val="2"/>
    </font>
    <font>
      <b/>
      <sz val="12"/>
      <name val="Arial Narrow"/>
      <family val="2"/>
    </font>
    <font>
      <b/>
      <sz val="12"/>
      <color theme="1"/>
      <name val="Arial Narrow"/>
      <family val="2"/>
    </font>
    <font>
      <sz val="8"/>
      <name val="Arial Narrow"/>
      <family val="2"/>
    </font>
    <font>
      <b/>
      <sz val="8"/>
      <name val="Arial Narrow"/>
      <family val="2"/>
    </font>
    <font>
      <b/>
      <sz val="12"/>
      <color theme="0"/>
      <name val="Arial Narrow"/>
      <family val="2"/>
    </font>
    <font>
      <sz val="12"/>
      <color theme="0"/>
      <name val="Arial Narrow"/>
      <family val="2"/>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9900"/>
        <bgColor indexed="64"/>
      </patternFill>
    </fill>
    <fill>
      <patternFill patternType="solid">
        <fgColor theme="9" tint="-0.499984740745262"/>
        <bgColor indexed="64"/>
      </patternFill>
    </fill>
  </fills>
  <borders count="58">
    <border>
      <left/>
      <right/>
      <top/>
      <bottom/>
      <diagonal/>
    </border>
    <border>
      <left/>
      <right style="medium">
        <color indexed="64"/>
      </right>
      <top/>
      <bottom/>
      <diagonal/>
    </border>
    <border>
      <left/>
      <right/>
      <top/>
      <bottom style="thin">
        <color indexed="64"/>
      </bottom>
      <diagonal/>
    </border>
    <border>
      <left/>
      <right style="double">
        <color indexed="64"/>
      </right>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double">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s>
  <cellStyleXfs count="1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165" fontId="3" fillId="0" borderId="0" applyFont="0" applyFill="0" applyBorder="0" applyAlignment="0" applyProtection="0"/>
    <xf numFmtId="0" fontId="3" fillId="0" borderId="0"/>
    <xf numFmtId="168" fontId="1" fillId="0" borderId="0" applyFont="0" applyFill="0" applyBorder="0" applyAlignment="0" applyProtection="0"/>
    <xf numFmtId="0" fontId="3" fillId="0" borderId="0"/>
    <xf numFmtId="0" fontId="3" fillId="0" borderId="0"/>
    <xf numFmtId="0" fontId="1" fillId="0" borderId="0"/>
  </cellStyleXfs>
  <cellXfs count="238">
    <xf numFmtId="0" fontId="0" fillId="0" borderId="0" xfId="0"/>
    <xf numFmtId="0" fontId="2" fillId="0" borderId="0" xfId="4" applyFont="1"/>
    <xf numFmtId="44" fontId="2" fillId="0" borderId="0" xfId="2" applyFont="1" applyAlignment="1"/>
    <xf numFmtId="43" fontId="2" fillId="0" borderId="0" xfId="1" applyFont="1" applyAlignment="1"/>
    <xf numFmtId="43" fontId="2" fillId="0" borderId="0" xfId="1" applyFont="1" applyAlignment="1">
      <alignment horizontal="right"/>
    </xf>
    <xf numFmtId="164" fontId="2" fillId="0" borderId="0" xfId="1" applyNumberFormat="1" applyFont="1" applyAlignment="1">
      <alignment horizontal="right"/>
    </xf>
    <xf numFmtId="43" fontId="0" fillId="0" borderId="0" xfId="1" applyFont="1" applyAlignment="1"/>
    <xf numFmtId="44" fontId="0" fillId="0" borderId="0" xfId="2" applyFont="1" applyAlignment="1"/>
    <xf numFmtId="164" fontId="0" fillId="0" borderId="0" xfId="0" applyNumberFormat="1"/>
    <xf numFmtId="166" fontId="3" fillId="0" borderId="1" xfId="5" applyNumberFormat="1" applyFont="1" applyBorder="1" applyAlignment="1">
      <alignment horizontal="right" vertical="center"/>
    </xf>
    <xf numFmtId="0" fontId="3" fillId="0" borderId="0" xfId="6" applyAlignment="1">
      <alignment vertical="center"/>
    </xf>
    <xf numFmtId="0" fontId="3" fillId="2" borderId="0" xfId="6" applyFill="1" applyAlignment="1">
      <alignment vertical="center"/>
    </xf>
    <xf numFmtId="167" fontId="3" fillId="0" borderId="0" xfId="6" applyNumberFormat="1" applyAlignment="1">
      <alignment horizontal="center"/>
    </xf>
    <xf numFmtId="0" fontId="3" fillId="0" borderId="0" xfId="6"/>
    <xf numFmtId="0" fontId="3" fillId="2" borderId="0" xfId="6" applyFill="1" applyAlignment="1">
      <alignment horizontal="left"/>
    </xf>
    <xf numFmtId="0" fontId="4" fillId="0" borderId="0" xfId="6" applyFont="1" applyAlignment="1">
      <alignment vertical="center"/>
    </xf>
    <xf numFmtId="164" fontId="5" fillId="0" borderId="0" xfId="1" applyNumberFormat="1" applyFont="1" applyBorder="1" applyAlignment="1">
      <alignment horizontal="right"/>
    </xf>
    <xf numFmtId="0" fontId="3" fillId="0" borderId="0" xfId="6" applyAlignment="1">
      <alignment horizontal="left" vertical="center" wrapText="1"/>
    </xf>
    <xf numFmtId="169" fontId="4" fillId="0" borderId="1" xfId="7" applyNumberFormat="1" applyFont="1" applyBorder="1" applyAlignment="1">
      <alignment vertical="center" wrapText="1"/>
    </xf>
    <xf numFmtId="170" fontId="6" fillId="0" borderId="2" xfId="6" applyNumberFormat="1" applyFont="1" applyBorder="1" applyAlignment="1">
      <alignment horizontal="right" vertical="center"/>
    </xf>
    <xf numFmtId="170" fontId="7" fillId="0" borderId="2" xfId="6" applyNumberFormat="1" applyFont="1" applyBorder="1" applyAlignment="1">
      <alignment vertical="center"/>
    </xf>
    <xf numFmtId="0" fontId="7" fillId="0" borderId="0" xfId="6" applyFont="1" applyAlignment="1">
      <alignment vertical="center"/>
    </xf>
    <xf numFmtId="0" fontId="3" fillId="0" borderId="2" xfId="6" applyBorder="1" applyAlignment="1">
      <alignment vertical="center"/>
    </xf>
    <xf numFmtId="0" fontId="8" fillId="0" borderId="0" xfId="6" applyFont="1" applyAlignment="1">
      <alignment vertical="center"/>
    </xf>
    <xf numFmtId="0" fontId="9" fillId="0" borderId="0" xfId="8" applyFont="1"/>
    <xf numFmtId="43" fontId="0" fillId="0" borderId="0" xfId="0" applyNumberFormat="1"/>
    <xf numFmtId="0" fontId="3" fillId="0" borderId="1" xfId="6" applyBorder="1" applyAlignment="1">
      <alignment horizontal="left" vertical="center" wrapText="1"/>
    </xf>
    <xf numFmtId="0" fontId="10" fillId="0" borderId="0" xfId="8" applyFont="1"/>
    <xf numFmtId="43" fontId="0" fillId="0" borderId="0" xfId="1" applyFont="1"/>
    <xf numFmtId="44" fontId="0" fillId="0" borderId="0" xfId="0" applyNumberFormat="1"/>
    <xf numFmtId="0" fontId="5" fillId="0" borderId="0" xfId="4" applyFont="1"/>
    <xf numFmtId="44" fontId="5" fillId="0" borderId="0" xfId="2" applyFont="1" applyAlignment="1"/>
    <xf numFmtId="43" fontId="5" fillId="0" borderId="0" xfId="1" applyFont="1" applyAlignment="1"/>
    <xf numFmtId="43" fontId="5" fillId="0" borderId="0" xfId="1" applyFont="1" applyAlignment="1">
      <alignment horizontal="right"/>
    </xf>
    <xf numFmtId="164" fontId="5" fillId="0" borderId="0" xfId="1" applyNumberFormat="1" applyFont="1" applyAlignment="1">
      <alignment horizontal="right"/>
    </xf>
    <xf numFmtId="0" fontId="5" fillId="0" borderId="3" xfId="4" applyFont="1" applyBorder="1"/>
    <xf numFmtId="44" fontId="5" fillId="0" borderId="4" xfId="2" applyFont="1" applyBorder="1" applyAlignment="1"/>
    <xf numFmtId="43" fontId="5" fillId="0" borderId="4" xfId="1" applyFont="1" applyBorder="1" applyAlignment="1"/>
    <xf numFmtId="43" fontId="5" fillId="0" borderId="4" xfId="1" applyFont="1" applyBorder="1" applyAlignment="1">
      <alignment horizontal="right"/>
    </xf>
    <xf numFmtId="164" fontId="5" fillId="0" borderId="4" xfId="1" applyNumberFormat="1" applyFont="1" applyBorder="1" applyAlignment="1">
      <alignment horizontal="right"/>
    </xf>
    <xf numFmtId="0" fontId="5" fillId="0" borderId="5" xfId="9" applyFont="1" applyBorder="1"/>
    <xf numFmtId="0" fontId="5" fillId="0" borderId="6" xfId="9" applyFont="1" applyBorder="1"/>
    <xf numFmtId="44" fontId="5" fillId="0" borderId="7" xfId="2" applyFont="1" applyFill="1" applyBorder="1" applyAlignment="1"/>
    <xf numFmtId="44" fontId="11" fillId="2" borderId="8" xfId="2" applyFont="1" applyFill="1" applyBorder="1" applyAlignment="1"/>
    <xf numFmtId="43" fontId="11" fillId="2" borderId="9" xfId="1" applyFont="1" applyFill="1" applyBorder="1" applyAlignment="1"/>
    <xf numFmtId="44" fontId="11" fillId="2" borderId="10" xfId="2" applyFont="1" applyFill="1" applyBorder="1" applyAlignment="1"/>
    <xf numFmtId="0" fontId="5" fillId="0" borderId="11" xfId="10" applyFont="1" applyBorder="1" applyAlignment="1">
      <alignment vertical="center"/>
    </xf>
    <xf numFmtId="0" fontId="5" fillId="0" borderId="12" xfId="10" applyFont="1" applyBorder="1" applyAlignment="1">
      <alignment vertical="center"/>
    </xf>
    <xf numFmtId="164" fontId="5" fillId="0" borderId="12" xfId="10" applyNumberFormat="1" applyFont="1" applyBorder="1" applyAlignment="1">
      <alignment vertical="center"/>
    </xf>
    <xf numFmtId="0" fontId="5" fillId="0" borderId="13" xfId="10" applyFont="1" applyBorder="1" applyAlignment="1">
      <alignment vertical="center"/>
    </xf>
    <xf numFmtId="0" fontId="5" fillId="0" borderId="14" xfId="9" applyFont="1" applyBorder="1"/>
    <xf numFmtId="0" fontId="5" fillId="0" borderId="0" xfId="9" applyFont="1"/>
    <xf numFmtId="0" fontId="5" fillId="0" borderId="6" xfId="4" applyFont="1" applyBorder="1"/>
    <xf numFmtId="44" fontId="5" fillId="0" borderId="15" xfId="2" applyFont="1" applyFill="1" applyBorder="1" applyAlignment="1"/>
    <xf numFmtId="44" fontId="11" fillId="2" borderId="16" xfId="2" applyFont="1" applyFill="1" applyBorder="1" applyAlignment="1"/>
    <xf numFmtId="43" fontId="11" fillId="2" borderId="17" xfId="1" applyFont="1" applyFill="1" applyBorder="1" applyAlignment="1"/>
    <xf numFmtId="44" fontId="11" fillId="2" borderId="18" xfId="2" applyFont="1" applyFill="1" applyBorder="1" applyAlignment="1"/>
    <xf numFmtId="0" fontId="5" fillId="0" borderId="19" xfId="10" applyFont="1" applyBorder="1" applyAlignment="1">
      <alignment vertical="center"/>
    </xf>
    <xf numFmtId="0" fontId="5" fillId="0" borderId="20" xfId="10" applyFont="1" applyBorder="1" applyAlignment="1">
      <alignment vertical="center"/>
    </xf>
    <xf numFmtId="164" fontId="5" fillId="0" borderId="20" xfId="10" applyNumberFormat="1" applyFont="1" applyBorder="1" applyAlignment="1">
      <alignment vertical="center"/>
    </xf>
    <xf numFmtId="0" fontId="5" fillId="0" borderId="21" xfId="10" applyFont="1" applyBorder="1" applyAlignment="1">
      <alignment vertical="center"/>
    </xf>
    <xf numFmtId="0" fontId="5" fillId="0" borderId="14" xfId="4" applyFont="1" applyBorder="1"/>
    <xf numFmtId="171" fontId="5" fillId="0" borderId="15" xfId="3" applyNumberFormat="1" applyFont="1" applyFill="1" applyBorder="1" applyAlignment="1"/>
    <xf numFmtId="44" fontId="11" fillId="2" borderId="16" xfId="2" applyFont="1" applyFill="1" applyBorder="1" applyAlignment="1">
      <alignment horizontal="center"/>
    </xf>
    <xf numFmtId="43" fontId="11" fillId="2" borderId="16" xfId="1" applyFont="1" applyFill="1" applyBorder="1" applyAlignment="1"/>
    <xf numFmtId="0" fontId="5" fillId="0" borderId="17" xfId="9" applyFont="1" applyBorder="1" applyAlignment="1">
      <alignment vertical="center"/>
    </xf>
    <xf numFmtId="0" fontId="5" fillId="0" borderId="22" xfId="9" applyFont="1" applyBorder="1" applyAlignment="1">
      <alignment vertical="center"/>
    </xf>
    <xf numFmtId="164" fontId="5" fillId="0" borderId="22" xfId="9" applyNumberFormat="1" applyFont="1" applyBorder="1" applyAlignment="1">
      <alignment horizontal="left" vertical="center" indent="2"/>
    </xf>
    <xf numFmtId="0" fontId="5" fillId="0" borderId="23" xfId="9" applyFont="1" applyBorder="1" applyAlignment="1">
      <alignment vertical="center"/>
    </xf>
    <xf numFmtId="171" fontId="5" fillId="0" borderId="24" xfId="3" applyNumberFormat="1" applyFont="1" applyFill="1" applyBorder="1" applyAlignment="1"/>
    <xf numFmtId="44" fontId="11" fillId="2" borderId="25" xfId="2" applyFont="1" applyFill="1" applyBorder="1" applyAlignment="1">
      <alignment horizontal="center"/>
    </xf>
    <xf numFmtId="43" fontId="11" fillId="2" borderId="25" xfId="1" applyFont="1" applyFill="1" applyBorder="1" applyAlignment="1"/>
    <xf numFmtId="44" fontId="11" fillId="2" borderId="25" xfId="2" applyFont="1" applyFill="1" applyBorder="1" applyAlignment="1"/>
    <xf numFmtId="172" fontId="5" fillId="0" borderId="6" xfId="9" applyNumberFormat="1" applyFont="1" applyBorder="1"/>
    <xf numFmtId="44" fontId="11" fillId="2" borderId="27" xfId="2" applyFont="1" applyFill="1" applyBorder="1" applyAlignment="1"/>
    <xf numFmtId="44" fontId="11" fillId="2" borderId="17" xfId="2" applyFont="1" applyFill="1" applyBorder="1" applyAlignment="1"/>
    <xf numFmtId="43" fontId="11" fillId="2" borderId="22" xfId="1" applyFont="1" applyFill="1" applyBorder="1" applyAlignment="1"/>
    <xf numFmtId="173" fontId="5" fillId="0" borderId="6" xfId="9" applyNumberFormat="1" applyFont="1" applyBorder="1"/>
    <xf numFmtId="44" fontId="11" fillId="0" borderId="28" xfId="2" applyFont="1" applyBorder="1" applyAlignment="1"/>
    <xf numFmtId="44" fontId="11" fillId="0" borderId="29" xfId="2" applyFont="1" applyBorder="1" applyAlignment="1"/>
    <xf numFmtId="43" fontId="11" fillId="0" borderId="29" xfId="1" applyFont="1" applyBorder="1" applyAlignment="1"/>
    <xf numFmtId="43" fontId="11" fillId="0" borderId="29" xfId="1" applyFont="1" applyBorder="1" applyAlignment="1">
      <alignment horizontal="right"/>
    </xf>
    <xf numFmtId="43" fontId="5" fillId="0" borderId="30" xfId="1" applyFont="1" applyBorder="1" applyAlignment="1">
      <alignment horizontal="right"/>
    </xf>
    <xf numFmtId="164" fontId="5" fillId="0" borderId="31" xfId="1" applyNumberFormat="1" applyFont="1" applyBorder="1" applyAlignment="1">
      <alignment horizontal="right"/>
    </xf>
    <xf numFmtId="43" fontId="11" fillId="0" borderId="32" xfId="1" applyFont="1" applyBorder="1" applyAlignment="1"/>
    <xf numFmtId="44" fontId="11" fillId="0" borderId="0" xfId="2" applyFont="1" applyAlignment="1"/>
    <xf numFmtId="0" fontId="5" fillId="0" borderId="33" xfId="9" applyFont="1" applyBorder="1"/>
    <xf numFmtId="44" fontId="5" fillId="0" borderId="8" xfId="2" applyFont="1" applyBorder="1" applyAlignment="1"/>
    <xf numFmtId="43" fontId="11" fillId="0" borderId="8" xfId="1" applyFont="1" applyBorder="1" applyAlignment="1"/>
    <xf numFmtId="44" fontId="11" fillId="0" borderId="8" xfId="2" applyFont="1" applyBorder="1" applyAlignment="1"/>
    <xf numFmtId="44" fontId="11" fillId="0" borderId="34" xfId="2" applyFont="1" applyBorder="1" applyAlignment="1"/>
    <xf numFmtId="43" fontId="13" fillId="0" borderId="12" xfId="1" applyFont="1" applyBorder="1" applyAlignment="1">
      <alignment horizontal="right"/>
    </xf>
    <xf numFmtId="164" fontId="5" fillId="0" borderId="12" xfId="1" applyNumberFormat="1" applyFont="1" applyBorder="1" applyAlignment="1">
      <alignment horizontal="right"/>
    </xf>
    <xf numFmtId="43" fontId="5" fillId="0" borderId="12" xfId="1" applyFont="1" applyBorder="1" applyAlignment="1"/>
    <xf numFmtId="0" fontId="5" fillId="0" borderId="13" xfId="9" applyFont="1" applyBorder="1"/>
    <xf numFmtId="0" fontId="5" fillId="0" borderId="1" xfId="9" applyFont="1" applyBorder="1"/>
    <xf numFmtId="44" fontId="12" fillId="3" borderId="15" xfId="2" applyFont="1" applyFill="1" applyBorder="1" applyAlignment="1"/>
    <xf numFmtId="9" fontId="11" fillId="0" borderId="16" xfId="3" applyFont="1" applyBorder="1" applyAlignment="1"/>
    <xf numFmtId="43" fontId="11" fillId="0" borderId="16" xfId="1" applyFont="1" applyBorder="1" applyAlignment="1"/>
    <xf numFmtId="44" fontId="11" fillId="0" borderId="16" xfId="2" applyFont="1" applyBorder="1" applyAlignment="1"/>
    <xf numFmtId="44" fontId="11" fillId="0" borderId="26" xfId="2" applyFont="1" applyBorder="1" applyAlignment="1"/>
    <xf numFmtId="43" fontId="13" fillId="0" borderId="0" xfId="1" applyFont="1" applyBorder="1" applyAlignment="1">
      <alignment horizontal="right"/>
    </xf>
    <xf numFmtId="0" fontId="5" fillId="0" borderId="35" xfId="9" applyFont="1" applyBorder="1"/>
    <xf numFmtId="44" fontId="5" fillId="0" borderId="16" xfId="2" applyFont="1" applyBorder="1" applyAlignment="1"/>
    <xf numFmtId="43" fontId="5" fillId="0" borderId="0" xfId="1" applyFont="1" applyBorder="1" applyAlignment="1"/>
    <xf numFmtId="10" fontId="11" fillId="0" borderId="16" xfId="3" applyNumberFormat="1" applyFont="1" applyBorder="1" applyAlignment="1"/>
    <xf numFmtId="44" fontId="11" fillId="4" borderId="15" xfId="2" applyFont="1" applyFill="1" applyBorder="1" applyAlignment="1"/>
    <xf numFmtId="44" fontId="11" fillId="4" borderId="36" xfId="2" applyFont="1" applyFill="1" applyBorder="1" applyAlignment="1"/>
    <xf numFmtId="10" fontId="11" fillId="0" borderId="37" xfId="3" applyNumberFormat="1" applyFont="1" applyBorder="1" applyAlignment="1"/>
    <xf numFmtId="43" fontId="11" fillId="0" borderId="37" xfId="1" applyFont="1" applyBorder="1" applyAlignment="1"/>
    <xf numFmtId="44" fontId="11" fillId="0" borderId="37" xfId="2" applyFont="1" applyBorder="1" applyAlignment="1"/>
    <xf numFmtId="44" fontId="11" fillId="0" borderId="38" xfId="2" applyFont="1" applyBorder="1" applyAlignment="1"/>
    <xf numFmtId="44" fontId="11" fillId="0" borderId="0" xfId="2" applyFont="1" applyBorder="1" applyAlignment="1"/>
    <xf numFmtId="43" fontId="11" fillId="0" borderId="0" xfId="1" applyFont="1" applyBorder="1" applyAlignment="1"/>
    <xf numFmtId="43" fontId="14" fillId="0" borderId="39" xfId="1" applyFont="1" applyBorder="1" applyAlignment="1"/>
    <xf numFmtId="164" fontId="11" fillId="0" borderId="0" xfId="1" applyNumberFormat="1" applyFont="1" applyBorder="1" applyAlignment="1">
      <alignment horizontal="right"/>
    </xf>
    <xf numFmtId="44" fontId="11" fillId="3" borderId="40" xfId="2" applyFont="1" applyFill="1" applyBorder="1" applyAlignment="1"/>
    <xf numFmtId="44" fontId="11" fillId="3" borderId="41" xfId="2" applyFont="1" applyFill="1" applyBorder="1" applyAlignment="1"/>
    <xf numFmtId="43" fontId="11" fillId="3" borderId="42" xfId="1" applyFont="1" applyFill="1" applyBorder="1" applyAlignment="1"/>
    <xf numFmtId="44" fontId="11" fillId="3" borderId="42" xfId="2" applyFont="1" applyFill="1" applyBorder="1" applyAlignment="1"/>
    <xf numFmtId="43" fontId="11" fillId="3" borderId="42" xfId="1" applyFont="1" applyFill="1" applyBorder="1" applyAlignment="1">
      <alignment horizontal="right"/>
    </xf>
    <xf numFmtId="164" fontId="11" fillId="3" borderId="42" xfId="1" applyNumberFormat="1" applyFont="1" applyFill="1" applyBorder="1" applyAlignment="1">
      <alignment horizontal="right"/>
    </xf>
    <xf numFmtId="43" fontId="11" fillId="3" borderId="43" xfId="1" applyFont="1" applyFill="1" applyBorder="1" applyAlignment="1"/>
    <xf numFmtId="44" fontId="11" fillId="0" borderId="7" xfId="2" applyFont="1" applyBorder="1" applyAlignment="1">
      <alignment vertical="center"/>
    </xf>
    <xf numFmtId="44" fontId="5" fillId="0" borderId="9" xfId="2" applyFont="1" applyBorder="1" applyAlignment="1">
      <alignment vertical="center"/>
    </xf>
    <xf numFmtId="43" fontId="5" fillId="0" borderId="8" xfId="1" applyFont="1" applyBorder="1" applyAlignment="1">
      <alignment vertical="center"/>
    </xf>
    <xf numFmtId="44" fontId="5" fillId="0" borderId="44" xfId="2" applyFont="1" applyBorder="1" applyAlignment="1">
      <alignment vertical="center"/>
    </xf>
    <xf numFmtId="44" fontId="5" fillId="0" borderId="44" xfId="2" applyFont="1" applyBorder="1" applyAlignment="1">
      <alignment horizontal="right" vertical="center"/>
    </xf>
    <xf numFmtId="164" fontId="5" fillId="0" borderId="44" xfId="1" applyNumberFormat="1" applyFont="1" applyBorder="1" applyAlignment="1">
      <alignment horizontal="right" vertical="center"/>
    </xf>
    <xf numFmtId="43" fontId="11" fillId="0" borderId="45" xfId="1" applyFont="1" applyBorder="1" applyAlignment="1">
      <alignment vertical="center"/>
    </xf>
    <xf numFmtId="44" fontId="5" fillId="2" borderId="15" xfId="2" applyFont="1" applyFill="1" applyBorder="1" applyAlignment="1">
      <alignment vertical="center"/>
    </xf>
    <xf numFmtId="44" fontId="5" fillId="2" borderId="25" xfId="2" applyFont="1" applyFill="1" applyBorder="1" applyAlignment="1">
      <alignment vertical="center"/>
    </xf>
    <xf numFmtId="43" fontId="5" fillId="2" borderId="25" xfId="1" applyFont="1" applyFill="1" applyBorder="1" applyAlignment="1">
      <alignment vertical="center"/>
    </xf>
    <xf numFmtId="44" fontId="5" fillId="2" borderId="25" xfId="2" applyFont="1" applyFill="1" applyBorder="1" applyAlignment="1">
      <alignment horizontal="center" vertical="center"/>
    </xf>
    <xf numFmtId="44" fontId="5" fillId="2" borderId="25" xfId="2" applyFont="1" applyFill="1" applyBorder="1" applyAlignment="1">
      <alignment vertical="center" wrapText="1"/>
    </xf>
    <xf numFmtId="43" fontId="5" fillId="2" borderId="26" xfId="1" applyFont="1" applyFill="1" applyBorder="1" applyAlignment="1">
      <alignment vertical="center"/>
    </xf>
    <xf numFmtId="43" fontId="5" fillId="2" borderId="25" xfId="1" applyFont="1" applyFill="1" applyBorder="1" applyAlignment="1">
      <alignment horizontal="right" vertical="center"/>
    </xf>
    <xf numFmtId="164" fontId="5" fillId="2" borderId="25" xfId="1" applyNumberFormat="1" applyFont="1" applyFill="1" applyBorder="1" applyAlignment="1">
      <alignment horizontal="right" vertical="center"/>
    </xf>
    <xf numFmtId="44" fontId="5" fillId="2" borderId="16" xfId="2" applyFont="1" applyFill="1" applyBorder="1" applyAlignment="1">
      <alignment vertical="center"/>
    </xf>
    <xf numFmtId="43" fontId="5" fillId="2" borderId="16" xfId="1" applyFont="1" applyFill="1" applyBorder="1" applyAlignment="1">
      <alignment vertical="center"/>
    </xf>
    <xf numFmtId="44" fontId="5" fillId="2" borderId="16" xfId="2" applyFont="1" applyFill="1" applyBorder="1" applyAlignment="1">
      <alignment horizontal="center" vertical="center"/>
    </xf>
    <xf numFmtId="44" fontId="5" fillId="2" borderId="16" xfId="2" applyFont="1" applyFill="1" applyBorder="1" applyAlignment="1">
      <alignment vertical="center" wrapText="1"/>
    </xf>
    <xf numFmtId="43" fontId="5" fillId="2" borderId="16" xfId="1" applyFont="1" applyFill="1" applyBorder="1" applyAlignment="1">
      <alignment horizontal="right" vertical="center"/>
    </xf>
    <xf numFmtId="164" fontId="5" fillId="2" borderId="16" xfId="1" applyNumberFormat="1" applyFont="1" applyFill="1" applyBorder="1" applyAlignment="1">
      <alignment horizontal="right" vertical="center"/>
    </xf>
    <xf numFmtId="43" fontId="5" fillId="2" borderId="18" xfId="1" applyFont="1" applyFill="1" applyBorder="1" applyAlignment="1">
      <alignment horizontal="right" vertical="center"/>
    </xf>
    <xf numFmtId="0" fontId="11" fillId="3" borderId="42" xfId="8" applyFont="1" applyFill="1" applyBorder="1" applyAlignment="1">
      <alignment vertical="center"/>
    </xf>
    <xf numFmtId="0" fontId="5" fillId="0" borderId="1" xfId="4" applyFont="1" applyBorder="1"/>
    <xf numFmtId="44" fontId="11" fillId="0" borderId="46" xfId="2" applyFont="1" applyBorder="1" applyAlignment="1">
      <alignment vertical="center"/>
    </xf>
    <xf numFmtId="44" fontId="5" fillId="0" borderId="47" xfId="2" applyFont="1" applyBorder="1" applyAlignment="1">
      <alignment vertical="center"/>
    </xf>
    <xf numFmtId="43" fontId="5" fillId="0" borderId="25" xfId="1" applyFont="1" applyBorder="1" applyAlignment="1">
      <alignment vertical="center"/>
    </xf>
    <xf numFmtId="44" fontId="5" fillId="0" borderId="0" xfId="2" applyFont="1" applyBorder="1" applyAlignment="1">
      <alignment vertical="center"/>
    </xf>
    <xf numFmtId="44" fontId="5" fillId="0" borderId="0" xfId="2" applyFont="1" applyBorder="1" applyAlignment="1">
      <alignment horizontal="right" vertical="center"/>
    </xf>
    <xf numFmtId="164" fontId="5" fillId="0" borderId="0" xfId="1" applyNumberFormat="1" applyFont="1" applyBorder="1" applyAlignment="1">
      <alignment horizontal="right" vertical="center"/>
    </xf>
    <xf numFmtId="43" fontId="11" fillId="0" borderId="35" xfId="1" applyFont="1" applyBorder="1" applyAlignment="1">
      <alignment vertical="center"/>
    </xf>
    <xf numFmtId="0" fontId="5" fillId="0" borderId="35" xfId="4" applyFont="1" applyBorder="1"/>
    <xf numFmtId="0" fontId="0" fillId="2" borderId="0" xfId="0" applyFill="1"/>
    <xf numFmtId="43" fontId="0" fillId="2" borderId="0" xfId="0" applyNumberFormat="1" applyFill="1"/>
    <xf numFmtId="0" fontId="5" fillId="2" borderId="1" xfId="4" applyFont="1" applyFill="1" applyBorder="1"/>
    <xf numFmtId="44" fontId="5" fillId="2" borderId="27" xfId="2" applyFont="1" applyFill="1" applyBorder="1" applyAlignment="1">
      <alignment vertical="center"/>
    </xf>
    <xf numFmtId="0" fontId="5" fillId="2" borderId="35" xfId="4" applyFont="1" applyFill="1" applyBorder="1"/>
    <xf numFmtId="0" fontId="5" fillId="2" borderId="0" xfId="4" applyFont="1" applyFill="1"/>
    <xf numFmtId="44" fontId="5" fillId="2" borderId="37" xfId="2" applyFont="1" applyFill="1" applyBorder="1" applyAlignment="1">
      <alignment vertical="center"/>
    </xf>
    <xf numFmtId="43" fontId="5" fillId="2" borderId="37" xfId="1" applyFont="1" applyFill="1" applyBorder="1" applyAlignment="1">
      <alignment vertical="center"/>
    </xf>
    <xf numFmtId="44" fontId="5" fillId="2" borderId="37" xfId="2" applyFont="1" applyFill="1" applyBorder="1" applyAlignment="1">
      <alignment horizontal="center" vertical="center"/>
    </xf>
    <xf numFmtId="44" fontId="5" fillId="2" borderId="37" xfId="2" applyFont="1" applyFill="1" applyBorder="1" applyAlignment="1">
      <alignment vertical="center" wrapText="1"/>
    </xf>
    <xf numFmtId="43" fontId="5" fillId="2" borderId="37" xfId="1" applyFont="1" applyFill="1" applyBorder="1" applyAlignment="1">
      <alignment horizontal="right" vertical="center"/>
    </xf>
    <xf numFmtId="164" fontId="5" fillId="2" borderId="37" xfId="1" applyNumberFormat="1" applyFont="1" applyFill="1" applyBorder="1" applyAlignment="1">
      <alignment horizontal="right" vertical="center"/>
    </xf>
    <xf numFmtId="43" fontId="5" fillId="2" borderId="38" xfId="1" applyFont="1" applyFill="1" applyBorder="1" applyAlignment="1">
      <alignment vertical="center"/>
    </xf>
    <xf numFmtId="44" fontId="11" fillId="0" borderId="49" xfId="2" applyFont="1" applyBorder="1" applyAlignment="1">
      <alignment vertical="center"/>
    </xf>
    <xf numFmtId="44" fontId="5" fillId="0" borderId="11" xfId="2" applyFont="1" applyBorder="1" applyAlignment="1">
      <alignment vertical="center"/>
    </xf>
    <xf numFmtId="43" fontId="5" fillId="0" borderId="16" xfId="1" applyFont="1" applyBorder="1" applyAlignment="1">
      <alignment vertical="center"/>
    </xf>
    <xf numFmtId="44" fontId="5" fillId="0" borderId="12" xfId="2" applyFont="1" applyBorder="1" applyAlignment="1">
      <alignment vertical="center"/>
    </xf>
    <xf numFmtId="44" fontId="5" fillId="0" borderId="12" xfId="2" applyFont="1" applyBorder="1" applyAlignment="1">
      <alignment horizontal="right" vertical="center"/>
    </xf>
    <xf numFmtId="164" fontId="5" fillId="0" borderId="12" xfId="1" applyNumberFormat="1" applyFont="1" applyBorder="1" applyAlignment="1">
      <alignment horizontal="right" vertical="center"/>
    </xf>
    <xf numFmtId="43" fontId="11" fillId="0" borderId="13" xfId="1" applyFont="1" applyBorder="1" applyAlignment="1">
      <alignment vertical="center"/>
    </xf>
    <xf numFmtId="44" fontId="5" fillId="0" borderId="27" xfId="2" applyFont="1" applyFill="1" applyBorder="1" applyAlignment="1">
      <alignment vertical="center"/>
    </xf>
    <xf numFmtId="44" fontId="5" fillId="0" borderId="48" xfId="2" applyFont="1" applyBorder="1" applyAlignment="1">
      <alignment horizontal="center" vertical="center"/>
    </xf>
    <xf numFmtId="0" fontId="5" fillId="0" borderId="16" xfId="6" applyFont="1" applyBorder="1" applyAlignment="1">
      <alignment horizontal="left" vertical="center" wrapText="1"/>
    </xf>
    <xf numFmtId="43" fontId="5" fillId="0" borderId="16" xfId="1" applyFont="1" applyBorder="1" applyAlignment="1">
      <alignment horizontal="right" vertical="center"/>
    </xf>
    <xf numFmtId="164" fontId="5" fillId="0" borderId="16" xfId="1" applyNumberFormat="1" applyFont="1" applyBorder="1" applyAlignment="1">
      <alignment horizontal="right" vertical="center"/>
    </xf>
    <xf numFmtId="43" fontId="5" fillId="0" borderId="50" xfId="1" applyFont="1" applyBorder="1" applyAlignment="1">
      <alignment vertical="center"/>
    </xf>
    <xf numFmtId="44" fontId="5" fillId="0" borderId="27" xfId="2" applyFont="1" applyBorder="1" applyAlignment="1">
      <alignment vertical="center"/>
    </xf>
    <xf numFmtId="44" fontId="5" fillId="0" borderId="16" xfId="2" applyFont="1" applyFill="1" applyBorder="1" applyAlignment="1">
      <alignment vertical="center"/>
    </xf>
    <xf numFmtId="44" fontId="5" fillId="0" borderId="16" xfId="2" applyFont="1" applyFill="1" applyBorder="1" applyAlignment="1">
      <alignment vertical="center" wrapText="1"/>
    </xf>
    <xf numFmtId="44" fontId="5" fillId="0" borderId="16" xfId="2" applyFont="1" applyBorder="1" applyAlignment="1">
      <alignment vertical="center" wrapText="1"/>
    </xf>
    <xf numFmtId="44" fontId="5" fillId="0" borderId="16" xfId="2" applyFont="1" applyBorder="1" applyAlignment="1">
      <alignment vertical="center"/>
    </xf>
    <xf numFmtId="44" fontId="5" fillId="0" borderId="12" xfId="2" applyFont="1" applyBorder="1" applyAlignment="1">
      <alignment horizontal="center" vertical="center"/>
    </xf>
    <xf numFmtId="43" fontId="11" fillId="0" borderId="13" xfId="1" applyFont="1" applyBorder="1" applyAlignment="1">
      <alignment horizontal="left" vertical="center"/>
    </xf>
    <xf numFmtId="44" fontId="5" fillId="0" borderId="48" xfId="2" applyFont="1" applyFill="1" applyBorder="1" applyAlignment="1">
      <alignment vertical="center"/>
    </xf>
    <xf numFmtId="44" fontId="5" fillId="0" borderId="48" xfId="2" applyFont="1" applyFill="1" applyBorder="1" applyAlignment="1">
      <alignment vertical="center" wrapText="1"/>
    </xf>
    <xf numFmtId="43" fontId="5" fillId="0" borderId="48" xfId="1" applyFont="1" applyBorder="1" applyAlignment="1">
      <alignment horizontal="right" vertical="center"/>
    </xf>
    <xf numFmtId="164" fontId="5" fillId="0" borderId="48" xfId="1" applyNumberFormat="1" applyFont="1" applyBorder="1" applyAlignment="1">
      <alignment horizontal="right" vertical="center"/>
    </xf>
    <xf numFmtId="44" fontId="5" fillId="0" borderId="48" xfId="2" applyFont="1" applyBorder="1" applyAlignment="1">
      <alignment vertical="center" wrapText="1"/>
    </xf>
    <xf numFmtId="43" fontId="5" fillId="0" borderId="48" xfId="1" applyFont="1" applyBorder="1" applyAlignment="1">
      <alignment vertical="center"/>
    </xf>
    <xf numFmtId="44" fontId="11" fillId="0" borderId="8" xfId="2" applyFont="1" applyBorder="1" applyAlignment="1">
      <alignment horizontal="center" vertical="center"/>
    </xf>
    <xf numFmtId="0" fontId="5" fillId="0" borderId="56" xfId="4" applyFont="1" applyBorder="1"/>
    <xf numFmtId="43" fontId="5" fillId="0" borderId="39" xfId="1" applyFont="1" applyBorder="1" applyAlignment="1"/>
    <xf numFmtId="44" fontId="16" fillId="0" borderId="39" xfId="2" applyFont="1" applyBorder="1" applyAlignment="1"/>
    <xf numFmtId="44" fontId="5" fillId="0" borderId="39" xfId="2" applyFont="1" applyBorder="1" applyAlignment="1"/>
    <xf numFmtId="43" fontId="5" fillId="0" borderId="39" xfId="1" applyFont="1" applyBorder="1" applyAlignment="1">
      <alignment horizontal="right"/>
    </xf>
    <xf numFmtId="164" fontId="5" fillId="0" borderId="39" xfId="1" applyNumberFormat="1" applyFont="1" applyBorder="1" applyAlignment="1">
      <alignment horizontal="right"/>
    </xf>
    <xf numFmtId="0" fontId="5" fillId="0" borderId="57" xfId="4" applyFont="1" applyBorder="1"/>
    <xf numFmtId="44" fontId="12" fillId="0" borderId="15" xfId="2" applyFont="1" applyFill="1" applyBorder="1" applyAlignment="1"/>
    <xf numFmtId="44" fontId="12" fillId="0" borderId="7" xfId="2" applyFont="1" applyFill="1" applyBorder="1" applyAlignment="1"/>
    <xf numFmtId="44" fontId="11" fillId="0" borderId="57" xfId="2" applyFont="1" applyBorder="1" applyAlignment="1">
      <alignment horizontal="center"/>
    </xf>
    <xf numFmtId="44" fontId="11" fillId="0" borderId="39" xfId="2" applyFont="1" applyBorder="1" applyAlignment="1">
      <alignment horizontal="center"/>
    </xf>
    <xf numFmtId="44" fontId="11" fillId="0" borderId="56" xfId="2" applyFont="1" applyBorder="1" applyAlignment="1">
      <alignment horizontal="center"/>
    </xf>
    <xf numFmtId="44" fontId="11" fillId="0" borderId="35" xfId="2" applyFont="1" applyBorder="1" applyAlignment="1">
      <alignment horizontal="center"/>
    </xf>
    <xf numFmtId="44" fontId="11" fillId="0" borderId="0" xfId="2" applyFont="1" applyBorder="1" applyAlignment="1">
      <alignment horizontal="center"/>
    </xf>
    <xf numFmtId="44" fontId="11" fillId="0" borderId="1" xfId="2" applyFont="1" applyBorder="1" applyAlignment="1">
      <alignment horizontal="center"/>
    </xf>
    <xf numFmtId="44" fontId="11" fillId="0" borderId="13" xfId="2" applyFont="1" applyBorder="1" applyAlignment="1">
      <alignment horizontal="center"/>
    </xf>
    <xf numFmtId="44" fontId="11" fillId="0" borderId="12" xfId="2" applyFont="1" applyBorder="1" applyAlignment="1">
      <alignment horizontal="center"/>
    </xf>
    <xf numFmtId="44" fontId="11" fillId="0" borderId="33" xfId="2" applyFont="1" applyBorder="1" applyAlignment="1">
      <alignment horizontal="center"/>
    </xf>
    <xf numFmtId="2" fontId="15" fillId="5" borderId="43" xfId="1" quotePrefix="1" applyNumberFormat="1" applyFont="1" applyFill="1" applyBorder="1" applyAlignment="1">
      <alignment horizontal="center" vertical="top" wrapText="1"/>
    </xf>
    <xf numFmtId="2" fontId="15" fillId="5" borderId="42" xfId="1" quotePrefix="1" applyNumberFormat="1" applyFont="1" applyFill="1" applyBorder="1" applyAlignment="1">
      <alignment horizontal="center" vertical="top" wrapText="1"/>
    </xf>
    <xf numFmtId="2" fontId="15" fillId="5" borderId="40" xfId="1" quotePrefix="1" applyNumberFormat="1" applyFont="1" applyFill="1" applyBorder="1" applyAlignment="1">
      <alignment horizontal="center" vertical="top" wrapText="1"/>
    </xf>
    <xf numFmtId="0" fontId="5" fillId="0" borderId="26" xfId="10" applyFont="1" applyBorder="1" applyAlignment="1">
      <alignment vertical="center" wrapText="1"/>
    </xf>
    <xf numFmtId="0" fontId="5" fillId="0" borderId="16" xfId="10" applyFont="1" applyBorder="1" applyAlignment="1">
      <alignment vertical="center" wrapText="1"/>
    </xf>
    <xf numFmtId="0" fontId="5" fillId="0" borderId="26" xfId="8" applyFont="1" applyBorder="1" applyAlignment="1">
      <alignment vertical="center" wrapText="1"/>
    </xf>
    <xf numFmtId="0" fontId="5" fillId="0" borderId="16" xfId="8" applyFont="1" applyBorder="1" applyAlignment="1">
      <alignment vertical="center" wrapText="1"/>
    </xf>
    <xf numFmtId="43" fontId="11" fillId="2" borderId="54" xfId="1" applyFont="1" applyFill="1" applyBorder="1" applyAlignment="1">
      <alignment horizontal="center" vertical="center"/>
    </xf>
    <xf numFmtId="43" fontId="11" fillId="2" borderId="51" xfId="1" applyFont="1" applyFill="1" applyBorder="1" applyAlignment="1">
      <alignment horizontal="center" vertical="center"/>
    </xf>
    <xf numFmtId="44" fontId="11" fillId="2" borderId="54" xfId="2" applyFont="1" applyFill="1" applyBorder="1" applyAlignment="1">
      <alignment horizontal="center" vertical="center"/>
    </xf>
    <xf numFmtId="44" fontId="11" fillId="2" borderId="51" xfId="2" applyFont="1" applyFill="1" applyBorder="1" applyAlignment="1">
      <alignment horizontal="center" vertical="center"/>
    </xf>
    <xf numFmtId="44" fontId="11" fillId="2" borderId="53" xfId="2" applyFont="1" applyFill="1" applyBorder="1" applyAlignment="1">
      <alignment horizontal="left" vertical="center" indent="3"/>
    </xf>
    <xf numFmtId="44" fontId="11" fillId="2" borderId="49" xfId="2" applyFont="1" applyFill="1" applyBorder="1" applyAlignment="1">
      <alignment horizontal="left" vertical="center" indent="3"/>
    </xf>
    <xf numFmtId="43" fontId="5" fillId="0" borderId="0" xfId="1" applyFont="1" applyBorder="1" applyAlignment="1">
      <alignment horizontal="center"/>
    </xf>
    <xf numFmtId="0" fontId="5" fillId="2" borderId="26" xfId="10" applyFont="1" applyFill="1" applyBorder="1" applyAlignment="1">
      <alignment vertical="center" wrapText="1"/>
    </xf>
    <xf numFmtId="0" fontId="5" fillId="2" borderId="16" xfId="10" applyFont="1" applyFill="1" applyBorder="1" applyAlignment="1">
      <alignment vertical="center" wrapText="1"/>
    </xf>
    <xf numFmtId="43" fontId="11" fillId="2" borderId="55" xfId="1" applyFont="1" applyFill="1" applyBorder="1" applyAlignment="1">
      <alignment horizontal="center" vertical="center"/>
    </xf>
    <xf numFmtId="43" fontId="11" fillId="2" borderId="52" xfId="1" applyFont="1" applyFill="1" applyBorder="1" applyAlignment="1">
      <alignment horizontal="center" vertical="center"/>
    </xf>
    <xf numFmtId="164" fontId="11" fillId="0" borderId="54" xfId="1" applyNumberFormat="1" applyFont="1" applyBorder="1" applyAlignment="1">
      <alignment horizontal="center" vertical="center" wrapText="1"/>
    </xf>
    <xf numFmtId="164" fontId="11" fillId="0" borderId="51" xfId="1" applyNumberFormat="1" applyFont="1" applyBorder="1" applyAlignment="1">
      <alignment horizontal="center" vertical="center" wrapText="1"/>
    </xf>
    <xf numFmtId="43" fontId="11" fillId="0" borderId="30" xfId="1" applyFont="1" applyBorder="1" applyAlignment="1">
      <alignment horizontal="center" vertical="center" wrapText="1"/>
    </xf>
    <xf numFmtId="43" fontId="11" fillId="0" borderId="28" xfId="1" applyFont="1" applyBorder="1" applyAlignment="1">
      <alignment horizontal="center" vertical="center" wrapText="1"/>
    </xf>
    <xf numFmtId="44" fontId="11" fillId="2" borderId="55" xfId="2" applyFont="1" applyFill="1" applyBorder="1" applyAlignment="1">
      <alignment horizontal="center" vertical="center"/>
    </xf>
    <xf numFmtId="44" fontId="11" fillId="2" borderId="52" xfId="2" applyFont="1" applyFill="1" applyBorder="1" applyAlignment="1">
      <alignment horizontal="center" vertical="center"/>
    </xf>
    <xf numFmtId="4" fontId="0" fillId="0" borderId="0" xfId="0" applyNumberFormat="1"/>
  </cellXfs>
  <cellStyles count="11">
    <cellStyle name="Millares" xfId="1" builtinId="3"/>
    <cellStyle name="Millares 2" xfId="5" xr:uid="{5817E1F1-4486-45B7-BC0F-B80B30821570}"/>
    <cellStyle name="Moneda" xfId="2" builtinId="4"/>
    <cellStyle name="Moneda [0] 2" xfId="7" xr:uid="{83A9B11B-DBD6-4755-8404-AEF05C9B6409}"/>
    <cellStyle name="Normal" xfId="0" builtinId="0"/>
    <cellStyle name="Normal 2 10 3" xfId="6" xr:uid="{B2D60B9A-ED8D-4F2C-AA7B-8E4DA523F0CD}"/>
    <cellStyle name="Normal 2 2 2 2" xfId="8" xr:uid="{7B20E1B8-4AAA-4893-BDC3-8CD26699D127}"/>
    <cellStyle name="Normal 3" xfId="4" xr:uid="{8A7D5ADC-BD33-4307-AAE0-DD1197EB8215}"/>
    <cellStyle name="Normal 3 11" xfId="10" xr:uid="{C94B408B-8B99-41DD-AC0C-1F8853BF9891}"/>
    <cellStyle name="Normal 3 2" xfId="9" xr:uid="{5D910396-DB53-4D1A-ABC7-1D671D41701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sharedStrings" Target="sharedStrings.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microsoft.com/office/2017/10/relationships/person" Target="persons/person.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calcChain" Target="calcChain.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theme" Target="theme/theme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190" Type="http://schemas.openxmlformats.org/officeDocument/2006/relationships/externalLink" Target="externalLinks/externalLink189.xml"/><Relationship Id="rId204" Type="http://schemas.openxmlformats.org/officeDocument/2006/relationships/styles" Target="styles.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c3\mis%20documentos\CHEC\ANALISIS%20precios%20%20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Lagunas%20Matader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ORDINACION%20DE%20PROYECTOS/Proyectos_2007/LICITACIONES%202007/LIC%2016%20los%20ebanos,%20colina%20real%20y%20Robinson%20Pitalua/Suministro%20y%20obra%20civil%20Los%20eban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OTROS%20AAS%20SA\PROYECTOS%20EJECUTADOS\Villatina\Informe\Informes%20definitivos%20Acueducto%20y%20Alcantarillado%20Villatina\Dise&#241;o\Anexos%20dise&#241;o%20acueducto\Anexo%201.6%20Presupuesto%20acueduc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Pc-eleal\PMAA%20VALDIVIA\PROYECTOS\BASE%20PRESUPUESTOS\PMAA\CD%20Zaragoza%20Bombeo\Presupuesto\PRESUPUESTO%20DEFINITIVO%20ZARAGOZ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AGUAS%20DEL%20SIN&#218;\PROYECTOS\25.%20PROYECTOS%20OCAD\PROYECTO%2001%20PLAN%20MAESTRO%20LORICA\19.REGALIAS%20PMACUEDUCTO%20LORICA\ANEXO%205%20PRESUPUESTO_consolida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Pc-wvega\PROYECTOS%20EN%20EJECUCION\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Pc-sgallo\Proyectos%20Sandra%20Gallo\Proyectos%20varios\Valdivia\PRESUPUESTOS%20CORREGIDOS\PRESUPUESTO%20AC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Users\luiscarlos\Downloads\PRESUPUESTO%20Y%20PROGRAMACI&#211;N\LISTADO%20DE%20INSUMOS%20Y%20EQUIPO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Users\sandra.bayer\AppData\Local\Microsoft\Windows\Temporary%20Internet%20Files\Content.IE5\L8UM0JM8\PRESUPUESTO_REDES_ACUEDUCTO_2010_CORREGIDO1.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JEAN%20CARLOS%20CORDOBA\Downloads\Users\Salomon\AppData\Local\Temp\Rar$DIa0.930\3.0%20MEJORAMIENTO%20VICTORIA,%20CRISTOBAL,%20%20LAS%20BABILLAS\Documents%20and%20Settings\Tato\Mis%20documentos\PEREIRA\Anexo%201%20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Users\USUARIO_PC\Desktop\ACUEDUCTO%20LOS%20GOMEZ\APUS%20SAN%20JORGE%20EXCEL\PRESUPUESTO_VFINAL.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My_Docs\OBRAS\SANTA%20ROSA%20-%20REDES%20ACUEDUCTO\Formatos\PPTO%20OFICIAL%20ACUEDUCTO%20SANTA%20ROS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Mis%20documentos/VIA%20PISISI-BARRANCAS/VIA%20PALO%20ALTO%20-%20SABANAS%20DE%20MUCACAL/PUEBLITO/PROYEC/LEP/PPILOTO/FORMA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MESING\Unidad%20C\00-ACTUAL\0-Bijagual\BPIN-EBI-Bijagual\Proyecto%205ta%20Etapa%20Bij.(2)(Def).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rpereze/Desktop/PRESUPUESTOS/mo&#241;itos%202/MO&#209;ITOS%20APU.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OBRAS/Coordinacion%20de%20proyectos/LICITACIONES/LICITACIONES%202013/PENDIENTES%20POR%20ENTREGAR%20AL%20SIG/PRESUPUESTO%20VIVIENDAS%20VIP%20FURATENA%20II.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PROYECTO%2001%20PLAN%20MAESTRO%20LORICA\PROYECTO%20ACUEDUCTO%20REGIONAL%20LORICA-PURISIMA-MOMIL-CHIMA\PRESUPUESTO\PRESUPUES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Santa%20Elena%204/Nueva%20carpeta/INFORME%20SANTA%20ELENA%204/PRESUPUESTO/Documents%20and%20Settings/jgonzalezh.PM/Mis%20documentos/JMGH/Plan%20Parcial%20California/APUS%20acuaducto%20jm.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Desktop\201409-C0022014-APUSDPS%20(CARUPAPOLIDEP)%20V1%20SEPARAD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C-PROYECTOS12\AASSA\ACTUALIZACION%20PMAA\Ituango\ITUANGO\ACTUALIZACION_TANQUES_ITUANGO\CD_ACTUALIZACION%20ITUANGO%20%20JUNIO_2012\CORRECCIONES%20OCTUBRE%202012\PPTO__OPTIMIZACI&#211;N_SISTEMA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B.%20AGUAS%20DEL%20SIN&#218;\PROYECTOS\20.%20COLECTORES\PRESUPUESTO%20MODIFICADO%2001-2013.xlsx"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Users\irma\Desktop\Obras\INTERVENTORIA\OBRAS%202003\ACUEDUCTO\OBRAS%20MENORES\resane%20reparacion%20de%20fugas%20e%20instalaciones%20nuevas\ACTA%20Y%20PREACTA%20FINA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MESING\Carlos%20(C)\Mis%20documentos\Licitaciones\BOCCID.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Pc3\mis%20documentos\Mauricio%20cardona\presupuestos\COSTOS%20UNITARIOS%20monach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Users\irma\Desktop\mcuellar\Oficina\CONVENIO%20212081%20ICBF%20-%20FND%20-%20FONADE\PRESUPUESTOS\REVISION%20PRESUPUESTOS%20CDI%20AGOSTO%2015\D16C-Presupuesto_Bloque_2_Intermedia_CD_REVISION.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C2DF7D98\D16C-Pres_CCI_90%20Ni&#241;os_Z_Alta_E%20(08032013)V1.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X:\Users\Administrator\Documents\01_ADOLFO\01_INGABU%20SAS\Ingabu_SAS\Proyectos\Ing_Ingenieria\CDI_95_Ni&#241;os\ClimaFrio\Bloque_2_95Ni&#241;os\7_Presupuesto_Bloque2\ZONA%20ALTA\D16F-Presupuesto_Bloque2_Alta_E.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Descargas\PALOMINO\PRESUPUESTOS%20Y%20APUS\RED%20DE%20ALCANTARILLADO%20Y%20%20COLECTORES%20DIBULLA.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Presupuesto%20y%20A.P.U..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Documents%20and%20Settings\Ingenieria3\Escritorio\copia%20equipo%20pavilion\Mis%20documentos\MONICA\CVS\canal%20La%20granja\PROPUESTA%20ECOGESTAR%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irma\Desktop\Users\estruct.proyectos\Downloads\Acueducto\6.3.%20PRESUPUESTOS%20Y%20APU'S\08%20PRESUPUESTO%20TANQUE%20DE%20ALMACENAMIENTO.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Users\irma\Desktop\Users\USUARIO\Desktop\Ing.%20Jorge%20mario%20las%20lamas-cerrito-el%2015\Fichas%20reajuste%20christian\LAS%20LAMAS,%20CERRITO%20MODIFICADO\PRESUPUESTO%20ACUEDUTO%20LOS%20PERICOS%20-%20LAS%20LAMAS%20-%20CERRITO+interventori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Users\Usuario\Documents\GELSON%202\C.A.M.I\CAMI%20NUEVO\PRESUPUESTOS%20NUEVOS%20DEL%20CAMI\Presupuesto%20Apantallamien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Pc-wvega\PROYECTOS%20EN%20EJECUCION\AAS\BASE\HOJA%20BASE\BASE%20DE%20PRESUPUEST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Pc-wvega\PROYECTOS%20EN%20EJECUCION\Documents%20and%20Settings\jramiret\Configuraci&#243;n%20local\Archivos%20temporales%20de%20Internet\OLK119\Formularios%20%20009350%20corr%20abril%2029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ose\documentos\Documents%20and%20Settings\123\Escritorio\ING.%20ELIONETH%20VARGAS\gradas%20san%20bernard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Documents\SandraGallo\CONS-043-CRZ%20La%20Cruz%20Medell&#237;n\ETAPAS\3.%20DISE&#209;O\Borradores\Documents%20and%20Settings\carenas\Escritorio\PRESUPUESTOS%20%20febr11\Copia%20de%20BASE%20DE%20PRESUPUEST(cop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rlex\Ca&#241;asgordas\Campamento\Presupuesto\DEFINITIVOS\OPTIMIZACI&#211;N%20DE%20LA%20RED%20DE%20DISTRIBUCI&#211;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usuario\Downloads\PRESUPUESTO%20OFICIAL%20VIA%20EL%20CARMELO%20CORRECCION%20JULIO%2026.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Santa%20Elena%204/Nueva%20carpeta/INFORME%20SANTA%20ELENA%204/PRESUPUESTO/Nueva%20carpeta/VARIOS/A.P.U.S%20Acantarillado%20Hotel%20Alamed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JEAN%20CARLOS%20CORDOBA\Downloads\C\Users\Usuario\Dropbox\Consorcio%20Vial%20Villa%20Sorrento\Balance%201\Modificaciones\Modelo%20balance.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Users\USUARIO\Desktop\Parque%20chinu\PRESUPUESTO%20PARQUE%20CHINU.xls"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B.%20AGUAS%20DEL%20SIN&#218;\PROYECTOS\25.%20PROYECTOS%20OCAD\PROYECTO%2001%20PLAN%20MAESTRO%20LORICA\PROYECTO%20ACUEDUCTO%20REGIONAL%20LORICA-PURISIMA-MOMIL-CHIMA\PRESUPUESTO\PRESUPUES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documentos/PAVS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sena%20cerromatoso\yesenia%204%20de%20abril%202017\02-03-17%20Ingenieros\ARQUITECTONICOS\TRABAJO%20FINAL%20CERROMATOSO%20ZIMARA\ALC.%20SANITARIO\Presupuesto%20hidrosanitario%20sena%20matoso.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Mis%20documentos\Letrina%20Unitarios.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7.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Laura%20Cabrales/Documents/ENERGIA%20SOLAR/PROYECTO%20ENERGIA%20SOLAR%20SINCELEJITO/PRESUPUESTO%20I.E.%20SINCELEJITO%20APRO.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Users\irma\Desktop\mcuellar\Oficina\CONVENIO%20212081%20ICBF%20-%20FND%20-%20FONADE\PRESUPUESTOS\REVISION%20PRESUPUESTOS%20CDI%20AGOSTO%2015\Copia%20de%20D16C-Presup_Bloque%203_Interm_CD_REVISION%20con%20cantidades%20corregidas.xlsx"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Portatil-11\aassa\ALTOS%20DE%20LA%20VIRGEN\CONS-044-ALV%20ALTOS%20DE%20LA%20VIRGEN%20SAN%20CRISTOBAL%20MEDELLIN\ETAPAS\3.%20DISE&#209;O\Presupuesto\PPTO_ALCANTARILLADO_SAN_JOSE_2008.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Pc-wvega\PROYECTOS%20EN%20EJECUCION\Estad.%20Da&#241;os\Rendimientos_Sur%2003-00(JC).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OBRAS/Coordinacion%20de%20proyectos/APU/ANALISIS%20DE%20PRECIOS%20UNITARIOS%20ACUEDUCTO%20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Users\irma\Desktop\Users\adolfo\Documents\24032013-parques%20metropolitano%20porvenir\02042013_Parque%2017\02042013_Presupuesto_Parque%2017_Versi&#243;n_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bitar%20cedro%20cocido\PRESUPUESTO%20FINAL%20ELECTRICO%20EN%20CU.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Users\Usuario\AppData\Local\Temp\Rar$DI05.444\APU%20-%20Inv..GRUPO%20I.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Users\Francisco%20Javier\Documents\Alcantarillado%20Ayapel\Apu&#180;s%20En%20Office%202007\5%20Apu&#180;s%20Estacion%20De%20Bombeo,%20linea%20De%20Impulsion%20Y%20Emisario%20Final.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Users\irma\Desktop\Documents%20and%20Settings\Administrador\Configuraci&#243;n%20local\Archivos%20temporales%20de%20Internet\Content.IE5\2SUQJZV0\obras%20civiles_2lineas.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Users\irma\Desktop\jhon%20ya&#241;ez\CDI\dise&#241;os%20definitivos%20cdi%2095\revisar%20presupuestos%20def\Copia%20de%20Copia%20de%20D16C-Presup_Bloque%203_Interm_CD_REVISION%20con%20cantidades%20corregidas.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Users\Francisco%20Javier\Documents\Alcantarillado%20Ayapel\Apu&#180;s%20En%20Office%202007\Apu&#180;s%20Parte%202.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CONTRATO.FOX\DATOS\Control\Varios\achm\Presup%20Varios\EjemplosII.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Pc-wvega\PROYECTOS%20EN%20EJECUCION\San_Juan_LaMaria\CD%20SAN%20JUAN%20LA%20MARIA\ANEXOS\Anexo%2014_PresupuestoSAN_JUAN_LA_MARIA-MARZ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0-Valencia\Terminal\TERMINAL%20VALENCIA\ASPECTOS%20TECNICOS\AN.PREC.TERM.FICHAS.xls"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Mis%20documentos/Eduin%20Clavijo/ECO_BRAS/a-%20Prog.%20y%20control/Prog.%20y%20Control_ECOBRAS_V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ARCHIVO%20RED%20%20TERCIARIA%2020011\MUNICIPIO%20DE%20SAHAGUN\JOGREHDEZ\ADM%20VIAL%2003%20-%20CORDOBA\ESTADO%20DE%20RED\2103mar%2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Users\JEAN%20CARLOS%20CORDOBA\Downloads\Users\Salomon\AppData\Local\Temp\Rar$DIa0.930\3.0%20MEJORAMIENTO%20VICTORIA,%20CRISTOBAL,%20%20LAS%20BABILLAS\Documents%20and%20Settings\Administrador\Escritorio\FORMATO_9CONSORCIO.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D:\Users\irma\Desktop\Obras\COORDINACION%20DE%20PROYECTOS\Proyectos_2004\LICITADOS%20O%20EN%20LICITACION\2.%20RANCHO%20GRANDE\RANCHO%20GDE%20PARA%20LICITAR\rancho%20grande%20I%20GRUPO%201%20%20plan%20inv.%202004%2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Users\ingen\Documents\PROYECTOS%202020\LORICA\RURALES\PROYECTO%20LORICA\PRESU,%20PU,%20ESP\MODELO%20PRESUPUESTOS\PRESUPUESTO_OFICIAL_PAVIMENTOS_CALLE_26.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Pc-wvega\PROYECTOS%20EN%20EJECUCION\Informes%20y%20tareas\Estad&#237;sticas%20Rendimientos\Sur\Rendimientos_Sur%20(EEPPM)%200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0-VALENCIA\0%20-%20Matadero\Dise&#241;os-Presupuesto\Lagunas%20Matader%20Valenci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Pc-wvega\PROYECTOS%20EN%20EJECUCION\HLOPEZA\GERONA\CANTIDADES%20REPOSICION\SUBCIRCUITO%207\REDES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MSOFFICE/EXCEL/DEPORTE.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Users\Administrator\Documents\01_ADOLFO\01_INGABU%20SAS\Ingabu_SAS\Proyectos\Ing_Ingenieria\CDI_95_Ni&#241;os\ClimaFrio\Bloque_3_95Ni&#241;os\7_Presupuesto\D16_Clima_Frio\ZONA%20ALTA\D16F-Presupuesto_Bloque%203%20AULA_Alta_CD.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PC-PROYECTOS16\Compartida%20benja\PPTO_ALCANTARILLADO_san%20jose.xlsx" TargetMode="External"/></Relationships>
</file>

<file path=xl/externalLinks/_rels/externalLink162.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6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OBRAS/Coordinacion%20de%20proyectos/PROYECTOS/PROYECTOS%20MVCT/2013/PROYECTO%20MOCARI/Correcciones%20de%20Mocar&#237;/17_22_23_DISE&#209;OS/HOJA%20DE%20CALCULO-DISE&#209;O%20DE%20ALC.%20MOCARI%20CORREGIDO.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Lblanco3\COMPARTIR\PLANOPERATIVO1754\INFORME\INFORME\Tablas%20y%20gr&#225;ficas%201750%2003-00.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Users\Arroyo%20-Urzola\Desktop\Proceso%20Sof&#237;a\disco%20c\JOSE%20GREGORIO\sincelejo\JUAN%20CARLOS%20RIOS\EXPERIENCIA_JUAN_CARLOS_RIOS.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Users\Arroyo%20-Urzola\Desktop\Proceso%20Sof&#237;a\JUAN%20CARLOS%20RIOS\EXPERIENCIA_JUAN_CARLOS_RIOS.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D:\Datos%20CASF\0%20-%20VALENCIA\0%20-%20Matadero\3%20-%20Presupuesto\CVS%20Montelibano\copia%20equipo%20pavilion\Mis%20documentos\MONICA\CVS\canal%20La%20granja\PROPUESTA%20ECOGESTAR%202.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Wilsonvega\PMAACAMPAMENTO\CD-CAMPAMENTO\DISE&#209;O\PRESUPUESTOS-DIS\ALCANTARILLADO\Presupuestos%20sistema%20de%20alcantarillado%20(Campament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EXCEL/CONTRATO/ALCASAN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Documents%20and%20Settings/Ingenieria3/Escritorio/copia%20equipo%20pavilion/Mis%20documentos/MONICA/CVS/canal%20La%20granja/PROPUESTA%20ECOGESTAR%20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Ntdatmon\Datos\windows\TEMP\Requisici&#243;n%20Herramientas%20200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Pc-wvega\PROYECTOS%20EN%20EJECUCION\WINNT\Profiles\mvelezs\Configuraci&#243;n%20local\Archivos%20temporales%20de%20Internet\OLK295\ConsolidadoSubcircuito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D:\Users\irma\Desktop\Users\INGABU%20SAS\Downloads\Presupuesto_ParqueP17%2014-01-13.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DISCO%20DE%20TRABAJO\MY%20DOCUMENTS\Programa%20SAGUT\De%20los%20usuarios\FABIO%20SOTO\MUROS%20DAGMA%20RIO%20CALI.xlsm"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dalgy\DOS%20(D)\Ligia%20Esther\Aula%20Multiple%20Ayapel\ACTAS\COPIA%201\LIGIA\ALCANT.%20TUCHIN\PROP%20OSWALDO\unitarios%20.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windows/TEMP/rancho%20grande%20I%20GRUPO%201%20%20plan%20inv.%202004%2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Materiales"/>
      <sheetName val="STRSUMM0"/>
      <sheetName val="CURVA S"/>
      <sheetName val="mto.electr."/>
      <sheetName val="Tabla5"/>
      <sheetName val="Com-MEC"/>
      <sheetName val="Curva &quot;S&quot; General"/>
      <sheetName val="steel"/>
      <sheetName val="1. MODELO 60KB"/>
      <sheetName val="civ_roma"/>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t="str">
            <v xml:space="preserve"> </v>
          </cell>
          <cell r="D266" t="str">
            <v xml:space="preserve"> </v>
          </cell>
          <cell r="E266" t="str">
            <v xml:space="preserve"> </v>
          </cell>
        </row>
        <row r="267">
          <cell r="A267" t="str">
            <v>Evaporacion</v>
          </cell>
          <cell r="B267" t="str">
            <v>e</v>
          </cell>
          <cell r="C267">
            <v>4.5</v>
          </cell>
          <cell r="D267" t="str">
            <v xml:space="preserve"> mm por dia</v>
          </cell>
          <cell r="E267" t="str">
            <v>Variable</v>
          </cell>
        </row>
        <row r="268">
          <cell r="C268" t="str">
            <v xml:space="preserve"> </v>
          </cell>
          <cell r="D268" t="str">
            <v xml:space="preserve"> </v>
          </cell>
          <cell r="E268" t="str">
            <v xml:space="preserve"> </v>
          </cell>
        </row>
        <row r="269">
          <cell r="A269" t="str">
            <v>Percolacion</v>
          </cell>
          <cell r="B269" t="str">
            <v>pr</v>
          </cell>
          <cell r="C269">
            <v>2</v>
          </cell>
          <cell r="D269" t="str">
            <v xml:space="preserve"> mm por dia</v>
          </cell>
          <cell r="E269" t="str">
            <v>Variable</v>
          </cell>
        </row>
        <row r="270">
          <cell r="C270" t="str">
            <v xml:space="preserve"> </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t="str">
            <v xml:space="preserve"> </v>
          </cell>
        </row>
      </sheetData>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sheetName val="Obra civil"/>
      <sheetName val="SUMINISTRO"/>
      <sheetName val="resumen acometida paga x usuari"/>
      <sheetName val="Requisición"/>
      <sheetName val="cronograma"/>
      <sheetName val="Obra_civil"/>
      <sheetName val="resumen_acometida_paga_x_usuari"/>
      <sheetName val="Obra_civil1"/>
      <sheetName val="resumen_acometida_paga_x_usuar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S-REV1"/>
      <sheetName val="G&amp;G"/>
      <sheetName val="PU (2)"/>
      <sheetName val="PESOS"/>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CTIVIDADES"/>
      <sheetName val="BD"/>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Paral. 1"/>
      <sheetName val="Paral. 2"/>
      <sheetName val="Paral. 3"/>
      <sheetName val="Paral.4"/>
      <sheetName val="AMOBLAMINETO"/>
      <sheetName val="_x0000_㈀㰰⌀_x0000_㈀㰮⌀_x0000_䰀଒v_x0000__x0000__x0000_頀"/>
      <sheetName val="Lista ICCU"/>
      <sheetName val="&quot;PAGA&quot;"/>
      <sheetName val="MATERIALES Y RECURSOS"/>
      <sheetName val="ó&gt;????j0$?#???j_$?#???LÓu????"/>
      <sheetName val="CORTE DE OBRA N° 1"/>
      <sheetName val="memoria"/>
      <sheetName val="memoria 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kid Lifting Lug"/>
      <sheetName val="CABLE CONTROL"/>
      <sheetName val="Datos_CO"/>
      <sheetName val="CCONC"/>
      <sheetName val="ACTA PROVEEDORES"/>
      <sheetName val="ACTA INICIO"/>
      <sheetName val="ACTA PARCIAL"/>
      <sheetName val="ACTA TERMINACION"/>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sheetData sheetId="752"/>
      <sheetData sheetId="753"/>
      <sheetData sheetId="754"/>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row r="2">
          <cell r="A2">
            <v>0</v>
          </cell>
        </row>
      </sheetData>
      <sheetData sheetId="921">
        <row r="2">
          <cell r="A2">
            <v>0</v>
          </cell>
        </row>
      </sheetData>
      <sheetData sheetId="922">
        <row r="2">
          <cell r="A2">
            <v>0</v>
          </cell>
        </row>
      </sheetData>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sheetData sheetId="934"/>
      <sheetData sheetId="935"/>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sheetData sheetId="950"/>
      <sheetData sheetId="951"/>
      <sheetData sheetId="952"/>
      <sheetData sheetId="953"/>
      <sheetData sheetId="954"/>
      <sheetData sheetId="955">
        <row r="2">
          <cell r="A2">
            <v>0</v>
          </cell>
        </row>
      </sheetData>
      <sheetData sheetId="956">
        <row r="2">
          <cell r="A2">
            <v>0</v>
          </cell>
        </row>
      </sheetData>
      <sheetData sheetId="957">
        <row r="2">
          <cell r="A2">
            <v>0</v>
          </cell>
        </row>
      </sheetData>
      <sheetData sheetId="958" refreshError="1"/>
      <sheetData sheetId="959" refreshError="1"/>
      <sheetData sheetId="960">
        <row r="2">
          <cell r="A2">
            <v>0</v>
          </cell>
        </row>
      </sheetData>
      <sheetData sheetId="961">
        <row r="2">
          <cell r="A2">
            <v>0</v>
          </cell>
        </row>
      </sheetData>
      <sheetData sheetId="962" refreshError="1"/>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efreshError="1"/>
      <sheetData sheetId="1685" refreshError="1"/>
      <sheetData sheetId="1686" refreshError="1"/>
      <sheetData sheetId="1687" refreshError="1"/>
      <sheetData sheetId="1688" refreshError="1"/>
      <sheetData sheetId="1689">
        <row r="2">
          <cell r="A2">
            <v>0</v>
          </cell>
        </row>
      </sheetData>
      <sheetData sheetId="1690">
        <row r="2">
          <cell r="A2">
            <v>0</v>
          </cell>
        </row>
      </sheetData>
      <sheetData sheetId="1691">
        <row r="2">
          <cell r="A2">
            <v>0</v>
          </cell>
        </row>
      </sheetData>
      <sheetData sheetId="1692"/>
      <sheetData sheetId="1693"/>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ow r="2">
          <cell r="B2" t="str">
            <v>Patrimonio
neto
personal</v>
          </cell>
        </row>
      </sheetData>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efreshError="1"/>
      <sheetData sheetId="1716" refreshError="1"/>
      <sheetData sheetId="1717" refreshError="1"/>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sheetData sheetId="2236"/>
      <sheetData sheetId="2237"/>
      <sheetData sheetId="2238"/>
      <sheetData sheetId="2239"/>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sheetData sheetId="2257"/>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sheetData sheetId="2284"/>
      <sheetData sheetId="2285"/>
      <sheetData sheetId="2286"/>
      <sheetData sheetId="2287"/>
      <sheetData sheetId="2288">
        <row r="2">
          <cell r="A2">
            <v>0</v>
          </cell>
        </row>
      </sheetData>
      <sheetData sheetId="2289"/>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sheetData sheetId="3293"/>
      <sheetData sheetId="3294"/>
      <sheetData sheetId="3295">
        <row r="2">
          <cell r="A2">
            <v>0</v>
          </cell>
        </row>
      </sheetData>
      <sheetData sheetId="3296">
        <row r="2">
          <cell r="A2">
            <v>0</v>
          </cell>
        </row>
      </sheetData>
      <sheetData sheetId="3297"/>
      <sheetData sheetId="3298"/>
      <sheetData sheetId="3299"/>
      <sheetData sheetId="3300"/>
      <sheetData sheetId="3301"/>
      <sheetData sheetId="3302"/>
      <sheetData sheetId="3303"/>
      <sheetData sheetId="3304">
        <row r="2">
          <cell r="A2">
            <v>0</v>
          </cell>
        </row>
      </sheetData>
      <sheetData sheetId="3305"/>
      <sheetData sheetId="3306"/>
      <sheetData sheetId="3307">
        <row r="2">
          <cell r="A2">
            <v>0</v>
          </cell>
        </row>
      </sheetData>
      <sheetData sheetId="3308">
        <row r="2">
          <cell r="A2">
            <v>0</v>
          </cell>
        </row>
      </sheetData>
      <sheetData sheetId="3309">
        <row r="2">
          <cell r="A2">
            <v>0</v>
          </cell>
        </row>
      </sheetData>
      <sheetData sheetId="3310"/>
      <sheetData sheetId="3311"/>
      <sheetData sheetId="3312">
        <row r="2">
          <cell r="A2">
            <v>0</v>
          </cell>
        </row>
      </sheetData>
      <sheetData sheetId="3313">
        <row r="2">
          <cell r="A2">
            <v>0</v>
          </cell>
        </row>
      </sheetData>
      <sheetData sheetId="3314">
        <row r="2">
          <cell r="A2">
            <v>0</v>
          </cell>
        </row>
      </sheetData>
      <sheetData sheetId="3315">
        <row r="2">
          <cell r="A2">
            <v>0</v>
          </cell>
        </row>
      </sheetData>
      <sheetData sheetId="3316"/>
      <sheetData sheetId="3317">
        <row r="2">
          <cell r="A2">
            <v>0</v>
          </cell>
        </row>
      </sheetData>
      <sheetData sheetId="3318">
        <row r="2">
          <cell r="A2">
            <v>0</v>
          </cell>
        </row>
      </sheetData>
      <sheetData sheetId="3319">
        <row r="2">
          <cell r="A2">
            <v>0</v>
          </cell>
        </row>
      </sheetData>
      <sheetData sheetId="3320">
        <row r="2">
          <cell r="A2">
            <v>0</v>
          </cell>
        </row>
      </sheetData>
      <sheetData sheetId="3321"/>
      <sheetData sheetId="3322">
        <row r="2">
          <cell r="A2">
            <v>0</v>
          </cell>
        </row>
      </sheetData>
      <sheetData sheetId="3323">
        <row r="2">
          <cell r="A2">
            <v>0</v>
          </cell>
        </row>
      </sheetData>
      <sheetData sheetId="3324">
        <row r="2">
          <cell r="A2">
            <v>0</v>
          </cell>
        </row>
      </sheetData>
      <sheetData sheetId="3325"/>
      <sheetData sheetId="3326"/>
      <sheetData sheetId="3327">
        <row r="2">
          <cell r="A2">
            <v>0</v>
          </cell>
        </row>
      </sheetData>
      <sheetData sheetId="3328">
        <row r="2">
          <cell r="A2">
            <v>0</v>
          </cell>
        </row>
      </sheetData>
      <sheetData sheetId="3329">
        <row r="2">
          <cell r="A2">
            <v>0</v>
          </cell>
        </row>
      </sheetData>
      <sheetData sheetId="3330"/>
      <sheetData sheetId="3331"/>
      <sheetData sheetId="3332">
        <row r="2">
          <cell r="A2">
            <v>0</v>
          </cell>
        </row>
      </sheetData>
      <sheetData sheetId="3333">
        <row r="2">
          <cell r="A2">
            <v>0</v>
          </cell>
        </row>
      </sheetData>
      <sheetData sheetId="3334">
        <row r="2">
          <cell r="A2">
            <v>0</v>
          </cell>
        </row>
      </sheetData>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row r="2">
          <cell r="A2">
            <v>0</v>
          </cell>
        </row>
      </sheetData>
      <sheetData sheetId="3455"/>
      <sheetData sheetId="3456"/>
      <sheetData sheetId="3457"/>
      <sheetData sheetId="3458"/>
      <sheetData sheetId="3459">
        <row r="2">
          <cell r="A2">
            <v>0</v>
          </cell>
        </row>
      </sheetData>
      <sheetData sheetId="3460"/>
      <sheetData sheetId="3461"/>
      <sheetData sheetId="3462"/>
      <sheetData sheetId="3463"/>
      <sheetData sheetId="3464">
        <row r="2">
          <cell r="A2">
            <v>0</v>
          </cell>
        </row>
      </sheetData>
      <sheetData sheetId="3465">
        <row r="2">
          <cell r="A2">
            <v>0</v>
          </cell>
        </row>
      </sheetData>
      <sheetData sheetId="3466"/>
      <sheetData sheetId="3467"/>
      <sheetData sheetId="3468"/>
      <sheetData sheetId="3469">
        <row r="2">
          <cell r="A2">
            <v>0</v>
          </cell>
        </row>
      </sheetData>
      <sheetData sheetId="3470"/>
      <sheetData sheetId="3471"/>
      <sheetData sheetId="3472"/>
      <sheetData sheetId="3473"/>
      <sheetData sheetId="3474">
        <row r="2">
          <cell r="A2">
            <v>0</v>
          </cell>
        </row>
      </sheetData>
      <sheetData sheetId="3475"/>
      <sheetData sheetId="3476"/>
      <sheetData sheetId="3477"/>
      <sheetData sheetId="3478"/>
      <sheetData sheetId="3479">
        <row r="2">
          <cell r="A2">
            <v>0</v>
          </cell>
        </row>
      </sheetData>
      <sheetData sheetId="3480"/>
      <sheetData sheetId="3481"/>
      <sheetData sheetId="3482"/>
      <sheetData sheetId="3483"/>
      <sheetData sheetId="3484"/>
      <sheetData sheetId="3485"/>
      <sheetData sheetId="3486"/>
      <sheetData sheetId="3487">
        <row r="2">
          <cell r="A2">
            <v>0</v>
          </cell>
        </row>
      </sheetData>
      <sheetData sheetId="3488"/>
      <sheetData sheetId="3489"/>
      <sheetData sheetId="3490"/>
      <sheetData sheetId="3491"/>
      <sheetData sheetId="3492">
        <row r="2">
          <cell r="A2">
            <v>0</v>
          </cell>
        </row>
      </sheetData>
      <sheetData sheetId="3493"/>
      <sheetData sheetId="3494"/>
      <sheetData sheetId="3495"/>
      <sheetData sheetId="3496"/>
      <sheetData sheetId="3497">
        <row r="2">
          <cell r="A2">
            <v>0</v>
          </cell>
        </row>
      </sheetData>
      <sheetData sheetId="3498">
        <row r="2">
          <cell r="A2">
            <v>0</v>
          </cell>
        </row>
      </sheetData>
      <sheetData sheetId="3499"/>
      <sheetData sheetId="3500"/>
      <sheetData sheetId="3501"/>
      <sheetData sheetId="3502">
        <row r="2">
          <cell r="A2">
            <v>0</v>
          </cell>
        </row>
      </sheetData>
      <sheetData sheetId="3503"/>
      <sheetData sheetId="3504"/>
      <sheetData sheetId="3505"/>
      <sheetData sheetId="3506"/>
      <sheetData sheetId="3507">
        <row r="2">
          <cell r="A2">
            <v>0</v>
          </cell>
        </row>
      </sheetData>
      <sheetData sheetId="3508"/>
      <sheetData sheetId="3509"/>
      <sheetData sheetId="3510"/>
      <sheetData sheetId="3511"/>
      <sheetData sheetId="3512">
        <row r="2">
          <cell r="A2">
            <v>0</v>
          </cell>
        </row>
      </sheetData>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row r="2">
          <cell r="A2">
            <v>0</v>
          </cell>
        </row>
      </sheetData>
      <sheetData sheetId="3597"/>
      <sheetData sheetId="3598"/>
      <sheetData sheetId="3599"/>
      <sheetData sheetId="3600"/>
      <sheetData sheetId="3601">
        <row r="2">
          <cell r="A2">
            <v>0</v>
          </cell>
        </row>
      </sheetData>
      <sheetData sheetId="3602"/>
      <sheetData sheetId="3603"/>
      <sheetData sheetId="3604"/>
      <sheetData sheetId="3605"/>
      <sheetData sheetId="3606">
        <row r="2">
          <cell r="A2">
            <v>0</v>
          </cell>
        </row>
      </sheetData>
      <sheetData sheetId="3607"/>
      <sheetData sheetId="3608"/>
      <sheetData sheetId="3609"/>
      <sheetData sheetId="3610"/>
      <sheetData sheetId="3611">
        <row r="2">
          <cell r="A2">
            <v>0</v>
          </cell>
        </row>
      </sheetData>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row r="2">
          <cell r="A2">
            <v>0</v>
          </cell>
        </row>
      </sheetData>
      <sheetData sheetId="3630"/>
      <sheetData sheetId="3631"/>
      <sheetData sheetId="3632"/>
      <sheetData sheetId="3633"/>
      <sheetData sheetId="3634">
        <row r="2">
          <cell r="A2">
            <v>0</v>
          </cell>
        </row>
      </sheetData>
      <sheetData sheetId="3635"/>
      <sheetData sheetId="3636"/>
      <sheetData sheetId="3637"/>
      <sheetData sheetId="3638">
        <row r="2">
          <cell r="A2">
            <v>0</v>
          </cell>
        </row>
      </sheetData>
      <sheetData sheetId="3639">
        <row r="2">
          <cell r="A2">
            <v>0</v>
          </cell>
        </row>
      </sheetData>
      <sheetData sheetId="3640"/>
      <sheetData sheetId="3641"/>
      <sheetData sheetId="3642"/>
      <sheetData sheetId="3643">
        <row r="2">
          <cell r="A2">
            <v>0</v>
          </cell>
        </row>
      </sheetData>
      <sheetData sheetId="3644">
        <row r="2">
          <cell r="A2">
            <v>0</v>
          </cell>
        </row>
      </sheetData>
      <sheetData sheetId="3645"/>
      <sheetData sheetId="3646"/>
      <sheetData sheetId="3647"/>
      <sheetData sheetId="3648">
        <row r="2">
          <cell r="A2">
            <v>0</v>
          </cell>
        </row>
      </sheetData>
      <sheetData sheetId="3649">
        <row r="2">
          <cell r="A2">
            <v>0</v>
          </cell>
        </row>
      </sheetData>
      <sheetData sheetId="3650">
        <row r="2">
          <cell r="A2">
            <v>0</v>
          </cell>
        </row>
      </sheetData>
      <sheetData sheetId="3651"/>
      <sheetData sheetId="3652"/>
      <sheetData sheetId="3653">
        <row r="2">
          <cell r="A2">
            <v>0</v>
          </cell>
        </row>
      </sheetData>
      <sheetData sheetId="3654">
        <row r="2">
          <cell r="A2">
            <v>0</v>
          </cell>
        </row>
      </sheetData>
      <sheetData sheetId="3655"/>
      <sheetData sheetId="3656"/>
      <sheetData sheetId="3657"/>
      <sheetData sheetId="3658">
        <row r="2">
          <cell r="A2">
            <v>0</v>
          </cell>
        </row>
      </sheetData>
      <sheetData sheetId="3659">
        <row r="2">
          <cell r="A2">
            <v>0</v>
          </cell>
        </row>
      </sheetData>
      <sheetData sheetId="3660"/>
      <sheetData sheetId="3661"/>
      <sheetData sheetId="3662"/>
      <sheetData sheetId="3663">
        <row r="2">
          <cell r="A2">
            <v>0</v>
          </cell>
        </row>
      </sheetData>
      <sheetData sheetId="3664">
        <row r="2">
          <cell r="A2">
            <v>0</v>
          </cell>
        </row>
      </sheetData>
      <sheetData sheetId="3665"/>
      <sheetData sheetId="3666"/>
      <sheetData sheetId="3667"/>
      <sheetData sheetId="3668"/>
      <sheetData sheetId="3669"/>
      <sheetData sheetId="3670"/>
      <sheetData sheetId="3671">
        <row r="2">
          <cell r="A2">
            <v>0</v>
          </cell>
        </row>
      </sheetData>
      <sheetData sheetId="3672">
        <row r="2">
          <cell r="A2">
            <v>0</v>
          </cell>
        </row>
      </sheetData>
      <sheetData sheetId="3673"/>
      <sheetData sheetId="3674"/>
      <sheetData sheetId="3675"/>
      <sheetData sheetId="3676">
        <row r="2">
          <cell r="A2">
            <v>0</v>
          </cell>
        </row>
      </sheetData>
      <sheetData sheetId="3677">
        <row r="2">
          <cell r="A2">
            <v>0</v>
          </cell>
        </row>
      </sheetData>
      <sheetData sheetId="3678"/>
      <sheetData sheetId="3679"/>
      <sheetData sheetId="3680"/>
      <sheetData sheetId="3681">
        <row r="2">
          <cell r="A2">
            <v>0</v>
          </cell>
        </row>
      </sheetData>
      <sheetData sheetId="3682">
        <row r="2">
          <cell r="A2">
            <v>0</v>
          </cell>
        </row>
      </sheetData>
      <sheetData sheetId="3683">
        <row r="2">
          <cell r="A2">
            <v>0</v>
          </cell>
        </row>
      </sheetData>
      <sheetData sheetId="3684"/>
      <sheetData sheetId="3685"/>
      <sheetData sheetId="3686">
        <row r="2">
          <cell r="A2">
            <v>0</v>
          </cell>
        </row>
      </sheetData>
      <sheetData sheetId="3687">
        <row r="2">
          <cell r="A2">
            <v>0</v>
          </cell>
        </row>
      </sheetData>
      <sheetData sheetId="3688"/>
      <sheetData sheetId="3689"/>
      <sheetData sheetId="3690"/>
      <sheetData sheetId="3691">
        <row r="2">
          <cell r="A2">
            <v>0</v>
          </cell>
        </row>
      </sheetData>
      <sheetData sheetId="3692">
        <row r="2">
          <cell r="A2">
            <v>0</v>
          </cell>
        </row>
      </sheetData>
      <sheetData sheetId="3693"/>
      <sheetData sheetId="3694"/>
      <sheetData sheetId="3695"/>
      <sheetData sheetId="3696">
        <row r="2">
          <cell r="A2">
            <v>0</v>
          </cell>
        </row>
      </sheetData>
      <sheetData sheetId="3697">
        <row r="2">
          <cell r="A2">
            <v>0</v>
          </cell>
        </row>
      </sheetData>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row r="2">
          <cell r="A2">
            <v>0</v>
          </cell>
        </row>
      </sheetData>
      <sheetData sheetId="3781"/>
      <sheetData sheetId="3782"/>
      <sheetData sheetId="3783"/>
      <sheetData sheetId="3784"/>
      <sheetData sheetId="3785">
        <row r="2">
          <cell r="A2">
            <v>0</v>
          </cell>
        </row>
      </sheetData>
      <sheetData sheetId="3786"/>
      <sheetData sheetId="3787"/>
      <sheetData sheetId="3788"/>
      <sheetData sheetId="3789"/>
      <sheetData sheetId="3790">
        <row r="2">
          <cell r="A2">
            <v>0</v>
          </cell>
        </row>
      </sheetData>
      <sheetData sheetId="3791"/>
      <sheetData sheetId="3792"/>
      <sheetData sheetId="3793"/>
      <sheetData sheetId="3794"/>
      <sheetData sheetId="3795">
        <row r="2">
          <cell r="A2">
            <v>0</v>
          </cell>
        </row>
      </sheetData>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row r="2">
          <cell r="A2">
            <v>0</v>
          </cell>
        </row>
      </sheetData>
      <sheetData sheetId="3814"/>
      <sheetData sheetId="3815"/>
      <sheetData sheetId="3816"/>
      <sheetData sheetId="3817"/>
      <sheetData sheetId="3818">
        <row r="2">
          <cell r="A2">
            <v>0</v>
          </cell>
        </row>
      </sheetData>
      <sheetData sheetId="3819"/>
      <sheetData sheetId="3820"/>
      <sheetData sheetId="3821"/>
      <sheetData sheetId="3822">
        <row r="2">
          <cell r="A2">
            <v>0</v>
          </cell>
        </row>
      </sheetData>
      <sheetData sheetId="3823">
        <row r="2">
          <cell r="A2">
            <v>0</v>
          </cell>
        </row>
      </sheetData>
      <sheetData sheetId="3824"/>
      <sheetData sheetId="3825"/>
      <sheetData sheetId="3826"/>
      <sheetData sheetId="3827">
        <row r="2">
          <cell r="A2">
            <v>0</v>
          </cell>
        </row>
      </sheetData>
      <sheetData sheetId="3828">
        <row r="2">
          <cell r="A2">
            <v>0</v>
          </cell>
        </row>
      </sheetData>
      <sheetData sheetId="3829"/>
      <sheetData sheetId="3830"/>
      <sheetData sheetId="3831"/>
      <sheetData sheetId="3832">
        <row r="2">
          <cell r="A2">
            <v>0</v>
          </cell>
        </row>
      </sheetData>
      <sheetData sheetId="3833">
        <row r="2">
          <cell r="A2">
            <v>0</v>
          </cell>
        </row>
      </sheetData>
      <sheetData sheetId="3834">
        <row r="2">
          <cell r="A2">
            <v>0</v>
          </cell>
        </row>
      </sheetData>
      <sheetData sheetId="3835"/>
      <sheetData sheetId="3836"/>
      <sheetData sheetId="3837">
        <row r="2">
          <cell r="A2">
            <v>0</v>
          </cell>
        </row>
      </sheetData>
      <sheetData sheetId="3838">
        <row r="2">
          <cell r="A2">
            <v>0</v>
          </cell>
        </row>
      </sheetData>
      <sheetData sheetId="3839"/>
      <sheetData sheetId="3840"/>
      <sheetData sheetId="3841"/>
      <sheetData sheetId="3842">
        <row r="2">
          <cell r="A2">
            <v>0</v>
          </cell>
        </row>
      </sheetData>
      <sheetData sheetId="3843">
        <row r="2">
          <cell r="A2">
            <v>0</v>
          </cell>
        </row>
      </sheetData>
      <sheetData sheetId="3844"/>
      <sheetData sheetId="3845"/>
      <sheetData sheetId="3846"/>
      <sheetData sheetId="3847">
        <row r="2">
          <cell r="A2">
            <v>0</v>
          </cell>
        </row>
      </sheetData>
      <sheetData sheetId="3848">
        <row r="2">
          <cell r="A2">
            <v>0</v>
          </cell>
        </row>
      </sheetData>
      <sheetData sheetId="3849"/>
      <sheetData sheetId="3850"/>
      <sheetData sheetId="3851"/>
      <sheetData sheetId="3852"/>
      <sheetData sheetId="3853"/>
      <sheetData sheetId="3854"/>
      <sheetData sheetId="3855">
        <row r="2">
          <cell r="A2">
            <v>0</v>
          </cell>
        </row>
      </sheetData>
      <sheetData sheetId="3856">
        <row r="2">
          <cell r="A2">
            <v>0</v>
          </cell>
        </row>
      </sheetData>
      <sheetData sheetId="3857"/>
      <sheetData sheetId="3858"/>
      <sheetData sheetId="3859"/>
      <sheetData sheetId="3860">
        <row r="2">
          <cell r="A2">
            <v>0</v>
          </cell>
        </row>
      </sheetData>
      <sheetData sheetId="3861">
        <row r="2">
          <cell r="A2">
            <v>0</v>
          </cell>
        </row>
      </sheetData>
      <sheetData sheetId="3862"/>
      <sheetData sheetId="3863"/>
      <sheetData sheetId="3864"/>
      <sheetData sheetId="3865">
        <row r="2">
          <cell r="A2">
            <v>0</v>
          </cell>
        </row>
      </sheetData>
      <sheetData sheetId="3866">
        <row r="2">
          <cell r="A2">
            <v>0</v>
          </cell>
        </row>
      </sheetData>
      <sheetData sheetId="3867">
        <row r="2">
          <cell r="A2">
            <v>0</v>
          </cell>
        </row>
      </sheetData>
      <sheetData sheetId="3868"/>
      <sheetData sheetId="3869"/>
      <sheetData sheetId="3870">
        <row r="2">
          <cell r="A2">
            <v>0</v>
          </cell>
        </row>
      </sheetData>
      <sheetData sheetId="3871">
        <row r="2">
          <cell r="A2">
            <v>0</v>
          </cell>
        </row>
      </sheetData>
      <sheetData sheetId="3872"/>
      <sheetData sheetId="3873"/>
      <sheetData sheetId="3874"/>
      <sheetData sheetId="3875">
        <row r="2">
          <cell r="A2">
            <v>0</v>
          </cell>
        </row>
      </sheetData>
      <sheetData sheetId="3876">
        <row r="2">
          <cell r="A2">
            <v>0</v>
          </cell>
        </row>
      </sheetData>
      <sheetData sheetId="3877"/>
      <sheetData sheetId="3878"/>
      <sheetData sheetId="3879"/>
      <sheetData sheetId="3880">
        <row r="2">
          <cell r="A2">
            <v>0</v>
          </cell>
        </row>
      </sheetData>
      <sheetData sheetId="3881">
        <row r="2">
          <cell r="A2">
            <v>0</v>
          </cell>
        </row>
      </sheetData>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row r="2">
          <cell r="A2">
            <v>0</v>
          </cell>
        </row>
      </sheetData>
      <sheetData sheetId="3965"/>
      <sheetData sheetId="3966"/>
      <sheetData sheetId="3967"/>
      <sheetData sheetId="3968"/>
      <sheetData sheetId="3969">
        <row r="2">
          <cell r="A2">
            <v>0</v>
          </cell>
        </row>
      </sheetData>
      <sheetData sheetId="3970"/>
      <sheetData sheetId="3971"/>
      <sheetData sheetId="3972"/>
      <sheetData sheetId="3973"/>
      <sheetData sheetId="3974">
        <row r="2">
          <cell r="A2">
            <v>0</v>
          </cell>
        </row>
      </sheetData>
      <sheetData sheetId="3975"/>
      <sheetData sheetId="3976"/>
      <sheetData sheetId="3977"/>
      <sheetData sheetId="3978"/>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row r="2">
          <cell r="A2">
            <v>0</v>
          </cell>
        </row>
      </sheetData>
      <sheetData sheetId="3998"/>
      <sheetData sheetId="3999"/>
      <sheetData sheetId="4000"/>
      <sheetData sheetId="4001"/>
      <sheetData sheetId="4002">
        <row r="2">
          <cell r="A2">
            <v>0</v>
          </cell>
        </row>
      </sheetData>
      <sheetData sheetId="4003"/>
      <sheetData sheetId="4004"/>
      <sheetData sheetId="4005"/>
      <sheetData sheetId="4006">
        <row r="2">
          <cell r="A2">
            <v>0</v>
          </cell>
        </row>
      </sheetData>
      <sheetData sheetId="4007">
        <row r="2">
          <cell r="A2">
            <v>0</v>
          </cell>
        </row>
      </sheetData>
      <sheetData sheetId="4008"/>
      <sheetData sheetId="4009"/>
      <sheetData sheetId="4010"/>
      <sheetData sheetId="4011">
        <row r="2">
          <cell r="A2">
            <v>0</v>
          </cell>
        </row>
      </sheetData>
      <sheetData sheetId="4012">
        <row r="2">
          <cell r="A2">
            <v>0</v>
          </cell>
        </row>
      </sheetData>
      <sheetData sheetId="4013"/>
      <sheetData sheetId="4014"/>
      <sheetData sheetId="4015"/>
      <sheetData sheetId="4016">
        <row r="2">
          <cell r="A2">
            <v>0</v>
          </cell>
        </row>
      </sheetData>
      <sheetData sheetId="4017">
        <row r="2">
          <cell r="A2">
            <v>0</v>
          </cell>
        </row>
      </sheetData>
      <sheetData sheetId="4018">
        <row r="2">
          <cell r="A2">
            <v>0</v>
          </cell>
        </row>
      </sheetData>
      <sheetData sheetId="4019"/>
      <sheetData sheetId="4020"/>
      <sheetData sheetId="4021">
        <row r="2">
          <cell r="A2">
            <v>0</v>
          </cell>
        </row>
      </sheetData>
      <sheetData sheetId="4022">
        <row r="2">
          <cell r="A2">
            <v>0</v>
          </cell>
        </row>
      </sheetData>
      <sheetData sheetId="4023"/>
      <sheetData sheetId="4024"/>
      <sheetData sheetId="4025"/>
      <sheetData sheetId="4026">
        <row r="2">
          <cell r="A2">
            <v>0</v>
          </cell>
        </row>
      </sheetData>
      <sheetData sheetId="4027">
        <row r="2">
          <cell r="A2">
            <v>0</v>
          </cell>
        </row>
      </sheetData>
      <sheetData sheetId="4028"/>
      <sheetData sheetId="4029"/>
      <sheetData sheetId="4030"/>
      <sheetData sheetId="4031">
        <row r="2">
          <cell r="A2">
            <v>0</v>
          </cell>
        </row>
      </sheetData>
      <sheetData sheetId="4032">
        <row r="2">
          <cell r="A2">
            <v>0</v>
          </cell>
        </row>
      </sheetData>
      <sheetData sheetId="4033"/>
      <sheetData sheetId="4034"/>
      <sheetData sheetId="4035"/>
      <sheetData sheetId="4036"/>
      <sheetData sheetId="4037"/>
      <sheetData sheetId="4038"/>
      <sheetData sheetId="4039">
        <row r="2">
          <cell r="A2">
            <v>0</v>
          </cell>
        </row>
      </sheetData>
      <sheetData sheetId="4040">
        <row r="2">
          <cell r="A2">
            <v>0</v>
          </cell>
        </row>
      </sheetData>
      <sheetData sheetId="4041"/>
      <sheetData sheetId="4042"/>
      <sheetData sheetId="4043"/>
      <sheetData sheetId="4044">
        <row r="2">
          <cell r="A2">
            <v>0</v>
          </cell>
        </row>
      </sheetData>
      <sheetData sheetId="4045">
        <row r="2">
          <cell r="A2">
            <v>0</v>
          </cell>
        </row>
      </sheetData>
      <sheetData sheetId="4046"/>
      <sheetData sheetId="4047"/>
      <sheetData sheetId="4048"/>
      <sheetData sheetId="4049">
        <row r="2">
          <cell r="A2">
            <v>0</v>
          </cell>
        </row>
      </sheetData>
      <sheetData sheetId="4050">
        <row r="2">
          <cell r="A2">
            <v>0</v>
          </cell>
        </row>
      </sheetData>
      <sheetData sheetId="4051">
        <row r="2">
          <cell r="A2">
            <v>0</v>
          </cell>
        </row>
      </sheetData>
      <sheetData sheetId="4052"/>
      <sheetData sheetId="4053"/>
      <sheetData sheetId="4054">
        <row r="2">
          <cell r="A2">
            <v>0</v>
          </cell>
        </row>
      </sheetData>
      <sheetData sheetId="4055">
        <row r="2">
          <cell r="A2">
            <v>0</v>
          </cell>
        </row>
      </sheetData>
      <sheetData sheetId="4056"/>
      <sheetData sheetId="4057"/>
      <sheetData sheetId="4058"/>
      <sheetData sheetId="4059">
        <row r="2">
          <cell r="A2">
            <v>0</v>
          </cell>
        </row>
      </sheetData>
      <sheetData sheetId="4060">
        <row r="2">
          <cell r="A2">
            <v>0</v>
          </cell>
        </row>
      </sheetData>
      <sheetData sheetId="4061"/>
      <sheetData sheetId="4062"/>
      <sheetData sheetId="4063"/>
      <sheetData sheetId="4064">
        <row r="2">
          <cell r="A2">
            <v>0</v>
          </cell>
        </row>
      </sheetData>
      <sheetData sheetId="4065">
        <row r="2">
          <cell r="A2">
            <v>0</v>
          </cell>
        </row>
      </sheetData>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row r="2">
          <cell r="A2">
            <v>0</v>
          </cell>
        </row>
      </sheetData>
      <sheetData sheetId="4149"/>
      <sheetData sheetId="4150"/>
      <sheetData sheetId="4151"/>
      <sheetData sheetId="4152"/>
      <sheetData sheetId="4153">
        <row r="2">
          <cell r="A2">
            <v>0</v>
          </cell>
        </row>
      </sheetData>
      <sheetData sheetId="4154"/>
      <sheetData sheetId="4155"/>
      <sheetData sheetId="4156"/>
      <sheetData sheetId="4157"/>
      <sheetData sheetId="4158">
        <row r="2">
          <cell r="A2">
            <v>0</v>
          </cell>
        </row>
      </sheetData>
      <sheetData sheetId="4159"/>
      <sheetData sheetId="4160"/>
      <sheetData sheetId="4161"/>
      <sheetData sheetId="4162"/>
      <sheetData sheetId="4163">
        <row r="2">
          <cell r="A2">
            <v>0</v>
          </cell>
        </row>
      </sheetData>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row r="2">
          <cell r="A2">
            <v>0</v>
          </cell>
        </row>
      </sheetData>
      <sheetData sheetId="4182"/>
      <sheetData sheetId="4183"/>
      <sheetData sheetId="4184"/>
      <sheetData sheetId="4185"/>
      <sheetData sheetId="4186">
        <row r="2">
          <cell r="A2">
            <v>0</v>
          </cell>
        </row>
      </sheetData>
      <sheetData sheetId="4187"/>
      <sheetData sheetId="4188"/>
      <sheetData sheetId="4189"/>
      <sheetData sheetId="4190">
        <row r="2">
          <cell r="A2">
            <v>0</v>
          </cell>
        </row>
      </sheetData>
      <sheetData sheetId="4191">
        <row r="2">
          <cell r="A2">
            <v>0</v>
          </cell>
        </row>
      </sheetData>
      <sheetData sheetId="4192"/>
      <sheetData sheetId="4193"/>
      <sheetData sheetId="4194"/>
      <sheetData sheetId="4195">
        <row r="2">
          <cell r="A2">
            <v>0</v>
          </cell>
        </row>
      </sheetData>
      <sheetData sheetId="4196">
        <row r="2">
          <cell r="A2">
            <v>0</v>
          </cell>
        </row>
      </sheetData>
      <sheetData sheetId="4197"/>
      <sheetData sheetId="4198"/>
      <sheetData sheetId="4199"/>
      <sheetData sheetId="4200">
        <row r="2">
          <cell r="A2">
            <v>0</v>
          </cell>
        </row>
      </sheetData>
      <sheetData sheetId="4201">
        <row r="2">
          <cell r="A2">
            <v>0</v>
          </cell>
        </row>
      </sheetData>
      <sheetData sheetId="4202">
        <row r="2">
          <cell r="A2">
            <v>0</v>
          </cell>
        </row>
      </sheetData>
      <sheetData sheetId="4203"/>
      <sheetData sheetId="4204"/>
      <sheetData sheetId="4205">
        <row r="2">
          <cell r="A2">
            <v>0</v>
          </cell>
        </row>
      </sheetData>
      <sheetData sheetId="4206">
        <row r="2">
          <cell r="A2">
            <v>0</v>
          </cell>
        </row>
      </sheetData>
      <sheetData sheetId="4207"/>
      <sheetData sheetId="4208"/>
      <sheetData sheetId="4209"/>
      <sheetData sheetId="4210">
        <row r="2">
          <cell r="A2">
            <v>0</v>
          </cell>
        </row>
      </sheetData>
      <sheetData sheetId="4211">
        <row r="2">
          <cell r="A2">
            <v>0</v>
          </cell>
        </row>
      </sheetData>
      <sheetData sheetId="4212"/>
      <sheetData sheetId="4213"/>
      <sheetData sheetId="4214"/>
      <sheetData sheetId="4215">
        <row r="2">
          <cell r="A2">
            <v>0</v>
          </cell>
        </row>
      </sheetData>
      <sheetData sheetId="4216">
        <row r="2">
          <cell r="A2">
            <v>0</v>
          </cell>
        </row>
      </sheetData>
      <sheetData sheetId="4217"/>
      <sheetData sheetId="4218"/>
      <sheetData sheetId="4219"/>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sheetData sheetId="4231"/>
      <sheetData sheetId="4232"/>
      <sheetData sheetId="4233">
        <row r="2">
          <cell r="A2">
            <v>0</v>
          </cell>
        </row>
      </sheetData>
      <sheetData sheetId="4234">
        <row r="2">
          <cell r="A2">
            <v>0</v>
          </cell>
        </row>
      </sheetData>
      <sheetData sheetId="4235">
        <row r="2">
          <cell r="A2">
            <v>0</v>
          </cell>
        </row>
      </sheetData>
      <sheetData sheetId="4236"/>
      <sheetData sheetId="4237"/>
      <sheetData sheetId="4238">
        <row r="2">
          <cell r="A2">
            <v>0</v>
          </cell>
        </row>
      </sheetData>
      <sheetData sheetId="4239">
        <row r="2">
          <cell r="A2">
            <v>0</v>
          </cell>
        </row>
      </sheetData>
      <sheetData sheetId="4240"/>
      <sheetData sheetId="4241"/>
      <sheetData sheetId="4242"/>
      <sheetData sheetId="4243">
        <row r="2">
          <cell r="A2">
            <v>0</v>
          </cell>
        </row>
      </sheetData>
      <sheetData sheetId="4244">
        <row r="2">
          <cell r="A2">
            <v>0</v>
          </cell>
        </row>
      </sheetData>
      <sheetData sheetId="4245"/>
      <sheetData sheetId="4246"/>
      <sheetData sheetId="4247"/>
      <sheetData sheetId="4248">
        <row r="2">
          <cell r="A2">
            <v>0</v>
          </cell>
        </row>
      </sheetData>
      <sheetData sheetId="4249">
        <row r="2">
          <cell r="A2">
            <v>0</v>
          </cell>
        </row>
      </sheetData>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row r="2">
          <cell r="A2">
            <v>0</v>
          </cell>
        </row>
      </sheetData>
      <sheetData sheetId="4333"/>
      <sheetData sheetId="4334"/>
      <sheetData sheetId="4335"/>
      <sheetData sheetId="4336"/>
      <sheetData sheetId="4337">
        <row r="2">
          <cell r="A2">
            <v>0</v>
          </cell>
        </row>
      </sheetData>
      <sheetData sheetId="4338"/>
      <sheetData sheetId="4339"/>
      <sheetData sheetId="4340"/>
      <sheetData sheetId="4341"/>
      <sheetData sheetId="4342">
        <row r="2">
          <cell r="A2">
            <v>0</v>
          </cell>
        </row>
      </sheetData>
      <sheetData sheetId="4343"/>
      <sheetData sheetId="4344"/>
      <sheetData sheetId="4345"/>
      <sheetData sheetId="4346"/>
      <sheetData sheetId="4347">
        <row r="2">
          <cell r="A2">
            <v>0</v>
          </cell>
        </row>
      </sheetData>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row r="2">
          <cell r="A2">
            <v>0</v>
          </cell>
        </row>
      </sheetData>
      <sheetData sheetId="4371"/>
      <sheetData sheetId="4372"/>
      <sheetData sheetId="4373"/>
      <sheetData sheetId="4374"/>
      <sheetData sheetId="4375">
        <row r="2">
          <cell r="A2">
            <v>0</v>
          </cell>
        </row>
      </sheetData>
      <sheetData sheetId="4376"/>
      <sheetData sheetId="4377"/>
      <sheetData sheetId="4378"/>
      <sheetData sheetId="4379"/>
      <sheetData sheetId="4380">
        <row r="2">
          <cell r="A2">
            <v>0</v>
          </cell>
        </row>
      </sheetData>
      <sheetData sheetId="4381"/>
      <sheetData sheetId="4382"/>
      <sheetData sheetId="4383"/>
      <sheetData sheetId="4384"/>
      <sheetData sheetId="4385">
        <row r="2">
          <cell r="A2">
            <v>0</v>
          </cell>
        </row>
      </sheetData>
      <sheetData sheetId="4386">
        <row r="2">
          <cell r="A2">
            <v>0</v>
          </cell>
        </row>
      </sheetData>
      <sheetData sheetId="4387"/>
      <sheetData sheetId="4388"/>
      <sheetData sheetId="4389"/>
      <sheetData sheetId="4390">
        <row r="2">
          <cell r="A2">
            <v>0</v>
          </cell>
        </row>
      </sheetData>
      <sheetData sheetId="4391"/>
      <sheetData sheetId="4392"/>
      <sheetData sheetId="4393"/>
      <sheetData sheetId="4394"/>
      <sheetData sheetId="4395">
        <row r="2">
          <cell r="A2">
            <v>0</v>
          </cell>
        </row>
      </sheetData>
      <sheetData sheetId="4396"/>
      <sheetData sheetId="4397"/>
      <sheetData sheetId="4398"/>
      <sheetData sheetId="4399"/>
      <sheetData sheetId="4400">
        <row r="2">
          <cell r="A2">
            <v>0</v>
          </cell>
        </row>
      </sheetData>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sheetData sheetId="4412"/>
      <sheetData sheetId="4413">
        <row r="2">
          <cell r="A2">
            <v>0</v>
          </cell>
        </row>
      </sheetData>
      <sheetData sheetId="4414"/>
      <sheetData sheetId="4415"/>
      <sheetData sheetId="4416"/>
      <sheetData sheetId="4417"/>
      <sheetData sheetId="4418">
        <row r="2">
          <cell r="A2">
            <v>0</v>
          </cell>
        </row>
      </sheetData>
      <sheetData sheetId="4419">
        <row r="2">
          <cell r="A2">
            <v>0</v>
          </cell>
        </row>
      </sheetData>
      <sheetData sheetId="4420"/>
      <sheetData sheetId="4421"/>
      <sheetData sheetId="4422"/>
      <sheetData sheetId="4423">
        <row r="2">
          <cell r="A2">
            <v>0</v>
          </cell>
        </row>
      </sheetData>
      <sheetData sheetId="4424"/>
      <sheetData sheetId="4425"/>
      <sheetData sheetId="4426"/>
      <sheetData sheetId="4427"/>
      <sheetData sheetId="4428">
        <row r="2">
          <cell r="A2">
            <v>0</v>
          </cell>
        </row>
      </sheetData>
      <sheetData sheetId="4429"/>
      <sheetData sheetId="4430"/>
      <sheetData sheetId="4431"/>
      <sheetData sheetId="4432"/>
      <sheetData sheetId="4433">
        <row r="2">
          <cell r="A2">
            <v>0</v>
          </cell>
        </row>
      </sheetData>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row r="2">
          <cell r="A2">
            <v>0</v>
          </cell>
        </row>
      </sheetData>
      <sheetData sheetId="4559"/>
      <sheetData sheetId="4560"/>
      <sheetData sheetId="4561"/>
      <sheetData sheetId="4562"/>
      <sheetData sheetId="4563">
        <row r="2">
          <cell r="A2">
            <v>0</v>
          </cell>
        </row>
      </sheetData>
      <sheetData sheetId="4564"/>
      <sheetData sheetId="4565"/>
      <sheetData sheetId="4566"/>
      <sheetData sheetId="4567"/>
      <sheetData sheetId="4568">
        <row r="2">
          <cell r="A2">
            <v>0</v>
          </cell>
        </row>
      </sheetData>
      <sheetData sheetId="4569">
        <row r="2">
          <cell r="A2">
            <v>0</v>
          </cell>
        </row>
      </sheetData>
      <sheetData sheetId="4570"/>
      <sheetData sheetId="4571"/>
      <sheetData sheetId="4572"/>
      <sheetData sheetId="4573">
        <row r="2">
          <cell r="A2">
            <v>0</v>
          </cell>
        </row>
      </sheetData>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row r="2">
          <cell r="A2">
            <v>0</v>
          </cell>
        </row>
      </sheetData>
      <sheetData sheetId="4602">
        <row r="2">
          <cell r="A2">
            <v>0</v>
          </cell>
        </row>
      </sheetData>
      <sheetData sheetId="4603"/>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sheetData sheetId="4690"/>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0"/>
      <sheetName val="[EST0798.XLS]__cceficiente_s_11"/>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sheetName val="APU REDES"/>
      <sheetName val="BASE"/>
      <sheetName val="BASE CTOS"/>
      <sheetName val="RESUMEN DE OBRAS"/>
    </sheetNames>
    <sheetDataSet>
      <sheetData sheetId="0" refreshError="1"/>
      <sheetData sheetId="1" refreshError="1"/>
      <sheetData sheetId="2" refreshError="1"/>
      <sheetData sheetId="3" refreshError="1"/>
      <sheetData sheetId="4">
        <row r="83">
          <cell r="D83">
            <v>7821</v>
          </cell>
        </row>
        <row r="131">
          <cell r="D131">
            <v>3369.7999999999997</v>
          </cell>
        </row>
      </sheetData>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CONSOLIDADO"/>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RESUMEN (2)"/>
    </sheetNames>
    <sheetDataSet>
      <sheetData sheetId="0" refreshError="1"/>
      <sheetData sheetId="1" refreshError="1"/>
      <sheetData sheetId="2" refreshError="1">
        <row r="3">
          <cell r="C3">
            <v>0.3</v>
          </cell>
        </row>
        <row r="86">
          <cell r="D86">
            <v>11815.759999999998</v>
          </cell>
        </row>
        <row r="87">
          <cell r="D87">
            <v>13381</v>
          </cell>
        </row>
        <row r="88">
          <cell r="D88">
            <v>23616</v>
          </cell>
        </row>
        <row r="89">
          <cell r="D89">
            <v>50602</v>
          </cell>
        </row>
        <row r="90">
          <cell r="D90">
            <v>84518.76</v>
          </cell>
        </row>
        <row r="91">
          <cell r="D91">
            <v>150535.51999999999</v>
          </cell>
        </row>
        <row r="92">
          <cell r="D92">
            <v>188533.63999999998</v>
          </cell>
        </row>
        <row r="363">
          <cell r="D363">
            <v>63799.999999999993</v>
          </cell>
        </row>
        <row r="377">
          <cell r="D377">
            <v>238959.99999999997</v>
          </cell>
        </row>
        <row r="566">
          <cell r="D566">
            <v>8500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PESOS"/>
    </sheetNames>
    <sheetDataSet>
      <sheetData sheetId="0" refreshError="1"/>
      <sheetData sheetId="1" refreshError="1"/>
      <sheetData sheetId="2" refreshError="1"/>
      <sheetData sheetId="3" refreshError="1"/>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E INSUMOS"/>
      <sheetName val="CUADRILLAS"/>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INDICMICROEMP"/>
      <sheetName val="Datos"/>
      <sheetName val="aCCIDENTES DE 1995 - 1996.xls"/>
      <sheetName val="SUB APU"/>
      <sheetName val="#¡REF"/>
      <sheetName val="items"/>
      <sheetName val="\a  aaInformación GRUPO 4\A MIn"/>
      <sheetName val="MATERIALES"/>
      <sheetName val="Datos Básicos"/>
      <sheetName val="SALARIOS"/>
      <sheetName val="Informacion"/>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LISTADO "/>
      <sheetName val="M.O."/>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REQUISITOS INF INTERVENTORÍA"/>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rosalym\Desktop\BALANCE "/>
      <sheetName val="_aCCIDENTES_DE_1995___1996_xl_4"/>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aactividad"/>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gp05"/>
      <sheetName val="GP0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sheetData sheetId="319"/>
      <sheetData sheetId="320"/>
      <sheetData sheetId="321"/>
      <sheetData sheetId="322"/>
      <sheetData sheetId="323"/>
      <sheetData sheetId="324"/>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refreshError="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sheetData sheetId="363"/>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sheetData sheetId="852" refreshError="1"/>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efreshError="1"/>
      <sheetData sheetId="881"/>
      <sheetData sheetId="882" refreshError="1"/>
      <sheetData sheetId="883"/>
      <sheetData sheetId="884" refreshError="1"/>
      <sheetData sheetId="885" refreshError="1"/>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CTOS"/>
      <sheetName val="BASE"/>
      <sheetName val="PRESTA"/>
      <sheetName val="IMPULSIÓN LAURELES"/>
      <sheetName val="APU IMPULSIÓN LAURELES"/>
      <sheetName val="CONDUCCION ZONA URBANA"/>
      <sheetName val="APU CONDUCCIÓN URBANA "/>
      <sheetName val="COND.SAN JUANCITO-CALLELARGA"/>
      <sheetName val="APU CONDUCCIÓN SJ CLLE LARGA"/>
      <sheetName val="CONDUCCION MONTECRISTO"/>
      <sheetName val="APU CONDUCCIÓN MONTECRISTO"/>
      <sheetName val="APU REDES"/>
      <sheetName val="REDES"/>
      <sheetName val="PRESUPUESTO BOMBEO"/>
      <sheetName val="APU ELECTRICO"/>
      <sheetName val="RESUMEN OBRAS"/>
    </sheetNames>
    <sheetDataSet>
      <sheetData sheetId="0"/>
      <sheetData sheetId="1"/>
      <sheetData sheetId="2">
        <row r="3">
          <cell r="C3">
            <v>0.25</v>
          </cell>
        </row>
        <row r="168">
          <cell r="D168">
            <v>172937.69519999999</v>
          </cell>
        </row>
        <row r="447">
          <cell r="D447">
            <v>1064880</v>
          </cell>
        </row>
        <row r="491">
          <cell r="D491">
            <v>132600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07"/>
      <sheetName val="ANALISIS"/>
      <sheetName val="PRECIOS"/>
      <sheetName val="A.U.I."/>
      <sheetName val="ELECTRICAS"/>
    </sheetNames>
    <sheetDataSet>
      <sheetData sheetId="0"/>
      <sheetData sheetId="1"/>
      <sheetData sheetId="2">
        <row r="7">
          <cell r="F7">
            <v>25</v>
          </cell>
        </row>
        <row r="8">
          <cell r="F8">
            <v>50</v>
          </cell>
        </row>
        <row r="9">
          <cell r="F9">
            <v>500</v>
          </cell>
        </row>
        <row r="10">
          <cell r="F10">
            <v>1000</v>
          </cell>
        </row>
        <row r="11">
          <cell r="F11">
            <v>20</v>
          </cell>
        </row>
        <row r="12">
          <cell r="F12">
            <v>50000</v>
          </cell>
        </row>
        <row r="17">
          <cell r="B17">
            <v>100</v>
          </cell>
        </row>
        <row r="19">
          <cell r="B19">
            <v>1000</v>
          </cell>
        </row>
        <row r="20">
          <cell r="B20">
            <v>3750</v>
          </cell>
        </row>
        <row r="38">
          <cell r="B38">
            <v>160</v>
          </cell>
        </row>
        <row r="39">
          <cell r="B39">
            <v>440</v>
          </cell>
        </row>
        <row r="41">
          <cell r="B41">
            <v>100000</v>
          </cell>
        </row>
        <row r="43">
          <cell r="B43">
            <v>2400</v>
          </cell>
        </row>
        <row r="45">
          <cell r="B45">
            <v>50220</v>
          </cell>
        </row>
        <row r="46">
          <cell r="B46">
            <v>17640</v>
          </cell>
        </row>
        <row r="47">
          <cell r="B47">
            <v>29070</v>
          </cell>
        </row>
        <row r="49">
          <cell r="B49">
            <v>43920</v>
          </cell>
        </row>
        <row r="50">
          <cell r="B50">
            <v>24480</v>
          </cell>
        </row>
        <row r="51">
          <cell r="B51">
            <v>8730</v>
          </cell>
        </row>
        <row r="52">
          <cell r="B52">
            <v>41850</v>
          </cell>
        </row>
        <row r="53">
          <cell r="B53">
            <v>84510</v>
          </cell>
        </row>
        <row r="54">
          <cell r="B54">
            <v>62640</v>
          </cell>
        </row>
        <row r="55">
          <cell r="B55">
            <v>312030</v>
          </cell>
        </row>
        <row r="56">
          <cell r="B56">
            <v>14950</v>
          </cell>
        </row>
        <row r="57">
          <cell r="B57">
            <v>260</v>
          </cell>
        </row>
        <row r="59">
          <cell r="B59">
            <v>8400</v>
          </cell>
        </row>
        <row r="60">
          <cell r="B60">
            <v>117800</v>
          </cell>
        </row>
        <row r="61">
          <cell r="B61">
            <v>50500</v>
          </cell>
        </row>
        <row r="62">
          <cell r="B62">
            <v>8400</v>
          </cell>
        </row>
        <row r="63">
          <cell r="B63">
            <v>49000</v>
          </cell>
        </row>
        <row r="64">
          <cell r="B64">
            <v>605</v>
          </cell>
        </row>
        <row r="65">
          <cell r="B65">
            <v>48500</v>
          </cell>
        </row>
        <row r="66">
          <cell r="B66">
            <v>32000</v>
          </cell>
        </row>
        <row r="67">
          <cell r="B67">
            <v>35000</v>
          </cell>
        </row>
        <row r="68">
          <cell r="B68">
            <v>2000</v>
          </cell>
        </row>
        <row r="69">
          <cell r="B69">
            <v>2450</v>
          </cell>
        </row>
        <row r="70">
          <cell r="B70">
            <v>5000</v>
          </cell>
        </row>
        <row r="71">
          <cell r="B71">
            <v>6800</v>
          </cell>
        </row>
        <row r="72">
          <cell r="B72">
            <v>8900</v>
          </cell>
        </row>
        <row r="73">
          <cell r="B73">
            <v>3920</v>
          </cell>
        </row>
        <row r="74">
          <cell r="B74">
            <v>175</v>
          </cell>
        </row>
        <row r="75">
          <cell r="B75">
            <v>6000</v>
          </cell>
        </row>
        <row r="76">
          <cell r="B76">
            <v>180000</v>
          </cell>
        </row>
        <row r="77">
          <cell r="B77">
            <v>422000</v>
          </cell>
        </row>
        <row r="79">
          <cell r="B79">
            <v>51600</v>
          </cell>
        </row>
        <row r="80">
          <cell r="B80">
            <v>17400</v>
          </cell>
        </row>
        <row r="82">
          <cell r="B82">
            <v>3000</v>
          </cell>
        </row>
        <row r="83">
          <cell r="B83">
            <v>3500</v>
          </cell>
        </row>
        <row r="84">
          <cell r="B84">
            <v>860</v>
          </cell>
        </row>
        <row r="86">
          <cell r="B86">
            <v>1500</v>
          </cell>
        </row>
        <row r="87">
          <cell r="B87">
            <v>3500</v>
          </cell>
        </row>
        <row r="88">
          <cell r="B88">
            <v>55000</v>
          </cell>
        </row>
        <row r="89">
          <cell r="B89">
            <v>7000</v>
          </cell>
        </row>
        <row r="90">
          <cell r="B90">
            <v>5000</v>
          </cell>
        </row>
        <row r="95">
          <cell r="B95">
            <v>150000</v>
          </cell>
        </row>
        <row r="96">
          <cell r="B96">
            <v>95000</v>
          </cell>
        </row>
        <row r="97">
          <cell r="B97">
            <v>30000</v>
          </cell>
        </row>
      </sheetData>
      <sheetData sheetId="3"/>
      <sheetData sheetId="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EDES 350 mm"/>
      <sheetName val="REDES 141 mm"/>
      <sheetName val="AIU"/>
      <sheetName val="FACTOR PRESTACIONAL"/>
      <sheetName val="CUADRILLAS"/>
      <sheetName val="EQUIPOS E INSUMOS"/>
      <sheetName val="CONCRETOS"/>
      <sheetName val="APU 350 mm"/>
      <sheetName val="APU 141 mm"/>
      <sheetName val="P1"/>
      <sheetName val="P2"/>
      <sheetName val="P3"/>
      <sheetName val="P4 (D)"/>
      <sheetName val="P4 (D) %"/>
      <sheetName val="P4 (D) % (2)"/>
      <sheetName val="P4 (U)"/>
      <sheetName val="P4 (IU-TU) %"/>
      <sheetName val="P4 (IU-TU) % (2)"/>
      <sheetName val="P5"/>
      <sheetName val="Gráfico1"/>
      <sheetName val="P6"/>
    </sheetNames>
    <sheetDataSet>
      <sheetData sheetId="0"/>
      <sheetData sheetId="1"/>
      <sheetData sheetId="2"/>
      <sheetData sheetId="3"/>
      <sheetData sheetId="4"/>
      <sheetData sheetId="5">
        <row r="55">
          <cell r="K55">
            <v>39201.482711631972</v>
          </cell>
        </row>
        <row r="62">
          <cell r="K62">
            <v>16347.650732248265</v>
          </cell>
        </row>
        <row r="69">
          <cell r="K69">
            <v>20372.542732638896</v>
          </cell>
        </row>
        <row r="76">
          <cell r="K76">
            <v>40538.426846354196</v>
          </cell>
        </row>
        <row r="83">
          <cell r="K83">
            <v>23288.092243055555</v>
          </cell>
        </row>
        <row r="89">
          <cell r="K89">
            <v>12204.907886284724</v>
          </cell>
        </row>
        <row r="96">
          <cell r="K96">
            <v>13176.757723090279</v>
          </cell>
        </row>
      </sheetData>
      <sheetData sheetId="6">
        <row r="7">
          <cell r="D7">
            <v>3000</v>
          </cell>
        </row>
        <row r="8">
          <cell r="D8">
            <v>2600</v>
          </cell>
        </row>
        <row r="17">
          <cell r="D17">
            <v>250</v>
          </cell>
        </row>
        <row r="35">
          <cell r="D35">
            <v>10324</v>
          </cell>
        </row>
        <row r="36">
          <cell r="D36">
            <v>14965.16</v>
          </cell>
        </row>
        <row r="50">
          <cell r="D50">
            <v>67122.664999999994</v>
          </cell>
        </row>
        <row r="86">
          <cell r="D86">
            <v>65000</v>
          </cell>
        </row>
        <row r="92">
          <cell r="D92">
            <v>5625</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row r="75">
          <cell r="D75">
            <v>300150</v>
          </cell>
        </row>
        <row r="514">
          <cell r="D514">
            <v>250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05"/>
      <sheetName val="GP06"/>
    </sheetNames>
    <sheetDataSet>
      <sheetData sheetId="0"/>
      <sheetData sheetId="1">
        <row r="46">
          <cell r="B46" t="str">
            <v>EMISARIO FINAL</v>
          </cell>
        </row>
        <row r="51">
          <cell r="B51" t="str">
            <v>TRATAMIENTO</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cobertura"/>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 DE DISTRIBUCION"/>
      <sheetName val="PARAFISCALES"/>
      <sheetName val="BASICOS"/>
      <sheetName val="LISTA DE PRECIOS"/>
      <sheetName val="LINEA DE IMPULSION"/>
      <sheetName val="OBRA CIVIL"/>
      <sheetName val="Hoja3"/>
    </sheetNames>
    <sheetDataSet>
      <sheetData sheetId="0"/>
      <sheetData sheetId="1"/>
      <sheetData sheetId="2"/>
      <sheetData sheetId="3">
        <row r="4">
          <cell r="B4">
            <v>60</v>
          </cell>
        </row>
        <row r="5">
          <cell r="B5">
            <v>28800</v>
          </cell>
        </row>
        <row r="6">
          <cell r="B6">
            <v>645</v>
          </cell>
        </row>
        <row r="7">
          <cell r="B7">
            <v>66000</v>
          </cell>
        </row>
        <row r="8">
          <cell r="B8">
            <v>23500</v>
          </cell>
        </row>
        <row r="9">
          <cell r="B9">
            <v>12000</v>
          </cell>
        </row>
        <row r="10">
          <cell r="B10">
            <v>390009.5</v>
          </cell>
        </row>
        <row r="11">
          <cell r="B11">
            <v>349538</v>
          </cell>
        </row>
        <row r="13">
          <cell r="B13">
            <v>311679.5</v>
          </cell>
        </row>
        <row r="21">
          <cell r="B21">
            <v>12000</v>
          </cell>
        </row>
        <row r="22">
          <cell r="B22">
            <v>16000</v>
          </cell>
        </row>
        <row r="23">
          <cell r="B23">
            <v>32000</v>
          </cell>
        </row>
        <row r="25">
          <cell r="B25">
            <v>3000</v>
          </cell>
        </row>
        <row r="26">
          <cell r="B26">
            <v>5000</v>
          </cell>
        </row>
        <row r="27">
          <cell r="B27">
            <v>4000</v>
          </cell>
        </row>
        <row r="28">
          <cell r="B28">
            <v>9164</v>
          </cell>
        </row>
        <row r="29">
          <cell r="B29">
            <v>27000</v>
          </cell>
        </row>
        <row r="31">
          <cell r="B31">
            <v>18000</v>
          </cell>
        </row>
        <row r="32">
          <cell r="B32">
            <v>8000</v>
          </cell>
        </row>
        <row r="33">
          <cell r="B33">
            <v>5000</v>
          </cell>
        </row>
        <row r="34">
          <cell r="B34">
            <v>15000</v>
          </cell>
        </row>
        <row r="35">
          <cell r="B35">
            <v>2500</v>
          </cell>
        </row>
        <row r="36">
          <cell r="B36">
            <v>1500000</v>
          </cell>
        </row>
        <row r="37">
          <cell r="B37">
            <v>217800</v>
          </cell>
        </row>
        <row r="38">
          <cell r="B38">
            <v>998100</v>
          </cell>
        </row>
        <row r="39">
          <cell r="B39">
            <v>472500</v>
          </cell>
        </row>
        <row r="40">
          <cell r="B40">
            <v>472500</v>
          </cell>
        </row>
        <row r="41">
          <cell r="B41">
            <v>472500</v>
          </cell>
        </row>
        <row r="42">
          <cell r="B42">
            <v>363150</v>
          </cell>
        </row>
        <row r="59">
          <cell r="B59">
            <v>3125</v>
          </cell>
        </row>
        <row r="66">
          <cell r="B66">
            <v>8125</v>
          </cell>
        </row>
        <row r="67">
          <cell r="B67">
            <v>10625</v>
          </cell>
        </row>
        <row r="68">
          <cell r="B68">
            <v>21250</v>
          </cell>
        </row>
        <row r="69">
          <cell r="B69">
            <v>10000</v>
          </cell>
        </row>
        <row r="70">
          <cell r="B70">
            <v>3125</v>
          </cell>
        </row>
        <row r="73">
          <cell r="B73">
            <v>4375</v>
          </cell>
        </row>
        <row r="74">
          <cell r="B74">
            <v>15000</v>
          </cell>
        </row>
        <row r="75">
          <cell r="B75">
            <v>12500</v>
          </cell>
        </row>
        <row r="80">
          <cell r="B80">
            <v>130000</v>
          </cell>
        </row>
        <row r="81">
          <cell r="B81">
            <v>500</v>
          </cell>
        </row>
        <row r="82">
          <cell r="B82">
            <v>90000</v>
          </cell>
        </row>
        <row r="83">
          <cell r="B83">
            <v>25000</v>
          </cell>
        </row>
        <row r="84">
          <cell r="B84">
            <v>35000</v>
          </cell>
        </row>
        <row r="85">
          <cell r="B85">
            <v>50000</v>
          </cell>
        </row>
        <row r="86">
          <cell r="B86">
            <v>130000</v>
          </cell>
        </row>
        <row r="87">
          <cell r="B87">
            <v>100000</v>
          </cell>
        </row>
        <row r="88">
          <cell r="B88">
            <v>100000</v>
          </cell>
        </row>
        <row r="89">
          <cell r="B89">
            <v>500000</v>
          </cell>
        </row>
        <row r="90">
          <cell r="B90">
            <v>90000</v>
          </cell>
        </row>
        <row r="91">
          <cell r="B91">
            <v>6000</v>
          </cell>
        </row>
        <row r="92">
          <cell r="B92">
            <v>35000</v>
          </cell>
        </row>
        <row r="93">
          <cell r="B93">
            <v>300</v>
          </cell>
        </row>
        <row r="94">
          <cell r="B94">
            <v>300</v>
          </cell>
        </row>
        <row r="95">
          <cell r="B95">
            <v>360000</v>
          </cell>
        </row>
        <row r="96">
          <cell r="B96">
            <v>400000</v>
          </cell>
        </row>
        <row r="97">
          <cell r="B97">
            <v>80000</v>
          </cell>
        </row>
      </sheetData>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AL DEL PPC"/>
      <sheetName val="ACCESORIOS"/>
      <sheetName val="SUMINISTROS ACTO "/>
      <sheetName val="OBRA CIVIL ACTO"/>
      <sheetName val="RESUMEN"/>
      <sheetName val="APUS ACTO"/>
      <sheetName val=" memoria cantidades "/>
      <sheetName val="OC ALCANT"/>
      <sheetName val="SUMINISTROS ALCTLLDO "/>
      <sheetName val="APUS ALCT"/>
      <sheetName val="PRECIOS"/>
      <sheetName val="PARAFISCALES"/>
      <sheetName val="MANO DE OBRA"/>
      <sheetName val="ANALISIS BASICO CONCRT"/>
      <sheetName val="Hoja1"/>
      <sheetName val="RESUMEN_PRESUPUESTAL_DEL_PPC"/>
      <sheetName val="SUMINISTROS_ACTO_"/>
      <sheetName val="OBRA_CIVIL_ACTO"/>
      <sheetName val="APUS_ACTO"/>
      <sheetName val="_memoria_cantidades_"/>
      <sheetName val="OC_ALCANT"/>
      <sheetName val="SUMINISTROS_ALCTLLDO_"/>
      <sheetName val="APUS_ALCT"/>
      <sheetName val="MANO_DE_OBRA"/>
      <sheetName val="ANALISIS_BASICO_CONCRT"/>
      <sheetName val="RESUMEN_PRESUPUESTAL_DEL_PPC1"/>
      <sheetName val="SUMINISTROS_ACTO_1"/>
      <sheetName val="OBRA_CIVIL_ACTO1"/>
      <sheetName val="APUS_ACTO1"/>
      <sheetName val="_memoria_cantidades_1"/>
      <sheetName val="OC_ALCANT1"/>
      <sheetName val="SUMINISTROS_ALCTLLDO_1"/>
      <sheetName val="APUS_ALCT1"/>
      <sheetName val="MANO_DE_OBRA1"/>
      <sheetName val="ANALISIS_BASICO_CONCRT1"/>
    </sheetNames>
    <sheetDataSet>
      <sheetData sheetId="0"/>
      <sheetData sheetId="1"/>
      <sheetData sheetId="2"/>
      <sheetData sheetId="3"/>
      <sheetData sheetId="4"/>
      <sheetData sheetId="5"/>
      <sheetData sheetId="6"/>
      <sheetData sheetId="7"/>
      <sheetData sheetId="8"/>
      <sheetData sheetId="9"/>
      <sheetData sheetId="10" refreshError="1">
        <row r="5">
          <cell r="B5">
            <v>60000</v>
          </cell>
        </row>
        <row r="6">
          <cell r="B6">
            <v>7000</v>
          </cell>
        </row>
        <row r="7">
          <cell r="B7">
            <v>30000</v>
          </cell>
        </row>
        <row r="12">
          <cell r="B12">
            <v>120000</v>
          </cell>
        </row>
        <row r="15">
          <cell r="B15">
            <v>25000</v>
          </cell>
        </row>
        <row r="21">
          <cell r="B21">
            <v>50000</v>
          </cell>
        </row>
        <row r="23">
          <cell r="B23">
            <v>70000</v>
          </cell>
        </row>
        <row r="24">
          <cell r="B24">
            <v>30000</v>
          </cell>
        </row>
        <row r="25">
          <cell r="B25">
            <v>21500</v>
          </cell>
        </row>
        <row r="26">
          <cell r="B26">
            <v>1300</v>
          </cell>
        </row>
        <row r="27">
          <cell r="B27">
            <v>60000</v>
          </cell>
        </row>
        <row r="28">
          <cell r="B28">
            <v>80000</v>
          </cell>
        </row>
        <row r="29">
          <cell r="B29">
            <v>80000</v>
          </cell>
        </row>
        <row r="30">
          <cell r="B30">
            <v>27000</v>
          </cell>
        </row>
        <row r="39">
          <cell r="B39">
            <v>2300</v>
          </cell>
        </row>
        <row r="47">
          <cell r="B47">
            <v>50000</v>
          </cell>
        </row>
        <row r="58">
          <cell r="B58">
            <v>35000</v>
          </cell>
        </row>
        <row r="60">
          <cell r="B60">
            <v>80000</v>
          </cell>
        </row>
        <row r="61">
          <cell r="B61">
            <v>50000</v>
          </cell>
        </row>
        <row r="62">
          <cell r="B62">
            <v>6000</v>
          </cell>
        </row>
        <row r="63">
          <cell r="B63">
            <v>6000</v>
          </cell>
        </row>
        <row r="64">
          <cell r="B64">
            <v>12000</v>
          </cell>
        </row>
        <row r="80">
          <cell r="B80">
            <v>50000</v>
          </cell>
        </row>
        <row r="82">
          <cell r="B82">
            <v>40000</v>
          </cell>
        </row>
        <row r="94">
          <cell r="B94">
            <v>280000</v>
          </cell>
        </row>
        <row r="95">
          <cell r="B95">
            <v>700000</v>
          </cell>
        </row>
        <row r="96">
          <cell r="B96">
            <v>23000</v>
          </cell>
        </row>
        <row r="97">
          <cell r="B97">
            <v>550</v>
          </cell>
        </row>
        <row r="122">
          <cell r="B122">
            <v>45000</v>
          </cell>
        </row>
        <row r="123">
          <cell r="B123">
            <v>180000</v>
          </cell>
        </row>
        <row r="124">
          <cell r="B124">
            <v>120000</v>
          </cell>
        </row>
        <row r="130">
          <cell r="B130">
            <v>160000</v>
          </cell>
        </row>
      </sheetData>
      <sheetData sheetId="11"/>
      <sheetData sheetId="12" refreshError="1">
        <row r="13">
          <cell r="B13">
            <v>4244.333333333333</v>
          </cell>
        </row>
        <row r="23">
          <cell r="B23">
            <v>4668.7666666666664</v>
          </cell>
        </row>
        <row r="25">
          <cell r="B25">
            <v>14855.166666666666</v>
          </cell>
        </row>
        <row r="29">
          <cell r="B29">
            <v>16977.333333333332</v>
          </cell>
        </row>
        <row r="33">
          <cell r="B33">
            <v>8488.6666666666661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CONSOLIDADO"/>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CRONOGRAMA DE INVERSIONES"/>
      <sheetName val="RESUMEN (2)"/>
      <sheetName val="Hoja1"/>
      <sheetName val="RESUMEN "/>
    </sheetNames>
    <sheetDataSet>
      <sheetData sheetId="0" refreshError="1"/>
      <sheetData sheetId="1" refreshError="1"/>
      <sheetData sheetId="2">
        <row r="148">
          <cell r="D148">
            <v>121799.99999999999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BASICO CONCRT"/>
      <sheetName val="PRECIOS"/>
      <sheetName val="OBRA CIVIL"/>
      <sheetName val="APUS "/>
      <sheetName val="MANO DE OBRA"/>
      <sheetName val="PARAFISCALES"/>
      <sheetName val="ANALISIS_BASICO_CONCRT"/>
      <sheetName val="OBRA_CIVIL"/>
      <sheetName val="APUS_"/>
      <sheetName val="MANO_DE_OBRA"/>
      <sheetName val="ANALISIS_BASICO_CONCRT1"/>
      <sheetName val="OBRA_CIVIL1"/>
      <sheetName val="APUS_1"/>
      <sheetName val="MANO_DE_OBRA1"/>
    </sheetNames>
    <sheetDataSet>
      <sheetData sheetId="0"/>
      <sheetData sheetId="1">
        <row r="25">
          <cell r="B25">
            <v>75000</v>
          </cell>
        </row>
        <row r="26">
          <cell r="B26">
            <v>1200</v>
          </cell>
        </row>
        <row r="98">
          <cell r="B98">
            <v>12000</v>
          </cell>
        </row>
        <row r="185">
          <cell r="B185">
            <v>5000.6000000000004</v>
          </cell>
        </row>
        <row r="186">
          <cell r="B186">
            <v>10870.2</v>
          </cell>
        </row>
        <row r="187">
          <cell r="B187">
            <v>17740.800000000003</v>
          </cell>
        </row>
        <row r="188">
          <cell r="B188">
            <v>38002.800000000003</v>
          </cell>
        </row>
        <row r="189">
          <cell r="B189">
            <v>64651.400000000009</v>
          </cell>
        </row>
        <row r="191">
          <cell r="B191">
            <v>380000</v>
          </cell>
        </row>
        <row r="192">
          <cell r="B192">
            <v>11800</v>
          </cell>
        </row>
        <row r="193">
          <cell r="B193">
            <v>1500</v>
          </cell>
        </row>
        <row r="194">
          <cell r="B194">
            <v>2100</v>
          </cell>
        </row>
        <row r="195">
          <cell r="B195">
            <v>13000</v>
          </cell>
        </row>
        <row r="196">
          <cell r="B196">
            <v>10000</v>
          </cell>
        </row>
        <row r="197">
          <cell r="B197">
            <v>120000</v>
          </cell>
        </row>
        <row r="198">
          <cell r="B198">
            <v>38000</v>
          </cell>
        </row>
        <row r="199">
          <cell r="B199">
            <v>7000</v>
          </cell>
        </row>
        <row r="205">
          <cell r="B205">
            <v>2315940</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ETRINA1"/>
    </sheetNames>
    <sheetDataSet>
      <sheetData sheetId="0"/>
      <sheetData sheetId="1"/>
      <sheetData sheetId="2"/>
      <sheetData sheetId="3"/>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I\I\MANTENIMIENTO RUTA 1001_MA"/>
      <sheetName val="\Users\Personal\Downloads\MANTE"/>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TOTALES"/>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Emboquillar"/>
      <sheetName val="Acometidacobrerígido"/>
      <sheetName val="Acometidatoma"/>
      <sheetName val="Acometidahasta1&quot;"/>
      <sheetName val="aCCIDENTES_DE_1995_-_1996"/>
      <sheetName val="M_O_"/>
      <sheetName val="PRESUP"/>
      <sheetName val="a__aaInformación3"/>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n_2"/>
      <sheetName val="ITEMS"/>
      <sheetName val="[a  aaInformación]__cceficie_10"/>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Hoja 1 "/>
      <sheetName val="//d.docs.live.net/MANTENIMIENTO"/>
      <sheetName val="PANEL"/>
      <sheetName val="HER"/>
      <sheetName val="MAT"/>
      <sheetName val="PER"/>
      <sheetName val="TRANS"/>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refreshError="1"/>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C SG NORTE"/>
      <sheetName val="APU SG NORTE"/>
      <sheetName val="C SG CENTRO"/>
      <sheetName val="APU SG CENTRO"/>
      <sheetName val="C SAN CARLOS"/>
      <sheetName val="APU SAN CARLOS"/>
      <sheetName val="C LA ESMERALDA"/>
      <sheetName val="APU LA ESMERALDA"/>
      <sheetName val="C PIROPO"/>
      <sheetName val="APU PIROPO"/>
      <sheetName val="C COVEÑAS ORIENTAL"/>
      <sheetName val="APU C COVEÑAS ORIENTAL"/>
      <sheetName val="C ARENAL ORIENTAL"/>
      <sheetName val="APU ARENAL ORIENTAL"/>
      <sheetName val="C ARENAL OCCIDENTAL"/>
      <sheetName val="APU C ARENAL OCCIDENTAL"/>
      <sheetName val="C ARENALES CENTRO"/>
      <sheetName val="APU C ARENALES CENTRO "/>
      <sheetName val="RESUMEN OBRAS"/>
      <sheetName val="CRONOGRAMA DE INVERSIONES"/>
    </sheetNames>
    <sheetDataSet>
      <sheetData sheetId="0"/>
      <sheetData sheetId="1"/>
      <sheetData sheetId="2"/>
      <sheetData sheetId="3">
        <row r="8">
          <cell r="E8">
            <v>0.66280000000000006</v>
          </cell>
        </row>
        <row r="474">
          <cell r="E474">
            <v>41500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ACTA(1)"/>
      <sheetName val="ACTA(1)"/>
      <sheetName val="PREACTA(2)"/>
      <sheetName val="ACTA(2)"/>
      <sheetName val="Hoja2"/>
      <sheetName val="Hoja3"/>
    </sheetNames>
    <sheetDataSet>
      <sheetData sheetId="0">
        <row r="298">
          <cell r="I298">
            <v>89.012500000000045</v>
          </cell>
          <cell r="J298">
            <v>106.17660000000001</v>
          </cell>
          <cell r="K298">
            <v>31.397500000000001</v>
          </cell>
          <cell r="L298">
            <v>16.829999999999998</v>
          </cell>
          <cell r="M298">
            <v>3.2250000000000005</v>
          </cell>
          <cell r="N298">
            <v>14.299999999999999</v>
          </cell>
          <cell r="O298">
            <v>49.536802999999985</v>
          </cell>
          <cell r="P298">
            <v>64.397843899999998</v>
          </cell>
        </row>
      </sheetData>
      <sheetData sheetId="1"/>
      <sheetData sheetId="2"/>
      <sheetData sheetId="3"/>
      <sheetData sheetId="4"/>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MAT."/>
      <sheetName val="P.S."/>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BLOQUE 2"/>
      <sheetName val="M_Arq"/>
      <sheetName val="AIU"/>
      <sheetName val="Pres_Com"/>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Insumos"/>
      <sheetName val="Apu basicos"/>
      <sheetName val="Equipo_Trans "/>
      <sheetName val="M.Obra"/>
    </sheetNames>
    <sheetDataSet>
      <sheetData sheetId="0" refreshError="1"/>
      <sheetData sheetId="1" refreshError="1"/>
      <sheetData sheetId="2" refreshError="1"/>
      <sheetData sheetId="3" refreshError="1"/>
      <sheetData sheetId="4"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02.01.01</v>
          </cell>
          <cell r="B15" t="str">
            <v>Excavación manual de material heterogéneo para cimentación "Descapote, zapatas, vigas, columnas" Incluye cargue y retiro del material excavado a botadero autorizados.</v>
          </cell>
          <cell r="G15" t="str">
            <v>M³</v>
          </cell>
          <cell r="I15">
            <v>100.0605</v>
          </cell>
          <cell r="K15">
            <v>34304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1">
          <cell r="A21" t="str">
            <v>EH-33</v>
          </cell>
          <cell r="B21" t="str">
            <v xml:space="preserve">HERRAMIENTA MENOR 5 %  DE LA MANO OBRA </v>
          </cell>
          <cell r="D21" t="str">
            <v xml:space="preserve">Global </v>
          </cell>
          <cell r="E21">
            <v>483</v>
          </cell>
          <cell r="G21">
            <v>1</v>
          </cell>
          <cell r="I21">
            <v>483</v>
          </cell>
        </row>
        <row r="22">
          <cell r="A22" t="str">
            <v>SUBTOTAL</v>
          </cell>
          <cell r="I22">
            <v>483</v>
          </cell>
        </row>
        <row r="24">
          <cell r="A24" t="str">
            <v>2.  Materiales</v>
          </cell>
        </row>
        <row r="25">
          <cell r="A25" t="str">
            <v>Codigo</v>
          </cell>
          <cell r="B25" t="str">
            <v>Descripción</v>
          </cell>
          <cell r="D25" t="str">
            <v>Unidad</v>
          </cell>
          <cell r="E25" t="str">
            <v>Rendimiento</v>
          </cell>
          <cell r="F25" t="str">
            <v>Precio Unitario</v>
          </cell>
          <cell r="I25" t="str">
            <v>Vr Unitario</v>
          </cell>
        </row>
        <row r="39">
          <cell r="A39" t="str">
            <v>SUBTOTAL</v>
          </cell>
          <cell r="I39">
            <v>0</v>
          </cell>
        </row>
        <row r="41">
          <cell r="A41" t="str">
            <v>3. Transportes</v>
          </cell>
        </row>
        <row r="42">
          <cell r="A42" t="str">
            <v>Codigo</v>
          </cell>
          <cell r="B42" t="str">
            <v xml:space="preserve">Descripcion </v>
          </cell>
          <cell r="C42" t="str">
            <v>Vol. o Peso</v>
          </cell>
          <cell r="D42" t="str">
            <v>Unidad</v>
          </cell>
          <cell r="E42" t="str">
            <v>Distancia o Rendimiento</v>
          </cell>
          <cell r="G42" t="str">
            <v>Tarifa</v>
          </cell>
          <cell r="I42" t="str">
            <v>Vr. Unitario</v>
          </cell>
        </row>
        <row r="44">
          <cell r="A44" t="str">
            <v>EH-25</v>
          </cell>
          <cell r="B44" t="str">
            <v>VOLQUETA  6m3, incluye Cargue a mano</v>
          </cell>
          <cell r="D44" t="str">
            <v>VJ</v>
          </cell>
          <cell r="E44">
            <v>0.16666666666666666</v>
          </cell>
          <cell r="G44">
            <v>145000</v>
          </cell>
          <cell r="I44">
            <v>24167</v>
          </cell>
        </row>
        <row r="46">
          <cell r="A46" t="str">
            <v>SUBTOTAL</v>
          </cell>
          <cell r="I46">
            <v>24167</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2">
          <cell r="A52" t="str">
            <v>MO-02</v>
          </cell>
          <cell r="B52" t="str">
            <v>CUADRILLA AA (2 Ayudantes)</v>
          </cell>
          <cell r="C52" t="str">
            <v>hc</v>
          </cell>
          <cell r="D52">
            <v>0.57999999999999996</v>
          </cell>
          <cell r="E52">
            <v>5092</v>
          </cell>
          <cell r="F52">
            <v>1.2</v>
          </cell>
          <cell r="I52">
            <v>9654</v>
          </cell>
        </row>
        <row r="54">
          <cell r="A54" t="str">
            <v>SUBTOTAL</v>
          </cell>
          <cell r="I54">
            <v>9654</v>
          </cell>
        </row>
        <row r="55">
          <cell r="A55" t="str">
            <v>TOTAL COSTO DIRECTO</v>
          </cell>
          <cell r="J55">
            <v>34304</v>
          </cell>
        </row>
        <row r="56">
          <cell r="A56" t="str">
            <v>AIU CONTRACTUAL</v>
          </cell>
          <cell r="C56">
            <v>0.25640000000000002</v>
          </cell>
          <cell r="H56" t="str">
            <v>TOTAL COSTO INDIRECTO</v>
          </cell>
          <cell r="I56">
            <v>8796</v>
          </cell>
        </row>
        <row r="57">
          <cell r="A57" t="str">
            <v xml:space="preserve">VALOR TOTAL ACTIVIDAD </v>
          </cell>
          <cell r="I57">
            <v>43100</v>
          </cell>
        </row>
        <row r="58">
          <cell r="A58" t="str">
            <v xml:space="preserve">VALOR RECURSOS NECESARIOS PARA LA EJECUCIÓN DE LA ACTIVIDAD </v>
          </cell>
          <cell r="I58">
            <v>4312608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O DIRECTOR DE CONSULTORIA</v>
          </cell>
        </row>
        <row r="65">
          <cell r="A65"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02.01.02</v>
          </cell>
          <cell r="B73" t="str">
            <v>Relleno en base granular B-400 compactado al 95% del protor (suministro e instalación).</v>
          </cell>
          <cell r="G73" t="str">
            <v>M³</v>
          </cell>
          <cell r="I73">
            <v>36.119999999999997</v>
          </cell>
          <cell r="K73">
            <v>55499</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295</v>
          </cell>
          <cell r="G77">
            <v>1</v>
          </cell>
          <cell r="I77">
            <v>295</v>
          </cell>
        </row>
        <row r="78">
          <cell r="A78" t="str">
            <v>EH-23</v>
          </cell>
          <cell r="B78" t="str">
            <v>VIBROCOMPACTADOR  A GASOLINA</v>
          </cell>
          <cell r="D78" t="str">
            <v>DD</v>
          </cell>
          <cell r="E78">
            <v>39500</v>
          </cell>
          <cell r="G78">
            <v>0.15</v>
          </cell>
          <cell r="I78">
            <v>5925</v>
          </cell>
        </row>
        <row r="80">
          <cell r="A80" t="str">
            <v>SUBTOTAL</v>
          </cell>
          <cell r="I80">
            <v>6220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RR27</v>
          </cell>
          <cell r="B85" t="str">
            <v>RECEBO B-400, Para cimentos y placas</v>
          </cell>
          <cell r="D85" t="str">
            <v>m3</v>
          </cell>
          <cell r="E85">
            <v>1.25</v>
          </cell>
          <cell r="F85">
            <v>34000</v>
          </cell>
          <cell r="I85">
            <v>42500</v>
          </cell>
        </row>
        <row r="86">
          <cell r="A86" t="str">
            <v>G2</v>
          </cell>
          <cell r="B86" t="str">
            <v xml:space="preserve">GASOLINA CORRIENTE </v>
          </cell>
          <cell r="D86" t="str">
            <v xml:space="preserve">Galon </v>
          </cell>
          <cell r="E86">
            <v>0.1</v>
          </cell>
          <cell r="F86">
            <v>8700</v>
          </cell>
          <cell r="I86">
            <v>870</v>
          </cell>
        </row>
        <row r="94">
          <cell r="A94" t="str">
            <v>SUBTOTAL</v>
          </cell>
          <cell r="I94">
            <v>43370</v>
          </cell>
        </row>
        <row r="96">
          <cell r="A96" t="str">
            <v>3. Transportes</v>
          </cell>
        </row>
        <row r="97">
          <cell r="A97" t="str">
            <v>Codigo</v>
          </cell>
          <cell r="B97" t="str">
            <v xml:space="preserve">Descripcion </v>
          </cell>
          <cell r="C97" t="str">
            <v>Vol. o Peso</v>
          </cell>
          <cell r="D97" t="str">
            <v>Unidad</v>
          </cell>
          <cell r="E97" t="str">
            <v>Distancia</v>
          </cell>
          <cell r="G97" t="str">
            <v>Tarifa</v>
          </cell>
          <cell r="I97" t="str">
            <v>Vr. Unitario</v>
          </cell>
        </row>
        <row r="101">
          <cell r="A101" t="str">
            <v>SUBTOTAL</v>
          </cell>
          <cell r="I101">
            <v>0</v>
          </cell>
        </row>
        <row r="103">
          <cell r="A103" t="str">
            <v>4. Mano de Obra</v>
          </cell>
        </row>
        <row r="104">
          <cell r="A104" t="str">
            <v>Codigo</v>
          </cell>
          <cell r="B104" t="str">
            <v>Trabajador</v>
          </cell>
          <cell r="C104" t="str">
            <v>Jornal</v>
          </cell>
          <cell r="D104" t="str">
            <v>Prestac.</v>
          </cell>
          <cell r="E104" t="str">
            <v>Jornal Total</v>
          </cell>
          <cell r="F104" t="str">
            <v>Rendimiento</v>
          </cell>
          <cell r="I104" t="str">
            <v>Vr. Unitario</v>
          </cell>
        </row>
        <row r="106">
          <cell r="A106" t="str">
            <v>MO-01</v>
          </cell>
          <cell r="B106" t="str">
            <v>CUADRILLA AB  ALBAÑIL (1 OFICIAL + 1 AYUDANTE)</v>
          </cell>
          <cell r="C106" t="str">
            <v>hc</v>
          </cell>
          <cell r="D106">
            <v>0.57999999999999996</v>
          </cell>
          <cell r="E106">
            <v>9350</v>
          </cell>
          <cell r="F106">
            <v>0.4</v>
          </cell>
          <cell r="I106">
            <v>5909</v>
          </cell>
        </row>
        <row r="109">
          <cell r="A109" t="str">
            <v>SUBTOTAL</v>
          </cell>
          <cell r="I109">
            <v>5909</v>
          </cell>
        </row>
        <row r="110">
          <cell r="A110" t="str">
            <v>TOTAL COSTO DIRECTO</v>
          </cell>
          <cell r="J110">
            <v>55499</v>
          </cell>
        </row>
        <row r="111">
          <cell r="A111" t="str">
            <v>AIU CONTRACTUAL</v>
          </cell>
          <cell r="C111">
            <v>0.25640000000000002</v>
          </cell>
          <cell r="H111" t="str">
            <v>TOTAL COSTO INDIRECTO</v>
          </cell>
          <cell r="I111">
            <v>14230</v>
          </cell>
        </row>
        <row r="112">
          <cell r="A112" t="str">
            <v xml:space="preserve">VALOR TOTAL ACTIVIDAD </v>
          </cell>
          <cell r="I112">
            <v>69729</v>
          </cell>
        </row>
        <row r="113">
          <cell r="A113" t="str">
            <v xml:space="preserve">VALOR RECURSOS NECESARIOS PARA LA EJECUCIÓN DE LA ACTIVIDAD </v>
          </cell>
          <cell r="I113">
            <v>2518611</v>
          </cell>
        </row>
        <row r="114">
          <cell r="A114" t="str">
            <v>Para constancia de lo anterior, se firma la presente acta bajo la responsabilidad expresa de los que intervienen en ella, de  conformidad  con las funciones  desempeñadas por cada uno de los mismos,  de acuerdo con el manual de interventoría, en _________</v>
          </cell>
        </row>
        <row r="117">
          <cell r="B117" t="str">
            <v>Firma:</v>
          </cell>
        </row>
        <row r="118">
          <cell r="B118" t="str">
            <v xml:space="preserve">Nombre: </v>
          </cell>
        </row>
        <row r="119">
          <cell r="B119"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02.01.03</v>
          </cell>
          <cell r="B130" t="str">
            <v>Relleno con material seleccionado compactado al 90% del protor (producto de la excavación).</v>
          </cell>
          <cell r="G130" t="str">
            <v>M³</v>
          </cell>
          <cell r="I130">
            <v>31.732500000000002</v>
          </cell>
          <cell r="K130">
            <v>12999</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295</v>
          </cell>
          <cell r="G134">
            <v>1</v>
          </cell>
          <cell r="I134">
            <v>295</v>
          </cell>
        </row>
        <row r="135">
          <cell r="A135" t="str">
            <v>EH-23</v>
          </cell>
          <cell r="B135" t="str">
            <v>VIBROCOMPACTADOR  A GASOLINA</v>
          </cell>
          <cell r="D135" t="str">
            <v>DD</v>
          </cell>
          <cell r="E135">
            <v>39500</v>
          </cell>
          <cell r="G135">
            <v>0.15</v>
          </cell>
          <cell r="I135">
            <v>5925</v>
          </cell>
        </row>
        <row r="137">
          <cell r="A137" t="str">
            <v>SUBTOTAL</v>
          </cell>
          <cell r="I137">
            <v>6220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3">
          <cell r="A143" t="str">
            <v>G2</v>
          </cell>
          <cell r="B143" t="str">
            <v xml:space="preserve">GASOLINA CORRIENTE </v>
          </cell>
          <cell r="D143" t="str">
            <v xml:space="preserve">Galon </v>
          </cell>
          <cell r="E143">
            <v>0.1</v>
          </cell>
          <cell r="F143">
            <v>8700</v>
          </cell>
          <cell r="I143">
            <v>870</v>
          </cell>
        </row>
        <row r="151">
          <cell r="A151" t="str">
            <v>SUBTOTAL</v>
          </cell>
          <cell r="I151">
            <v>870</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8">
          <cell r="A158" t="str">
            <v>SUBTOTAL</v>
          </cell>
          <cell r="I158">
            <v>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0.4</v>
          </cell>
          <cell r="I163">
            <v>5909</v>
          </cell>
        </row>
        <row r="166">
          <cell r="A166" t="str">
            <v>SUBTOTAL</v>
          </cell>
          <cell r="I166">
            <v>5909</v>
          </cell>
        </row>
        <row r="167">
          <cell r="A167" t="str">
            <v>TOTAL COSTO DIRECTO</v>
          </cell>
          <cell r="J167">
            <v>12999</v>
          </cell>
        </row>
        <row r="168">
          <cell r="A168" t="str">
            <v>AIU CONTRACTUAL</v>
          </cell>
          <cell r="C168">
            <v>0.25640000000000002</v>
          </cell>
          <cell r="H168" t="str">
            <v>TOTAL COSTO INDIRECTO</v>
          </cell>
          <cell r="I168">
            <v>3333</v>
          </cell>
        </row>
        <row r="169">
          <cell r="A169" t="str">
            <v xml:space="preserve">VALOR TOTAL ACTIVIDAD </v>
          </cell>
          <cell r="I169">
            <v>16332</v>
          </cell>
        </row>
        <row r="170">
          <cell r="A170" t="str">
            <v xml:space="preserve">VALOR RECURSOS NECESARIOS PARA LA EJECUCIÓN DE LA ACTIVIDAD </v>
          </cell>
          <cell r="I170">
            <v>518255</v>
          </cell>
        </row>
        <row r="171">
          <cell r="A171" t="str">
            <v>Para constancia de lo anterior, se firma la presente acta bajo la responsabilidad expresa de los que intervienen en ella, de  conformidad  con las funciones  desempeñadas por cada uno de los mismos,  de acuerdo con el manual de interventoría, en _________</v>
          </cell>
        </row>
        <row r="174">
          <cell r="B174" t="str">
            <v>Firma:</v>
          </cell>
        </row>
        <row r="175">
          <cell r="B175" t="str">
            <v xml:space="preserve">Nombre: </v>
          </cell>
        </row>
        <row r="176">
          <cell r="B176" t="str">
            <v>REPRESENTATE LEGAL O DIRECTOR DE CONSULTORIA</v>
          </cell>
        </row>
        <row r="177">
          <cell r="A177" t="str">
            <v>C. OBSERVACIONES INTERVENTORIA (Campo de obligatorio diligenciamiento)</v>
          </cell>
        </row>
        <row r="183">
          <cell r="B183" t="str">
            <v>Firma:</v>
          </cell>
        </row>
        <row r="184">
          <cell r="B184" t="str">
            <v xml:space="preserve">Nombre: </v>
          </cell>
          <cell r="J184" t="str">
            <v>Original  - FONADE</v>
          </cell>
        </row>
        <row r="185">
          <cell r="B185" t="str">
            <v>REPRESENTANTE LEGAL Ó DIRECTOR DE INTERVENTORÍA</v>
          </cell>
          <cell r="J185" t="str">
            <v>Copias: Contratista, Interventor</v>
          </cell>
        </row>
        <row r="186">
          <cell r="A186" t="str">
            <v>Item</v>
          </cell>
          <cell r="B186" t="str">
            <v>Descripción</v>
          </cell>
          <cell r="G186" t="str">
            <v>Unidad</v>
          </cell>
          <cell r="I186" t="str">
            <v>Cantidad</v>
          </cell>
        </row>
        <row r="187">
          <cell r="A187" t="str">
            <v>02.02.01</v>
          </cell>
          <cell r="B187" t="str">
            <v>Concreto de limpieza de 14 Mpa "2000Psi" E:±0,05m.</v>
          </cell>
          <cell r="G187" t="str">
            <v>M³</v>
          </cell>
          <cell r="I187">
            <v>0.57272727272727264</v>
          </cell>
          <cell r="K187">
            <v>440410.5</v>
          </cell>
        </row>
        <row r="189">
          <cell r="A189" t="str">
            <v>1.  Equipo</v>
          </cell>
        </row>
        <row r="190">
          <cell r="A190" t="str">
            <v>Codigo</v>
          </cell>
          <cell r="B190" t="str">
            <v>Descripción</v>
          </cell>
          <cell r="C190" t="str">
            <v>Marca</v>
          </cell>
          <cell r="D190" t="str">
            <v>Unidad</v>
          </cell>
          <cell r="E190" t="str">
            <v>Tarifa</v>
          </cell>
          <cell r="G190" t="str">
            <v>Rendimiento</v>
          </cell>
          <cell r="I190" t="str">
            <v>Vr. Unitario</v>
          </cell>
        </row>
        <row r="191">
          <cell r="A191" t="str">
            <v>EH-33</v>
          </cell>
          <cell r="B191" t="str">
            <v xml:space="preserve">HERRAMIENTA MENOR 5 %  DE LA MANO OBRA </v>
          </cell>
          <cell r="D191" t="str">
            <v xml:space="preserve">Global </v>
          </cell>
          <cell r="E191">
            <v>7387</v>
          </cell>
          <cell r="G191">
            <v>1.5</v>
          </cell>
          <cell r="I191">
            <v>11080.5</v>
          </cell>
        </row>
        <row r="192">
          <cell r="I192">
            <v>0</v>
          </cell>
        </row>
        <row r="194">
          <cell r="A194" t="str">
            <v>SUBTOTAL</v>
          </cell>
          <cell r="I194">
            <v>11080.5</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H19</v>
          </cell>
          <cell r="B199" t="str">
            <v>CONCRETO 2.000 Psi - Fabricado en obra</v>
          </cell>
          <cell r="D199" t="str">
            <v>m3</v>
          </cell>
          <cell r="E199">
            <v>1.1000000000000001</v>
          </cell>
          <cell r="F199">
            <v>256000</v>
          </cell>
          <cell r="I199">
            <v>281600</v>
          </cell>
        </row>
        <row r="210">
          <cell r="A210" t="str">
            <v>SUBTOTAL</v>
          </cell>
          <cell r="I210">
            <v>281600</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7">
          <cell r="A217" t="str">
            <v>SUBTOTAL</v>
          </cell>
          <cell r="I217">
            <v>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10</v>
          </cell>
          <cell r="I222">
            <v>147730</v>
          </cell>
        </row>
        <row r="225">
          <cell r="A225" t="str">
            <v>SUBTOTAL</v>
          </cell>
          <cell r="I225">
            <v>147730</v>
          </cell>
        </row>
        <row r="226">
          <cell r="A226" t="str">
            <v>TOTAL COSTO DIRECTO</v>
          </cell>
          <cell r="J226">
            <v>440410.5</v>
          </cell>
        </row>
        <row r="227">
          <cell r="A227" t="str">
            <v>AIU CONTRACTUAL</v>
          </cell>
          <cell r="C227">
            <v>0.25640000000000002</v>
          </cell>
          <cell r="H227" t="str">
            <v>TOTAL COSTO INDIRECTO</v>
          </cell>
          <cell r="I227">
            <v>112921</v>
          </cell>
        </row>
        <row r="228">
          <cell r="A228" t="str">
            <v xml:space="preserve">VALOR TOTAL ACTIVIDAD </v>
          </cell>
          <cell r="I228">
            <v>553332</v>
          </cell>
        </row>
        <row r="229">
          <cell r="A229" t="str">
            <v xml:space="preserve">VALOR RECURSOS NECESARIOS PARA LA EJECUCIÓN DE LA ACTIVIDAD </v>
          </cell>
          <cell r="I229">
            <v>316908</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02.02.02</v>
          </cell>
          <cell r="B246" t="str">
            <v>Zapatas en Hormigón de 24.5 Mpa en gravilla  común, incluye formaleta donde se requiera.</v>
          </cell>
          <cell r="G246" t="str">
            <v>M³</v>
          </cell>
          <cell r="I246">
            <v>6.3</v>
          </cell>
          <cell r="K246">
            <v>460599</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0">
          <cell r="A250" t="str">
            <v>EH-33</v>
          </cell>
          <cell r="B250" t="str">
            <v xml:space="preserve">HERRAMIENTA MENOR 5 %  DE LA MANO OBRA </v>
          </cell>
          <cell r="D250" t="str">
            <v xml:space="preserve">Global </v>
          </cell>
          <cell r="E250">
            <v>5096</v>
          </cell>
          <cell r="G250">
            <v>1</v>
          </cell>
          <cell r="I250">
            <v>5096</v>
          </cell>
        </row>
        <row r="251">
          <cell r="A251" t="str">
            <v>EH-22</v>
          </cell>
          <cell r="B251" t="str">
            <v>VIBRADOR A GASOLINA</v>
          </cell>
          <cell r="D251" t="str">
            <v>dd</v>
          </cell>
          <cell r="E251">
            <v>37540</v>
          </cell>
          <cell r="G251">
            <v>0.2</v>
          </cell>
          <cell r="I251">
            <v>7508</v>
          </cell>
        </row>
        <row r="253">
          <cell r="A253" t="str">
            <v>SUBTOTAL</v>
          </cell>
          <cell r="I253">
            <v>12604</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H09</v>
          </cell>
          <cell r="B258" t="str">
            <v>CONCRETO 3.500 Psi grava comun_Fabricado en obra con mezcladora</v>
          </cell>
          <cell r="D258" t="str">
            <v>M3</v>
          </cell>
          <cell r="E258">
            <v>1.05</v>
          </cell>
          <cell r="F258">
            <v>314603</v>
          </cell>
          <cell r="I258">
            <v>330333</v>
          </cell>
        </row>
        <row r="259">
          <cell r="A259" t="str">
            <v>G2</v>
          </cell>
          <cell r="B259" t="str">
            <v xml:space="preserve">GASOLINA CORRIENTE </v>
          </cell>
          <cell r="D259" t="str">
            <v xml:space="preserve">GALON </v>
          </cell>
          <cell r="E259">
            <v>0.4</v>
          </cell>
          <cell r="F259">
            <v>8700</v>
          </cell>
          <cell r="I259">
            <v>3480</v>
          </cell>
        </row>
        <row r="260">
          <cell r="A260" t="str">
            <v>P02</v>
          </cell>
          <cell r="B260" t="str">
            <v>FORMALETA ENTREPISOS CON PARAL CORTO de 1.50 a 2.50 m. (Por Metro Cuadrado).</v>
          </cell>
          <cell r="D260" t="str">
            <v>MS</v>
          </cell>
          <cell r="E260">
            <v>2</v>
          </cell>
          <cell r="F260">
            <v>5211</v>
          </cell>
          <cell r="I260">
            <v>10422</v>
          </cell>
        </row>
        <row r="261">
          <cell r="A261" t="str">
            <v>O15</v>
          </cell>
          <cell r="B261" t="str">
            <v>PUNTILLA CON CABEZA  VARIADA</v>
          </cell>
          <cell r="D261" t="str">
            <v>LB</v>
          </cell>
          <cell r="E261">
            <v>0.2</v>
          </cell>
          <cell r="F261">
            <v>2500</v>
          </cell>
          <cell r="I261">
            <v>500</v>
          </cell>
        </row>
        <row r="267">
          <cell r="A267" t="str">
            <v>SUBTOTAL</v>
          </cell>
          <cell r="I267">
            <v>344735</v>
          </cell>
        </row>
        <row r="269">
          <cell r="A269" t="str">
            <v>3. Transportes</v>
          </cell>
        </row>
        <row r="270">
          <cell r="A270" t="str">
            <v>Codigo</v>
          </cell>
          <cell r="B270" t="str">
            <v xml:space="preserve">Descripcion </v>
          </cell>
          <cell r="C270" t="str">
            <v>Vol. o Peso</v>
          </cell>
          <cell r="D270" t="str">
            <v>Unidad</v>
          </cell>
          <cell r="E270" t="str">
            <v>Distancia</v>
          </cell>
          <cell r="G270" t="str">
            <v>Tarifa</v>
          </cell>
          <cell r="I270" t="str">
            <v>Vr. Unitario</v>
          </cell>
        </row>
        <row r="272">
          <cell r="A272" t="str">
            <v>EH-44</v>
          </cell>
          <cell r="B272" t="str">
            <v>TRANSPORTE DE MATERIALES O EQUIPO</v>
          </cell>
          <cell r="D272" t="str">
            <v>Viaje</v>
          </cell>
          <cell r="E272">
            <v>0.03</v>
          </cell>
          <cell r="G272">
            <v>45000</v>
          </cell>
          <cell r="I272">
            <v>1350</v>
          </cell>
        </row>
        <row r="274">
          <cell r="A274" t="str">
            <v>SUBTOTAL</v>
          </cell>
          <cell r="I274">
            <v>1350</v>
          </cell>
        </row>
        <row r="276">
          <cell r="A276" t="str">
            <v>4. Mano de Obra</v>
          </cell>
        </row>
        <row r="277">
          <cell r="A277" t="str">
            <v>Codigo</v>
          </cell>
          <cell r="B277" t="str">
            <v>Trabajador</v>
          </cell>
          <cell r="C277" t="str">
            <v>Jornal</v>
          </cell>
          <cell r="D277" t="str">
            <v>Prestac.</v>
          </cell>
          <cell r="E277" t="str">
            <v>Jornal Total</v>
          </cell>
          <cell r="F277" t="str">
            <v>Rendimiento</v>
          </cell>
          <cell r="I277" t="str">
            <v>Vr. Unitario</v>
          </cell>
        </row>
        <row r="279">
          <cell r="A279" t="str">
            <v>MO-10</v>
          </cell>
          <cell r="B279" t="str">
            <v>CUADRILLA ESTRUCTURA Fc ( 2 OFICIALES+2 AYUDANTES)</v>
          </cell>
          <cell r="C279" t="str">
            <v>hc</v>
          </cell>
          <cell r="D279">
            <v>0.57999999999999996</v>
          </cell>
          <cell r="E279">
            <v>21500</v>
          </cell>
          <cell r="F279">
            <v>3</v>
          </cell>
          <cell r="I279">
            <v>101910</v>
          </cell>
        </row>
        <row r="282">
          <cell r="A282" t="str">
            <v>SUBTOTAL</v>
          </cell>
          <cell r="I282">
            <v>101910</v>
          </cell>
        </row>
        <row r="283">
          <cell r="A283" t="str">
            <v>TOTAL COSTO DIRECTO</v>
          </cell>
          <cell r="J283">
            <v>460599</v>
          </cell>
        </row>
        <row r="284">
          <cell r="A284" t="str">
            <v>AIU CONTRACTUAL</v>
          </cell>
          <cell r="C284">
            <v>0.25640000000000002</v>
          </cell>
          <cell r="H284" t="str">
            <v>TOTAL COSTO INDIRECTO</v>
          </cell>
          <cell r="I284">
            <v>118098</v>
          </cell>
        </row>
        <row r="285">
          <cell r="A285" t="str">
            <v xml:space="preserve">VALOR TOTAL ACTIVIDAD </v>
          </cell>
          <cell r="I285">
            <v>578697</v>
          </cell>
        </row>
        <row r="286">
          <cell r="A286" t="str">
            <v xml:space="preserve">VALOR RECURSOS NECESARIOS PARA LA EJECUCIÓN DE LA ACTIVIDAD </v>
          </cell>
          <cell r="I286">
            <v>3645791</v>
          </cell>
        </row>
        <row r="287">
          <cell r="A287" t="str">
            <v>Para constancia de lo anterior, se firma la presente acta bajo la responsabilidad expresa de los que intervienen en ella, de  conformidad  con las funciones  desempeñadas por cada uno de los mismos,  de acuerdo con el manual de interventoría, en _________</v>
          </cell>
        </row>
        <row r="290">
          <cell r="B290" t="str">
            <v>Firma:</v>
          </cell>
        </row>
        <row r="291">
          <cell r="B291" t="str">
            <v xml:space="preserve">Nombre: </v>
          </cell>
        </row>
        <row r="292">
          <cell r="B292" t="str">
            <v>REPRESENTATE LEGAL O DIRECTOR DE CONSULTORIA</v>
          </cell>
        </row>
        <row r="293">
          <cell r="A293" t="str">
            <v>C. OBSERVACIONES INTERVENTORIA (Campo de obligatorio diligenciamiento)</v>
          </cell>
        </row>
        <row r="299">
          <cell r="B299" t="str">
            <v>Firma:</v>
          </cell>
        </row>
        <row r="300">
          <cell r="B300" t="str">
            <v xml:space="preserve">Nombre: </v>
          </cell>
          <cell r="J300" t="str">
            <v>Original  - FONADE</v>
          </cell>
        </row>
        <row r="301">
          <cell r="B301" t="str">
            <v>REPRESENTANTE LEGAL Ó DIRECTOR DE INTERVENTORÍA</v>
          </cell>
          <cell r="J301" t="str">
            <v>Copias: Contratista, Interventor</v>
          </cell>
        </row>
        <row r="302">
          <cell r="A302" t="str">
            <v>Item</v>
          </cell>
          <cell r="B302" t="str">
            <v>Descripción</v>
          </cell>
          <cell r="G302" t="str">
            <v>Unidad</v>
          </cell>
          <cell r="I302" t="str">
            <v>Cantidad</v>
          </cell>
        </row>
        <row r="303">
          <cell r="A303" t="str">
            <v>02.02.03</v>
          </cell>
          <cell r="B303" t="str">
            <v>Vigas de cimentación en Hormigón de 24.5 Mpa, incluye formaleta donde se requiera.</v>
          </cell>
          <cell r="G303" t="str">
            <v>M³</v>
          </cell>
          <cell r="I303">
            <v>7.847999999999999</v>
          </cell>
          <cell r="K303">
            <v>477563</v>
          </cell>
        </row>
        <row r="305">
          <cell r="A305" t="str">
            <v>1.  Equipo</v>
          </cell>
        </row>
        <row r="306">
          <cell r="A306" t="str">
            <v>Codigo</v>
          </cell>
          <cell r="B306" t="str">
            <v>Descripción</v>
          </cell>
          <cell r="C306" t="str">
            <v>Marca</v>
          </cell>
          <cell r="D306" t="str">
            <v>Unidad</v>
          </cell>
          <cell r="E306" t="str">
            <v>Tarifa</v>
          </cell>
          <cell r="G306" t="str">
            <v>Rendimiento</v>
          </cell>
          <cell r="I306" t="str">
            <v>Vr. Unitario</v>
          </cell>
        </row>
        <row r="307">
          <cell r="A307" t="str">
            <v>EH-33</v>
          </cell>
          <cell r="B307" t="str">
            <v xml:space="preserve">HERRAMIENTA MENOR 5 %  DE LA MANO OBRA </v>
          </cell>
          <cell r="D307" t="str">
            <v xml:space="preserve">Global </v>
          </cell>
          <cell r="E307">
            <v>5096</v>
          </cell>
          <cell r="G307">
            <v>1</v>
          </cell>
          <cell r="I307">
            <v>5096</v>
          </cell>
        </row>
        <row r="308">
          <cell r="A308" t="str">
            <v>EH-22</v>
          </cell>
          <cell r="B308" t="str">
            <v>VIBRADOR A GASOLINA</v>
          </cell>
          <cell r="D308" t="str">
            <v>dd</v>
          </cell>
          <cell r="E308">
            <v>37540</v>
          </cell>
          <cell r="G308">
            <v>0.2</v>
          </cell>
          <cell r="I308">
            <v>7508</v>
          </cell>
        </row>
        <row r="310">
          <cell r="A310" t="str">
            <v>SUBTOTAL</v>
          </cell>
          <cell r="I310">
            <v>12604</v>
          </cell>
        </row>
        <row r="312">
          <cell r="A312" t="str">
            <v>2.  Materiales</v>
          </cell>
        </row>
        <row r="313">
          <cell r="A313" t="str">
            <v>Codigo</v>
          </cell>
          <cell r="B313" t="str">
            <v>Descripción</v>
          </cell>
          <cell r="D313" t="str">
            <v>Unidad</v>
          </cell>
          <cell r="E313" t="str">
            <v>Rendimiento</v>
          </cell>
          <cell r="F313" t="str">
            <v>Precio Unitario</v>
          </cell>
          <cell r="I313" t="str">
            <v>Vr Unitario</v>
          </cell>
        </row>
        <row r="315">
          <cell r="A315" t="str">
            <v>H09</v>
          </cell>
          <cell r="B315" t="str">
            <v>CONCRETO 3.500 Psi grava comun_Fabricado en obra con mezcladora</v>
          </cell>
          <cell r="D315" t="str">
            <v>m3</v>
          </cell>
          <cell r="E315">
            <v>1.07</v>
          </cell>
          <cell r="F315">
            <v>314603</v>
          </cell>
          <cell r="I315">
            <v>336625</v>
          </cell>
        </row>
        <row r="316">
          <cell r="A316" t="str">
            <v>G2</v>
          </cell>
          <cell r="B316" t="str">
            <v xml:space="preserve">GASOLINA CORRIENTE </v>
          </cell>
          <cell r="D316" t="str">
            <v xml:space="preserve">Galon </v>
          </cell>
          <cell r="E316">
            <v>0.4</v>
          </cell>
          <cell r="F316">
            <v>8700</v>
          </cell>
          <cell r="I316">
            <v>3480</v>
          </cell>
        </row>
        <row r="317">
          <cell r="A317" t="str">
            <v>P02</v>
          </cell>
          <cell r="B317" t="str">
            <v>FORMALETA ENTREPISOS CON PARAL CORTO de 1.50 a 2.50 m. (Por Metro Cuadrado).</v>
          </cell>
          <cell r="D317" t="str">
            <v>ms</v>
          </cell>
          <cell r="E317">
            <v>4</v>
          </cell>
          <cell r="F317">
            <v>5211</v>
          </cell>
          <cell r="I317">
            <v>20844</v>
          </cell>
        </row>
        <row r="318">
          <cell r="A318" t="str">
            <v>O15</v>
          </cell>
          <cell r="B318" t="str">
            <v>PUNTILLA CON CABEZA  VARIADA</v>
          </cell>
          <cell r="D318" t="str">
            <v>lb</v>
          </cell>
          <cell r="E318">
            <v>0.3</v>
          </cell>
          <cell r="F318">
            <v>2500</v>
          </cell>
          <cell r="I318">
            <v>750</v>
          </cell>
        </row>
        <row r="326">
          <cell r="A326" t="str">
            <v>SUBTOTAL</v>
          </cell>
          <cell r="I326">
            <v>361699</v>
          </cell>
        </row>
        <row r="328">
          <cell r="A328" t="str">
            <v>3. Transportes</v>
          </cell>
        </row>
        <row r="329">
          <cell r="A329" t="str">
            <v>Codigo</v>
          </cell>
          <cell r="B329" t="str">
            <v xml:space="preserve">Descripcion </v>
          </cell>
          <cell r="C329" t="str">
            <v>Vol. o Peso</v>
          </cell>
          <cell r="D329" t="str">
            <v>Unidad</v>
          </cell>
          <cell r="E329" t="str">
            <v>Distancia</v>
          </cell>
          <cell r="G329" t="str">
            <v>Tarifa</v>
          </cell>
          <cell r="I329" t="str">
            <v>Vr. Unitario</v>
          </cell>
        </row>
        <row r="331">
          <cell r="A331" t="str">
            <v>EH-44</v>
          </cell>
          <cell r="B331" t="str">
            <v>TRANSPORTE DE MATERIALES O EQUIPO</v>
          </cell>
          <cell r="D331" t="str">
            <v>Viaje</v>
          </cell>
          <cell r="E331">
            <v>0.03</v>
          </cell>
          <cell r="G331">
            <v>45000</v>
          </cell>
          <cell r="I331">
            <v>1350</v>
          </cell>
        </row>
        <row r="333">
          <cell r="A333" t="str">
            <v>SUBTOTAL</v>
          </cell>
          <cell r="I333">
            <v>1350</v>
          </cell>
        </row>
        <row r="335">
          <cell r="A335" t="str">
            <v>4. Mano de Obra</v>
          </cell>
        </row>
        <row r="336">
          <cell r="A336" t="str">
            <v>Codigo</v>
          </cell>
          <cell r="B336" t="str">
            <v>Trabajador</v>
          </cell>
          <cell r="C336" t="str">
            <v>Jornal</v>
          </cell>
          <cell r="D336" t="str">
            <v>Prestac.</v>
          </cell>
          <cell r="E336" t="str">
            <v>Jornal Total</v>
          </cell>
          <cell r="F336" t="str">
            <v>Rendimiento</v>
          </cell>
          <cell r="I336" t="str">
            <v>Vr. Unitario</v>
          </cell>
        </row>
        <row r="338">
          <cell r="A338" t="str">
            <v>MO-10</v>
          </cell>
          <cell r="B338" t="str">
            <v>CUADRILLA ESTRUCTURA Fc ( 2 OFICIALES+2 AYUDANTES)</v>
          </cell>
          <cell r="C338" t="str">
            <v>hc</v>
          </cell>
          <cell r="D338">
            <v>0.57999999999999996</v>
          </cell>
          <cell r="E338">
            <v>21500</v>
          </cell>
          <cell r="F338">
            <v>3</v>
          </cell>
          <cell r="I338">
            <v>101910</v>
          </cell>
        </row>
        <row r="341">
          <cell r="A341" t="str">
            <v>SUBTOTAL</v>
          </cell>
          <cell r="I341">
            <v>101910</v>
          </cell>
        </row>
        <row r="342">
          <cell r="A342" t="str">
            <v>TOTAL COSTO DIRECTO</v>
          </cell>
          <cell r="J342">
            <v>477563</v>
          </cell>
        </row>
        <row r="343">
          <cell r="A343" t="str">
            <v>AIU CONTRACTUAL</v>
          </cell>
          <cell r="C343">
            <v>0.25640000000000002</v>
          </cell>
          <cell r="H343" t="str">
            <v>TOTAL COSTO INDIRECTO</v>
          </cell>
          <cell r="I343">
            <v>122447</v>
          </cell>
        </row>
        <row r="344">
          <cell r="A344" t="str">
            <v xml:space="preserve">VALOR TOTAL ACTIVIDAD </v>
          </cell>
          <cell r="I344">
            <v>600010</v>
          </cell>
        </row>
        <row r="345">
          <cell r="A345" t="str">
            <v xml:space="preserve">VALOR RECURSOS NECESARIOS PARA LA EJECUCIÓN DE LA ACTIVIDAD </v>
          </cell>
          <cell r="I345">
            <v>4708878</v>
          </cell>
        </row>
        <row r="346">
          <cell r="A346" t="str">
            <v>Para constancia de lo anterior, se firma la presente acta bajo la responsabilidad expresa de los que intervienen en ella, de  conformidad  con las funciones  desempeñadas por cada uno de los mismos,  de acuerdo con el manual de interventoría, en _________</v>
          </cell>
        </row>
        <row r="349">
          <cell r="B349" t="str">
            <v>Firma:</v>
          </cell>
        </row>
        <row r="350">
          <cell r="B350" t="str">
            <v xml:space="preserve">Nombre: </v>
          </cell>
        </row>
        <row r="351">
          <cell r="B351" t="str">
            <v>REPRESENTATE LEGAL O DIRECTOR DE CONSULTORIA</v>
          </cell>
        </row>
        <row r="352">
          <cell r="A352"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02.03.01</v>
          </cell>
          <cell r="B362" t="str">
            <v>Acero 60.000 PSI para cimentación (Incluye alambre negro, figuración y trasiego).</v>
          </cell>
          <cell r="G362" t="str">
            <v>Kg</v>
          </cell>
          <cell r="I362">
            <v>990.08749999999998</v>
          </cell>
          <cell r="K362">
            <v>2869</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6">
          <cell r="A366" t="str">
            <v>EH-33</v>
          </cell>
          <cell r="B366" t="str">
            <v xml:space="preserve">HERRAMIENTA MENOR 5 %  DE LA MANO OBRA </v>
          </cell>
          <cell r="D366" t="str">
            <v xml:space="preserve">Global </v>
          </cell>
          <cell r="E366">
            <v>15</v>
          </cell>
          <cell r="G366">
            <v>1</v>
          </cell>
          <cell r="I366">
            <v>15</v>
          </cell>
        </row>
        <row r="369">
          <cell r="A369" t="str">
            <v>SUBTOTAL</v>
          </cell>
          <cell r="I369">
            <v>15</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A01</v>
          </cell>
          <cell r="B374" t="str">
            <v>ACERO 60.000 PSI, Incluye figurada</v>
          </cell>
          <cell r="D374" t="str">
            <v>kg</v>
          </cell>
          <cell r="E374">
            <v>1.05</v>
          </cell>
          <cell r="F374">
            <v>2310</v>
          </cell>
          <cell r="I374">
            <v>2426</v>
          </cell>
        </row>
        <row r="375">
          <cell r="A375" t="str">
            <v>A11</v>
          </cell>
          <cell r="B375" t="str">
            <v>ALAMBRE NEGRO No. 18</v>
          </cell>
          <cell r="D375" t="str">
            <v>kg</v>
          </cell>
          <cell r="E375">
            <v>0.04</v>
          </cell>
          <cell r="F375">
            <v>3320</v>
          </cell>
          <cell r="I375">
            <v>133</v>
          </cell>
        </row>
        <row r="385">
          <cell r="A385" t="str">
            <v>SUBTOTAL</v>
          </cell>
          <cell r="I385">
            <v>2559</v>
          </cell>
        </row>
        <row r="387">
          <cell r="A387" t="str">
            <v>3. Transportes</v>
          </cell>
        </row>
        <row r="388">
          <cell r="A388" t="str">
            <v>Codigo</v>
          </cell>
          <cell r="B388" t="str">
            <v xml:space="preserve">Descripcion </v>
          </cell>
          <cell r="C388" t="str">
            <v>Vol. o Peso</v>
          </cell>
          <cell r="D388" t="str">
            <v>Unidad</v>
          </cell>
          <cell r="E388" t="str">
            <v>Distancia</v>
          </cell>
          <cell r="G388" t="str">
            <v>Tarifa</v>
          </cell>
          <cell r="I388" t="str">
            <v>Vr. Unitario</v>
          </cell>
        </row>
        <row r="392">
          <cell r="A392" t="str">
            <v>SUBTOTAL</v>
          </cell>
          <cell r="I392">
            <v>0</v>
          </cell>
        </row>
        <row r="394">
          <cell r="A394" t="str">
            <v>4. Mano de Obra</v>
          </cell>
        </row>
        <row r="395">
          <cell r="A395" t="str">
            <v>Codigo</v>
          </cell>
          <cell r="B395" t="str">
            <v>Trabajador</v>
          </cell>
          <cell r="C395" t="str">
            <v>Jornal</v>
          </cell>
          <cell r="D395" t="str">
            <v>Prestac.</v>
          </cell>
          <cell r="E395" t="str">
            <v>Jornal Total</v>
          </cell>
          <cell r="F395" t="str">
            <v>Rendimiento</v>
          </cell>
          <cell r="I395" t="str">
            <v>Vr. Unitario</v>
          </cell>
        </row>
        <row r="397">
          <cell r="A397" t="str">
            <v>MO-01</v>
          </cell>
          <cell r="B397" t="str">
            <v>CUADRILLA AB  ALBAÑIL (1 OFICIAL + 1 AYUDANTE)</v>
          </cell>
          <cell r="C397" t="str">
            <v>hc</v>
          </cell>
          <cell r="D397">
            <v>0.57999999999999996</v>
          </cell>
          <cell r="E397">
            <v>9350</v>
          </cell>
          <cell r="F397">
            <v>0.02</v>
          </cell>
          <cell r="I397">
            <v>295</v>
          </cell>
        </row>
        <row r="400">
          <cell r="A400" t="str">
            <v>SUBTOTAL</v>
          </cell>
          <cell r="I400">
            <v>295</v>
          </cell>
        </row>
        <row r="401">
          <cell r="A401" t="str">
            <v>TOTAL COSTO DIRECTO</v>
          </cell>
          <cell r="J401">
            <v>2869</v>
          </cell>
        </row>
        <row r="402">
          <cell r="A402" t="str">
            <v>AIU CONTRACTUAL</v>
          </cell>
          <cell r="C402">
            <v>0.25640000000000002</v>
          </cell>
          <cell r="H402" t="str">
            <v>TOTAL COSTO INDIRECTO</v>
          </cell>
          <cell r="I402">
            <v>736</v>
          </cell>
        </row>
        <row r="403">
          <cell r="A403" t="str">
            <v xml:space="preserve">VALOR TOTAL ACTIVIDAD </v>
          </cell>
          <cell r="I403">
            <v>3605</v>
          </cell>
        </row>
        <row r="404">
          <cell r="A404" t="str">
            <v xml:space="preserve">VALOR RECURSOS NECESARIOS PARA LA EJECUCIÓN DE LA ACTIVIDAD </v>
          </cell>
          <cell r="I404">
            <v>3569265</v>
          </cell>
        </row>
        <row r="405">
          <cell r="A405" t="str">
            <v>Para constancia de lo anterior, se firma la presente acta bajo la responsabilidad expresa de los que intervienen en ella, de  conformidad  con las funciones  desempeñadas por cada uno de los mismos,  de acuerdo con el manual de interventoría, en _________</v>
          </cell>
        </row>
        <row r="408">
          <cell r="B408" t="str">
            <v>Firma:</v>
          </cell>
        </row>
        <row r="409">
          <cell r="B409" t="str">
            <v xml:space="preserve">Nombre: </v>
          </cell>
        </row>
        <row r="410">
          <cell r="B410" t="str">
            <v>REPRESENTATE LEGAL O DIRECTOR DE CONSULTORIA</v>
          </cell>
        </row>
        <row r="411">
          <cell r="A411"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02.03.02</v>
          </cell>
          <cell r="B421" t="str">
            <v>Malla electrosoldada M-188  Φ 6.00 mm c/.15m en ambos sentidos (incluye alambre negro, colocación y traslapo).</v>
          </cell>
          <cell r="G421" t="str">
            <v>Kg</v>
          </cell>
          <cell r="I421">
            <v>456.76749999999998</v>
          </cell>
          <cell r="K421">
            <v>3263</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5">
          <cell r="A425" t="str">
            <v>EH-33</v>
          </cell>
          <cell r="B425" t="str">
            <v xml:space="preserve">HERRAMIENTA MENOR 5 %  DE LA MANO OBRA </v>
          </cell>
          <cell r="D425" t="str">
            <v xml:space="preserve">Global </v>
          </cell>
          <cell r="E425">
            <v>15</v>
          </cell>
          <cell r="G425">
            <v>1</v>
          </cell>
          <cell r="I425">
            <v>15</v>
          </cell>
        </row>
        <row r="428">
          <cell r="A428" t="str">
            <v>SUBTOTAL</v>
          </cell>
          <cell r="I428">
            <v>15</v>
          </cell>
        </row>
        <row r="430">
          <cell r="A430" t="str">
            <v>2.  Materiales</v>
          </cell>
        </row>
        <row r="431">
          <cell r="A431" t="str">
            <v>Codigo</v>
          </cell>
          <cell r="B431" t="str">
            <v>Descripción</v>
          </cell>
          <cell r="D431" t="str">
            <v>Unidad</v>
          </cell>
          <cell r="E431" t="str">
            <v>Rendimiento</v>
          </cell>
          <cell r="F431" t="str">
            <v>Precio Unitario</v>
          </cell>
          <cell r="I431" t="str">
            <v>Vr Unitario</v>
          </cell>
        </row>
        <row r="433">
          <cell r="A433" t="str">
            <v>A16</v>
          </cell>
          <cell r="B433" t="str">
            <v>MALLA ELECTROSOLDADA M-378  Q-3 Φ 8.5 MM C/.15M EN AMBOS SENTIDOS</v>
          </cell>
          <cell r="D433" t="str">
            <v>kg</v>
          </cell>
          <cell r="E433">
            <v>1.03</v>
          </cell>
          <cell r="F433">
            <v>2650</v>
          </cell>
          <cell r="I433">
            <v>2730</v>
          </cell>
        </row>
        <row r="434">
          <cell r="A434" t="str">
            <v>A11</v>
          </cell>
          <cell r="B434" t="str">
            <v>ALAMBRE NEGRO No. 18</v>
          </cell>
          <cell r="D434" t="str">
            <v>kg</v>
          </cell>
          <cell r="E434">
            <v>0.04</v>
          </cell>
          <cell r="F434">
            <v>3320</v>
          </cell>
          <cell r="I434">
            <v>133</v>
          </cell>
        </row>
        <row r="444">
          <cell r="A444" t="str">
            <v>SUBTOTAL</v>
          </cell>
          <cell r="I444">
            <v>2863</v>
          </cell>
        </row>
        <row r="446">
          <cell r="A446" t="str">
            <v>3. Transportes</v>
          </cell>
        </row>
        <row r="447">
          <cell r="A447" t="str">
            <v>Codigo</v>
          </cell>
          <cell r="B447" t="str">
            <v xml:space="preserve">Descripcion </v>
          </cell>
          <cell r="C447" t="str">
            <v>Vol. o Peso</v>
          </cell>
          <cell r="D447" t="str">
            <v>Unidad</v>
          </cell>
          <cell r="E447" t="str">
            <v>Distancia</v>
          </cell>
          <cell r="G447" t="str">
            <v>Tarifa</v>
          </cell>
          <cell r="I447" t="str">
            <v>Vr. Unitario</v>
          </cell>
        </row>
        <row r="449">
          <cell r="A449" t="str">
            <v>EH-44</v>
          </cell>
          <cell r="B449" t="str">
            <v>TRANSPORTE DE MATERIALES O EQUIPO</v>
          </cell>
          <cell r="D449" t="str">
            <v>Viaje</v>
          </cell>
          <cell r="E449">
            <v>2E-3</v>
          </cell>
          <cell r="G449">
            <v>45000</v>
          </cell>
          <cell r="I449">
            <v>90</v>
          </cell>
        </row>
        <row r="451">
          <cell r="A451" t="str">
            <v>SUBTOTAL</v>
          </cell>
          <cell r="I451">
            <v>90</v>
          </cell>
        </row>
        <row r="453">
          <cell r="A453" t="str">
            <v>4. Mano de Obra</v>
          </cell>
        </row>
        <row r="454">
          <cell r="A454" t="str">
            <v>Codigo</v>
          </cell>
          <cell r="B454" t="str">
            <v>Trabajador</v>
          </cell>
          <cell r="C454" t="str">
            <v>Jornal</v>
          </cell>
          <cell r="D454" t="str">
            <v>Prestac.</v>
          </cell>
          <cell r="E454" t="str">
            <v>Jornal Total</v>
          </cell>
          <cell r="F454" t="str">
            <v>Rendimiento</v>
          </cell>
          <cell r="I454" t="str">
            <v>Vr. Unitario</v>
          </cell>
        </row>
        <row r="456">
          <cell r="A456" t="str">
            <v>MO-01</v>
          </cell>
          <cell r="B456" t="str">
            <v>CUADRILLA AB  ALBAÑIL (1 OFICIAL + 1 AYUDANTE)</v>
          </cell>
          <cell r="C456" t="str">
            <v>hc</v>
          </cell>
          <cell r="D456">
            <v>0.57999999999999996</v>
          </cell>
          <cell r="E456">
            <v>9350</v>
          </cell>
          <cell r="F456">
            <v>0.02</v>
          </cell>
          <cell r="I456">
            <v>295</v>
          </cell>
        </row>
        <row r="459">
          <cell r="A459" t="str">
            <v>SUBTOTAL</v>
          </cell>
          <cell r="I459">
            <v>295</v>
          </cell>
        </row>
        <row r="460">
          <cell r="A460" t="str">
            <v>TOTAL COSTO DIRECTO</v>
          </cell>
          <cell r="J460">
            <v>3263</v>
          </cell>
        </row>
        <row r="461">
          <cell r="A461" t="str">
            <v>AIU CONTRACTUAL</v>
          </cell>
          <cell r="C461">
            <v>0.25640000000000002</v>
          </cell>
          <cell r="H461" t="str">
            <v>TOTAL COSTO INDIRECTO</v>
          </cell>
          <cell r="I461">
            <v>837</v>
          </cell>
        </row>
        <row r="462">
          <cell r="A462" t="str">
            <v xml:space="preserve">VALOR TOTAL ACTIVIDAD </v>
          </cell>
          <cell r="I462">
            <v>4100</v>
          </cell>
        </row>
        <row r="463">
          <cell r="A463" t="str">
            <v xml:space="preserve">VALOR RECURSOS NECESARIOS PARA LA EJECUCIÓN DE LA ACTIVIDAD </v>
          </cell>
          <cell r="I463">
            <v>1872746.75</v>
          </cell>
        </row>
        <row r="464">
          <cell r="A464" t="str">
            <v>Para constancia de lo anterior, se firma la presente acta bajo la responsabilidad expresa de los que intervienen en ella, de  conformidad  con las funciones  desempeñadas por cada uno de los mismos,  de acuerdo con el manual de interventoría, en _________</v>
          </cell>
        </row>
        <row r="467">
          <cell r="B467" t="str">
            <v>Firma:</v>
          </cell>
        </row>
        <row r="468">
          <cell r="B468" t="str">
            <v xml:space="preserve">Nombre: </v>
          </cell>
        </row>
        <row r="469">
          <cell r="B469" t="str">
            <v>REPRESENTATE LEGAL O DIRECTOR DE CONSULTORIA</v>
          </cell>
        </row>
        <row r="470">
          <cell r="A470" t="str">
            <v>C. OBSERVACIONES INTERVENTORIA (Campo de obligatorio diligenciamiento)</v>
          </cell>
        </row>
        <row r="476">
          <cell r="B476" t="str">
            <v>Firma:</v>
          </cell>
        </row>
        <row r="477">
          <cell r="B477" t="str">
            <v xml:space="preserve">Nombre: </v>
          </cell>
          <cell r="J477" t="str">
            <v>Original  - FONADE</v>
          </cell>
        </row>
        <row r="478">
          <cell r="B478" t="str">
            <v>REPRESENTANTE LEGAL Ó DIRECTOR DE INTERVENTORÍA</v>
          </cell>
          <cell r="J478" t="str">
            <v>Copias: Contratista, Interventor</v>
          </cell>
        </row>
        <row r="479">
          <cell r="A479" t="str">
            <v>Item</v>
          </cell>
          <cell r="B479" t="str">
            <v>Descripción</v>
          </cell>
          <cell r="G479" t="str">
            <v>Unidad</v>
          </cell>
          <cell r="I479" t="str">
            <v>Cantidad</v>
          </cell>
        </row>
        <row r="480">
          <cell r="A480" t="str">
            <v>02.03.03</v>
          </cell>
          <cell r="B480" t="str">
            <v>Acero 60.000 PSI para estructura  (Incluye alambre negro, figuración y trasiego).</v>
          </cell>
          <cell r="G480" t="str">
            <v>Kg</v>
          </cell>
          <cell r="I480">
            <v>3011.7887500000002</v>
          </cell>
          <cell r="K480">
            <v>2869</v>
          </cell>
        </row>
        <row r="482">
          <cell r="A482" t="str">
            <v>1.  Equipo</v>
          </cell>
        </row>
        <row r="483">
          <cell r="A483" t="str">
            <v>Codigo</v>
          </cell>
          <cell r="B483" t="str">
            <v>Descripción</v>
          </cell>
          <cell r="C483" t="str">
            <v>Marca</v>
          </cell>
          <cell r="D483" t="str">
            <v>Unidad</v>
          </cell>
          <cell r="E483" t="str">
            <v>Tarifa</v>
          </cell>
          <cell r="G483" t="str">
            <v>Rendimiento</v>
          </cell>
          <cell r="I483" t="str">
            <v>Vr. Unitario</v>
          </cell>
        </row>
        <row r="484">
          <cell r="A484" t="str">
            <v>EH-33</v>
          </cell>
          <cell r="B484" t="str">
            <v xml:space="preserve">HERRAMIENTA MENOR 5 %  DE LA MANO OBRA </v>
          </cell>
          <cell r="D484" t="str">
            <v xml:space="preserve">Global </v>
          </cell>
          <cell r="E484">
            <v>15</v>
          </cell>
          <cell r="G484">
            <v>1</v>
          </cell>
          <cell r="I484">
            <v>15</v>
          </cell>
        </row>
        <row r="487">
          <cell r="A487" t="str">
            <v>SUBTOTAL</v>
          </cell>
          <cell r="I487">
            <v>15</v>
          </cell>
        </row>
        <row r="489">
          <cell r="A489" t="str">
            <v>2.  Materiales</v>
          </cell>
        </row>
        <row r="490">
          <cell r="A490" t="str">
            <v>Codigo</v>
          </cell>
          <cell r="B490" t="str">
            <v>Descripción</v>
          </cell>
          <cell r="D490" t="str">
            <v>Unidad</v>
          </cell>
          <cell r="E490" t="str">
            <v>Rendimiento</v>
          </cell>
          <cell r="F490" t="str">
            <v>Precio Unitario</v>
          </cell>
          <cell r="I490" t="str">
            <v>Vr Unitario</v>
          </cell>
        </row>
        <row r="492">
          <cell r="A492" t="str">
            <v>A01</v>
          </cell>
          <cell r="B492" t="str">
            <v>ACERO 60.000 PSI, Incluye figurada</v>
          </cell>
          <cell r="D492" t="str">
            <v>kg</v>
          </cell>
          <cell r="E492">
            <v>1.05</v>
          </cell>
          <cell r="F492">
            <v>2310</v>
          </cell>
          <cell r="I492">
            <v>2426</v>
          </cell>
        </row>
        <row r="493">
          <cell r="A493" t="str">
            <v>A11</v>
          </cell>
          <cell r="B493" t="str">
            <v>ALAMBRE NEGRO No. 18</v>
          </cell>
          <cell r="D493" t="str">
            <v>kg</v>
          </cell>
          <cell r="E493">
            <v>0.04</v>
          </cell>
          <cell r="F493">
            <v>3320</v>
          </cell>
          <cell r="I493">
            <v>133</v>
          </cell>
        </row>
        <row r="503">
          <cell r="A503" t="str">
            <v>SUBTOTAL</v>
          </cell>
          <cell r="I503">
            <v>2559</v>
          </cell>
        </row>
        <row r="505">
          <cell r="A505" t="str">
            <v>3. Transportes</v>
          </cell>
        </row>
        <row r="506">
          <cell r="A506" t="str">
            <v>Codigo</v>
          </cell>
          <cell r="B506" t="str">
            <v xml:space="preserve">Descripcion </v>
          </cell>
          <cell r="C506" t="str">
            <v>Vol. o Peso</v>
          </cell>
          <cell r="D506" t="str">
            <v>Unidad</v>
          </cell>
          <cell r="E506" t="str">
            <v>Distancia</v>
          </cell>
          <cell r="G506" t="str">
            <v>Tarifa</v>
          </cell>
          <cell r="I506" t="str">
            <v>Vr. Unitario</v>
          </cell>
        </row>
        <row r="510">
          <cell r="A510" t="str">
            <v>SUBTOTAL</v>
          </cell>
          <cell r="I510">
            <v>0</v>
          </cell>
        </row>
        <row r="512">
          <cell r="A512" t="str">
            <v>4. Mano de Obra</v>
          </cell>
        </row>
        <row r="513">
          <cell r="A513" t="str">
            <v>Codigo</v>
          </cell>
          <cell r="B513" t="str">
            <v>Trabajador</v>
          </cell>
          <cell r="C513" t="str">
            <v>Jornal</v>
          </cell>
          <cell r="D513" t="str">
            <v>Prestac.</v>
          </cell>
          <cell r="E513" t="str">
            <v>Jornal Total</v>
          </cell>
          <cell r="F513" t="str">
            <v>Rendimiento</v>
          </cell>
          <cell r="I513" t="str">
            <v>Vr. Unitario</v>
          </cell>
        </row>
        <row r="515">
          <cell r="A515" t="str">
            <v>MO-01</v>
          </cell>
          <cell r="B515" t="str">
            <v>CUADRILLA AB  ALBAÑIL (1 OFICIAL + 1 AYUDANTE)</v>
          </cell>
          <cell r="C515" t="str">
            <v>hc</v>
          </cell>
          <cell r="D515">
            <v>0.57999999999999996</v>
          </cell>
          <cell r="E515">
            <v>9350</v>
          </cell>
          <cell r="F515">
            <v>0.02</v>
          </cell>
          <cell r="I515">
            <v>295</v>
          </cell>
        </row>
        <row r="518">
          <cell r="A518" t="str">
            <v>SUBTOTAL</v>
          </cell>
          <cell r="I518">
            <v>295</v>
          </cell>
        </row>
        <row r="519">
          <cell r="A519" t="str">
            <v>TOTAL COSTO DIRECTO</v>
          </cell>
          <cell r="I519">
            <v>2869</v>
          </cell>
        </row>
        <row r="520">
          <cell r="A520" t="str">
            <v>AIU CONTRACTUAL</v>
          </cell>
          <cell r="C520">
            <v>0.25640000000000002</v>
          </cell>
          <cell r="H520" t="str">
            <v>TOTAL COSTO INDIRECTO</v>
          </cell>
          <cell r="I520">
            <v>736</v>
          </cell>
        </row>
        <row r="521">
          <cell r="A521" t="str">
            <v xml:space="preserve">VALOR TOTAL ACTIVIDAD </v>
          </cell>
          <cell r="I521">
            <v>3605</v>
          </cell>
        </row>
        <row r="522">
          <cell r="A522" t="str">
            <v xml:space="preserve">VALOR RECURSOS NECESARIOS PARA LA EJECUCIÓN DE LA ACTIVIDAD </v>
          </cell>
          <cell r="I522">
            <v>10857498</v>
          </cell>
        </row>
        <row r="523">
          <cell r="A523" t="str">
            <v>Para constancia de lo anterior, se firma la presente acta bajo la responsabilidad expresa de los que intervienen en ella, de  conformidad  con las funciones  desempeñadas por cada uno de los mismos,  de acuerdo con el manual de interventoría, en _________</v>
          </cell>
        </row>
        <row r="525">
          <cell r="B525" t="str">
            <v>Firma:</v>
          </cell>
        </row>
        <row r="526">
          <cell r="B526" t="str">
            <v xml:space="preserve">Nombre: </v>
          </cell>
        </row>
        <row r="527">
          <cell r="B527" t="str">
            <v>REPRESENTATE LEGAL O DIRECTOR DE CONSULTORIA</v>
          </cell>
        </row>
        <row r="528">
          <cell r="A528" t="str">
            <v>C. OBSERVACIONES INTERVENTORIA (Campo de obligatorio diligenciamiento)</v>
          </cell>
        </row>
        <row r="534">
          <cell r="B534" t="str">
            <v>Firma:</v>
          </cell>
        </row>
        <row r="535">
          <cell r="B535" t="str">
            <v xml:space="preserve">Nombre: </v>
          </cell>
          <cell r="J535" t="str">
            <v>Original  - FONADE</v>
          </cell>
        </row>
        <row r="536">
          <cell r="B536" t="str">
            <v>REPRESENTANTE LEGAL Ó DIRECTOR DE INTERVENTORÍA</v>
          </cell>
          <cell r="J536" t="str">
            <v>Copias: Contratista, Interventor</v>
          </cell>
        </row>
        <row r="537">
          <cell r="A537" t="str">
            <v>Item</v>
          </cell>
          <cell r="B537" t="str">
            <v>Descripción</v>
          </cell>
          <cell r="G537" t="str">
            <v>Unidad</v>
          </cell>
          <cell r="I537" t="str">
            <v>Cantidad</v>
          </cell>
        </row>
        <row r="538">
          <cell r="A538" t="str">
            <v>03.01.01</v>
          </cell>
          <cell r="B538" t="str">
            <v>Columnas en hormigón 28 Mpa de secciones variables a la vista, Incluye boceles.</v>
          </cell>
          <cell r="G538" t="str">
            <v>M³</v>
          </cell>
          <cell r="I538">
            <v>5.04</v>
          </cell>
          <cell r="K538">
            <v>641837</v>
          </cell>
        </row>
        <row r="540">
          <cell r="A540" t="str">
            <v>1.  Equipo</v>
          </cell>
        </row>
        <row r="541">
          <cell r="A541" t="str">
            <v>Codigo</v>
          </cell>
          <cell r="B541" t="str">
            <v>Descripción</v>
          </cell>
          <cell r="C541" t="str">
            <v>Marca</v>
          </cell>
          <cell r="D541" t="str">
            <v>Unidad</v>
          </cell>
          <cell r="E541" t="str">
            <v>Tarifa</v>
          </cell>
          <cell r="G541" t="str">
            <v>Rendimiento</v>
          </cell>
          <cell r="I541" t="str">
            <v>Vr. Unitario</v>
          </cell>
        </row>
        <row r="542">
          <cell r="A542" t="str">
            <v>EH-33</v>
          </cell>
          <cell r="B542" t="str">
            <v xml:space="preserve">HERRAMIENTA MENOR 5 %  DE LA MANO OBRA </v>
          </cell>
          <cell r="D542" t="str">
            <v xml:space="preserve">Global </v>
          </cell>
          <cell r="E542">
            <v>7387</v>
          </cell>
          <cell r="G542">
            <v>1</v>
          </cell>
          <cell r="I542">
            <v>7387</v>
          </cell>
        </row>
        <row r="543">
          <cell r="A543" t="str">
            <v>EH-22</v>
          </cell>
          <cell r="B543" t="str">
            <v>VIBRADOR A GASOLINA</v>
          </cell>
          <cell r="D543" t="str">
            <v>dd</v>
          </cell>
          <cell r="E543">
            <v>37540</v>
          </cell>
          <cell r="G543">
            <v>0.05</v>
          </cell>
          <cell r="I543">
            <v>1877</v>
          </cell>
        </row>
        <row r="544">
          <cell r="A544" t="str">
            <v>EH-01</v>
          </cell>
          <cell r="B544" t="str">
            <v>ANDAMIO METALICO TUBULAR (Sección de 2 marcos de 1.50*1.50 m.con 2 crucetas de 2.30 m.)</v>
          </cell>
          <cell r="D544" t="str">
            <v>sm</v>
          </cell>
          <cell r="E544">
            <v>5244</v>
          </cell>
          <cell r="G544">
            <v>0.02</v>
          </cell>
          <cell r="I544">
            <v>105</v>
          </cell>
        </row>
        <row r="545">
          <cell r="A545" t="str">
            <v>SUBTOTAL</v>
          </cell>
          <cell r="I545">
            <v>9369</v>
          </cell>
        </row>
        <row r="547">
          <cell r="A547" t="str">
            <v>2.  Materiales</v>
          </cell>
        </row>
        <row r="548">
          <cell r="A548" t="str">
            <v>Codigo</v>
          </cell>
          <cell r="B548" t="str">
            <v>Descripción</v>
          </cell>
          <cell r="D548" t="str">
            <v>Unidad</v>
          </cell>
          <cell r="E548" t="str">
            <v>Rendimiento</v>
          </cell>
          <cell r="F548" t="str">
            <v>Precio Unitario</v>
          </cell>
          <cell r="I548" t="str">
            <v>Vr Unitario</v>
          </cell>
        </row>
        <row r="550">
          <cell r="A550" t="str">
            <v>H15</v>
          </cell>
          <cell r="B550" t="str">
            <v xml:space="preserve">CONCRETO 4.000 psi en gravilla fina Fabricado en obra con mezcladora </v>
          </cell>
          <cell r="D550" t="str">
            <v>m3</v>
          </cell>
          <cell r="E550">
            <v>1.05</v>
          </cell>
          <cell r="F550">
            <v>337011</v>
          </cell>
          <cell r="I550">
            <v>353862</v>
          </cell>
        </row>
        <row r="551">
          <cell r="A551" t="str">
            <v>G2</v>
          </cell>
          <cell r="B551" t="str">
            <v xml:space="preserve">GASOLINA CORRIENTE </v>
          </cell>
          <cell r="D551" t="str">
            <v xml:space="preserve">Galon </v>
          </cell>
          <cell r="E551">
            <v>0.1</v>
          </cell>
          <cell r="F551">
            <v>8700</v>
          </cell>
          <cell r="I551">
            <v>870</v>
          </cell>
        </row>
        <row r="552">
          <cell r="A552" t="str">
            <v>P19</v>
          </cell>
          <cell r="B552" t="str">
            <v xml:space="preserve">FORMALETA TABLEMAC 18MM SUPER T O EQUIVALENTE PARA CONCRETOS A LA VISTA CON ESTRUCTURA </v>
          </cell>
          <cell r="D552" t="str">
            <v>m2</v>
          </cell>
          <cell r="E552">
            <v>3.5</v>
          </cell>
          <cell r="F552">
            <v>35000</v>
          </cell>
          <cell r="I552">
            <v>122500</v>
          </cell>
        </row>
        <row r="553">
          <cell r="A553" t="str">
            <v>EH-47</v>
          </cell>
          <cell r="B553" t="str">
            <v>PARAL LARGO: Uso desde 2,00m hasta 3,50 m.</v>
          </cell>
          <cell r="D553" t="str">
            <v>dd</v>
          </cell>
          <cell r="E553">
            <v>4</v>
          </cell>
          <cell r="F553">
            <v>110</v>
          </cell>
          <cell r="I553">
            <v>440</v>
          </cell>
        </row>
        <row r="554">
          <cell r="A554" t="str">
            <v>O15</v>
          </cell>
          <cell r="B554" t="str">
            <v>PUNTILLA CON CABEZA  VARIADA</v>
          </cell>
          <cell r="D554" t="str">
            <v>lb</v>
          </cell>
          <cell r="E554">
            <v>0.1</v>
          </cell>
          <cell r="F554">
            <v>2500</v>
          </cell>
          <cell r="I554">
            <v>250</v>
          </cell>
        </row>
        <row r="555">
          <cell r="A555" t="str">
            <v>G1</v>
          </cell>
          <cell r="B555" t="str">
            <v xml:space="preserve">ACPM para formaleta          </v>
          </cell>
          <cell r="D555" t="str">
            <v xml:space="preserve">galon </v>
          </cell>
          <cell r="E555">
            <v>0.02</v>
          </cell>
          <cell r="F555">
            <v>8300</v>
          </cell>
          <cell r="I555">
            <v>166</v>
          </cell>
        </row>
        <row r="556">
          <cell r="A556" t="str">
            <v>W39</v>
          </cell>
          <cell r="B556" t="str">
            <v>BOCEL EN MADERA ORDINARIA X 2,90mx 2 Usos</v>
          </cell>
          <cell r="D556" t="str">
            <v>und</v>
          </cell>
          <cell r="E556">
            <v>2</v>
          </cell>
          <cell r="F556">
            <v>3100</v>
          </cell>
          <cell r="I556">
            <v>6200</v>
          </cell>
        </row>
        <row r="561">
          <cell r="A561" t="str">
            <v>SUBTOTAL</v>
          </cell>
          <cell r="I561">
            <v>484288</v>
          </cell>
        </row>
        <row r="563">
          <cell r="A563" t="str">
            <v>3. Transportes</v>
          </cell>
        </row>
        <row r="564">
          <cell r="A564" t="str">
            <v>Codigo</v>
          </cell>
          <cell r="B564" t="str">
            <v xml:space="preserve">Descripcion </v>
          </cell>
          <cell r="C564" t="str">
            <v>Vol. o Peso</v>
          </cell>
          <cell r="D564" t="str">
            <v>Unidad</v>
          </cell>
          <cell r="E564" t="str">
            <v>Distancia</v>
          </cell>
          <cell r="G564" t="str">
            <v>Tarifa</v>
          </cell>
          <cell r="I564" t="str">
            <v>Vr. Unitario</v>
          </cell>
        </row>
        <row r="566">
          <cell r="A566" t="str">
            <v>EH-44</v>
          </cell>
          <cell r="B566" t="str">
            <v>TRANSPORTE DE MATERIALES O EQUIPO</v>
          </cell>
          <cell r="D566" t="str">
            <v>Viaje</v>
          </cell>
          <cell r="E566">
            <v>0.01</v>
          </cell>
          <cell r="G566">
            <v>45000</v>
          </cell>
          <cell r="I566">
            <v>450</v>
          </cell>
        </row>
        <row r="568">
          <cell r="A568" t="str">
            <v>SUBTOTAL</v>
          </cell>
          <cell r="I568">
            <v>450</v>
          </cell>
        </row>
        <row r="570">
          <cell r="A570" t="str">
            <v>4. Mano de Obra</v>
          </cell>
        </row>
        <row r="571">
          <cell r="A571" t="str">
            <v>Codigo</v>
          </cell>
          <cell r="B571" t="str">
            <v>Trabajador</v>
          </cell>
          <cell r="C571" t="str">
            <v>Jornal</v>
          </cell>
          <cell r="D571" t="str">
            <v>Prestac.</v>
          </cell>
          <cell r="E571" t="str">
            <v>Jornal Total</v>
          </cell>
          <cell r="F571" t="str">
            <v>Rendimiento</v>
          </cell>
          <cell r="I571" t="str">
            <v>Vr. Unitario</v>
          </cell>
        </row>
        <row r="573">
          <cell r="A573" t="str">
            <v>MO-01</v>
          </cell>
          <cell r="B573" t="str">
            <v>CUADRILLA AB  ALBAÑIL (1 OFICIAL + 1 AYUDANTE)</v>
          </cell>
          <cell r="C573" t="str">
            <v>hc</v>
          </cell>
          <cell r="D573">
            <v>0.57999999999999996</v>
          </cell>
          <cell r="E573">
            <v>9350</v>
          </cell>
          <cell r="F573">
            <v>10</v>
          </cell>
          <cell r="I573">
            <v>147730</v>
          </cell>
        </row>
        <row r="576">
          <cell r="A576" t="str">
            <v>SUBTOTAL</v>
          </cell>
          <cell r="I576">
            <v>147730</v>
          </cell>
        </row>
        <row r="577">
          <cell r="A577" t="str">
            <v>TOTAL COSTO DIRECTO</v>
          </cell>
          <cell r="J577">
            <v>641837</v>
          </cell>
        </row>
        <row r="578">
          <cell r="A578" t="str">
            <v>AIU CONTRACTUAL</v>
          </cell>
          <cell r="C578">
            <v>0.25640000000000002</v>
          </cell>
          <cell r="H578" t="str">
            <v>TOTAL COSTO INDIRECTO</v>
          </cell>
          <cell r="I578">
            <v>164567</v>
          </cell>
        </row>
        <row r="579">
          <cell r="A579" t="str">
            <v xml:space="preserve">VALOR TOTAL ACTIVIDAD </v>
          </cell>
          <cell r="I579">
            <v>806404</v>
          </cell>
        </row>
        <row r="580">
          <cell r="A580" t="str">
            <v xml:space="preserve">VALOR RECURSOS NECESARIOS PARA LA EJECUCIÓN DE LA ACTIVIDAD </v>
          </cell>
          <cell r="I580">
            <v>4064276</v>
          </cell>
        </row>
        <row r="581">
          <cell r="A581" t="str">
            <v>Para constancia de lo anterior, se firma la presente acta bajo la responsabilidad expresa de los que intervienen en ella, de  conformidad  con las funciones  desempeñadas por cada uno de los mismos,  de acuerdo con el manual de interventoría, en _________</v>
          </cell>
        </row>
        <row r="584">
          <cell r="B584" t="str">
            <v>Firma:</v>
          </cell>
        </row>
        <row r="585">
          <cell r="B585" t="str">
            <v xml:space="preserve">Nombre: </v>
          </cell>
        </row>
        <row r="586">
          <cell r="B586" t="str">
            <v>REPRESENTATE LEGAL O DIRECTOR DE CONSULTORIA</v>
          </cell>
        </row>
        <row r="588">
          <cell r="A588" t="str">
            <v>C. OBSERVACIONES INTERVENTORIA (Campo de obligatorio diligenciamiento)</v>
          </cell>
        </row>
        <row r="594">
          <cell r="B594" t="str">
            <v>Firma:</v>
          </cell>
        </row>
        <row r="595">
          <cell r="B595" t="str">
            <v xml:space="preserve">Nombre: </v>
          </cell>
          <cell r="J595" t="str">
            <v>Original  - FONADE</v>
          </cell>
        </row>
        <row r="596">
          <cell r="B596" t="str">
            <v>REPRESENTANTE LEGAL Ó DIRECTOR DE INTERVENTORÍA</v>
          </cell>
          <cell r="J596" t="str">
            <v>Copias: Contratista, Interventor</v>
          </cell>
        </row>
        <row r="597">
          <cell r="A597" t="str">
            <v>Item</v>
          </cell>
          <cell r="B597" t="str">
            <v>Descripción</v>
          </cell>
          <cell r="G597" t="str">
            <v>Unidad</v>
          </cell>
          <cell r="I597" t="str">
            <v>Cantidad</v>
          </cell>
        </row>
        <row r="598">
          <cell r="A598" t="str">
            <v>03.01.02</v>
          </cell>
          <cell r="B598" t="str">
            <v>Vigas Aéreas en Hormigón de 21 Mpa a la vista, Incluye boceles y formaleta según diseño.</v>
          </cell>
          <cell r="G598" t="str">
            <v>M³</v>
          </cell>
          <cell r="I598">
            <v>11.156000000000001</v>
          </cell>
          <cell r="K598">
            <v>602860</v>
          </cell>
        </row>
        <row r="600">
          <cell r="A600" t="str">
            <v>1.  Equipo</v>
          </cell>
        </row>
        <row r="601">
          <cell r="A601" t="str">
            <v>Codigo</v>
          </cell>
          <cell r="B601" t="str">
            <v>Descripción</v>
          </cell>
          <cell r="C601" t="str">
            <v>Marca</v>
          </cell>
          <cell r="D601" t="str">
            <v>Unidad</v>
          </cell>
          <cell r="E601" t="str">
            <v>Tarifa</v>
          </cell>
          <cell r="G601" t="str">
            <v>Rendimiento</v>
          </cell>
          <cell r="I601" t="str">
            <v>Vr. Unitario</v>
          </cell>
        </row>
        <row r="602">
          <cell r="A602" t="str">
            <v>EH-33</v>
          </cell>
          <cell r="B602" t="str">
            <v xml:space="preserve">HERRAMIENTA MENOR 5 %  DE LA MANO OBRA </v>
          </cell>
          <cell r="D602" t="str">
            <v xml:space="preserve">GLOBAL </v>
          </cell>
          <cell r="E602">
            <v>7387</v>
          </cell>
          <cell r="G602">
            <v>1</v>
          </cell>
          <cell r="I602">
            <v>7387</v>
          </cell>
        </row>
        <row r="603">
          <cell r="A603" t="str">
            <v>EH-22</v>
          </cell>
          <cell r="B603" t="str">
            <v>VIBRADOR A GASOLINA</v>
          </cell>
          <cell r="D603" t="str">
            <v>DD</v>
          </cell>
          <cell r="E603">
            <v>37540</v>
          </cell>
          <cell r="G603">
            <v>0.05</v>
          </cell>
          <cell r="I603">
            <v>1877</v>
          </cell>
        </row>
        <row r="604">
          <cell r="A604" t="str">
            <v>EH-47</v>
          </cell>
          <cell r="B604" t="str">
            <v>PARAL LARGO: Uso desde 2,00m hasta 3,50 m.</v>
          </cell>
          <cell r="D604" t="str">
            <v>DD</v>
          </cell>
          <cell r="E604">
            <v>110</v>
          </cell>
          <cell r="G604">
            <v>4</v>
          </cell>
          <cell r="I604">
            <v>440</v>
          </cell>
        </row>
        <row r="605">
          <cell r="A605" t="str">
            <v>EH-01</v>
          </cell>
          <cell r="B605" t="str">
            <v>ANDAMIO METALICO TUBULAR (Sección de 2 marcos de 1.50*1.50 m.con 2 crucetas de 2.30 m.)</v>
          </cell>
          <cell r="D605" t="str">
            <v>SM</v>
          </cell>
          <cell r="E605">
            <v>5244</v>
          </cell>
          <cell r="G605">
            <v>0.02</v>
          </cell>
          <cell r="I605">
            <v>105</v>
          </cell>
        </row>
        <row r="606">
          <cell r="A606" t="str">
            <v>SUBTOTAL</v>
          </cell>
          <cell r="I606">
            <v>9809</v>
          </cell>
        </row>
        <row r="608">
          <cell r="A608" t="str">
            <v>2.  Materiales</v>
          </cell>
        </row>
        <row r="609">
          <cell r="A609" t="str">
            <v>Codigo</v>
          </cell>
          <cell r="B609" t="str">
            <v>Descripción</v>
          </cell>
          <cell r="D609" t="str">
            <v>Unidad</v>
          </cell>
          <cell r="E609" t="str">
            <v>Rendimiento</v>
          </cell>
          <cell r="F609" t="str">
            <v>Precio Unitario</v>
          </cell>
          <cell r="I609" t="str">
            <v>Vr Unitario</v>
          </cell>
        </row>
        <row r="611">
          <cell r="A611" t="str">
            <v>H04</v>
          </cell>
          <cell r="B611" t="str">
            <v>CONCRETO 3.000 psi Fabricado en obra con mezcladora</v>
          </cell>
          <cell r="D611" t="str">
            <v>M3</v>
          </cell>
          <cell r="E611">
            <v>1.05</v>
          </cell>
          <cell r="F611">
            <v>299890</v>
          </cell>
          <cell r="I611">
            <v>314885</v>
          </cell>
        </row>
        <row r="612">
          <cell r="A612" t="str">
            <v>G2</v>
          </cell>
          <cell r="B612" t="str">
            <v xml:space="preserve">GASOLINA CORRIENTE </v>
          </cell>
          <cell r="D612" t="str">
            <v xml:space="preserve">GALON </v>
          </cell>
          <cell r="E612">
            <v>0.1</v>
          </cell>
          <cell r="F612">
            <v>8700</v>
          </cell>
          <cell r="I612">
            <v>870</v>
          </cell>
        </row>
        <row r="613">
          <cell r="A613" t="str">
            <v>P19</v>
          </cell>
          <cell r="B613" t="str">
            <v xml:space="preserve">FORMALETA TABLEMAC 18MM SUPER T O EQUIVALENTE PARA CONCRETOS A LA VISTA CON ESTRUCTURA </v>
          </cell>
          <cell r="D613" t="str">
            <v>M2</v>
          </cell>
          <cell r="E613">
            <v>3.5</v>
          </cell>
          <cell r="F613">
            <v>35000</v>
          </cell>
          <cell r="I613">
            <v>122500</v>
          </cell>
        </row>
        <row r="614">
          <cell r="A614" t="str">
            <v>O15</v>
          </cell>
          <cell r="B614" t="str">
            <v>PUNTILLA CON CABEZA  VARIADA</v>
          </cell>
          <cell r="D614" t="str">
            <v>LB</v>
          </cell>
          <cell r="E614">
            <v>0.1</v>
          </cell>
          <cell r="F614">
            <v>2500</v>
          </cell>
          <cell r="I614">
            <v>250</v>
          </cell>
        </row>
        <row r="615">
          <cell r="A615" t="str">
            <v>G1</v>
          </cell>
          <cell r="B615" t="str">
            <v xml:space="preserve">ACPM para formaleta          </v>
          </cell>
          <cell r="D615" t="str">
            <v xml:space="preserve">GALON </v>
          </cell>
          <cell r="E615">
            <v>0.02</v>
          </cell>
          <cell r="F615">
            <v>8300</v>
          </cell>
          <cell r="I615">
            <v>166</v>
          </cell>
        </row>
        <row r="616">
          <cell r="A616" t="str">
            <v>W39</v>
          </cell>
          <cell r="B616" t="str">
            <v>BOCEL EN MADERA ORDINARIA X 2,90mx 2 Usos</v>
          </cell>
          <cell r="D616" t="str">
            <v>UND</v>
          </cell>
          <cell r="E616">
            <v>2</v>
          </cell>
          <cell r="F616">
            <v>3100</v>
          </cell>
          <cell r="I616">
            <v>6200</v>
          </cell>
        </row>
        <row r="622">
          <cell r="A622" t="str">
            <v>SUBTOTAL</v>
          </cell>
          <cell r="I622">
            <v>444871</v>
          </cell>
        </row>
        <row r="624">
          <cell r="A624" t="str">
            <v>3. Transportes</v>
          </cell>
        </row>
        <row r="625">
          <cell r="A625" t="str">
            <v>Codigo</v>
          </cell>
          <cell r="B625" t="str">
            <v xml:space="preserve">Descripcion </v>
          </cell>
          <cell r="C625" t="str">
            <v>Vol. o Peso</v>
          </cell>
          <cell r="D625" t="str">
            <v>Unidad</v>
          </cell>
          <cell r="E625" t="str">
            <v>Distancia</v>
          </cell>
          <cell r="G625" t="str">
            <v>Tarifa</v>
          </cell>
          <cell r="I625" t="str">
            <v>Vr. Unitario</v>
          </cell>
        </row>
        <row r="627">
          <cell r="A627" t="str">
            <v>EH-44</v>
          </cell>
          <cell r="B627" t="str">
            <v>TRANSPORTE DE MATERIALES O EQUIPO</v>
          </cell>
          <cell r="D627" t="str">
            <v>Viaje</v>
          </cell>
          <cell r="E627">
            <v>0.01</v>
          </cell>
          <cell r="G627">
            <v>45000</v>
          </cell>
          <cell r="I627">
            <v>450</v>
          </cell>
        </row>
        <row r="629">
          <cell r="A629" t="str">
            <v>SUBTOTAL</v>
          </cell>
          <cell r="I629">
            <v>450</v>
          </cell>
        </row>
        <row r="631">
          <cell r="A631" t="str">
            <v>4. Mano de Obra</v>
          </cell>
        </row>
        <row r="632">
          <cell r="A632" t="str">
            <v>Codigo</v>
          </cell>
          <cell r="B632" t="str">
            <v>Trabajador</v>
          </cell>
          <cell r="C632" t="str">
            <v>Jornal</v>
          </cell>
          <cell r="D632" t="str">
            <v>Prestac.</v>
          </cell>
          <cell r="E632" t="str">
            <v>Jornal Total</v>
          </cell>
          <cell r="F632" t="str">
            <v>Rendimiento</v>
          </cell>
          <cell r="I632" t="str">
            <v>Vr. Unitario</v>
          </cell>
        </row>
        <row r="634">
          <cell r="A634" t="str">
            <v>MO-01</v>
          </cell>
          <cell r="B634" t="str">
            <v>CUADRILLA AB  ALBAÑIL (1 OFICIAL + 1 AYUDANTE)</v>
          </cell>
          <cell r="C634" t="str">
            <v>hc</v>
          </cell>
          <cell r="D634">
            <v>0.57999999999999996</v>
          </cell>
          <cell r="E634">
            <v>9350</v>
          </cell>
          <cell r="F634">
            <v>10</v>
          </cell>
          <cell r="I634">
            <v>147730</v>
          </cell>
        </row>
        <row r="637">
          <cell r="A637" t="str">
            <v>SUBTOTAL</v>
          </cell>
          <cell r="I637">
            <v>147730</v>
          </cell>
        </row>
        <row r="638">
          <cell r="A638" t="str">
            <v>TOTAL COSTO DIRECTO</v>
          </cell>
          <cell r="J638">
            <v>602860</v>
          </cell>
        </row>
        <row r="639">
          <cell r="A639" t="str">
            <v>AIU CONTRACTUAL</v>
          </cell>
          <cell r="C639">
            <v>0.25640000000000002</v>
          </cell>
          <cell r="H639" t="str">
            <v>TOTAL COSTO INDIRECTO</v>
          </cell>
          <cell r="I639">
            <v>154573</v>
          </cell>
        </row>
        <row r="640">
          <cell r="A640" t="str">
            <v xml:space="preserve">VALOR TOTAL ACTIVIDAD </v>
          </cell>
          <cell r="I640">
            <v>757433</v>
          </cell>
        </row>
        <row r="641">
          <cell r="A641" t="str">
            <v xml:space="preserve">VALOR RECURSOS NECESARIOS PARA LA EJECUCIÓN DE LA ACTIVIDAD </v>
          </cell>
          <cell r="I641">
            <v>8449923</v>
          </cell>
        </row>
        <row r="642">
          <cell r="A642" t="str">
            <v>Para constancia de lo anterior, se firma la presente acta bajo la responsabilidad expresa de los que intervienen en ella, de  conformidad  con las funciones  desempeñadas por cada uno de los mismos,  de acuerdo con el manual de interventoría, en _________</v>
          </cell>
        </row>
        <row r="645">
          <cell r="B645" t="str">
            <v>Firma:</v>
          </cell>
        </row>
        <row r="646">
          <cell r="B646" t="str">
            <v xml:space="preserve">Nombre: </v>
          </cell>
        </row>
        <row r="647">
          <cell r="B647" t="str">
            <v>REPRESENTATE LEGAL O DIRECTOR DE CONSULTORIA</v>
          </cell>
        </row>
        <row r="648">
          <cell r="A648" t="str">
            <v>C. OBSERVACIONES INTERVENTORIA (Campo de obligatorio diligenciamiento)</v>
          </cell>
        </row>
        <row r="653">
          <cell r="B653" t="str">
            <v>Firma:</v>
          </cell>
        </row>
        <row r="654">
          <cell r="B654" t="str">
            <v xml:space="preserve">Nombre: </v>
          </cell>
          <cell r="J654" t="str">
            <v>Original  - FONADE</v>
          </cell>
        </row>
        <row r="655">
          <cell r="B655" t="str">
            <v>REPRESENTANTE LEGAL Ó DIRECTOR DE INTERVENTORÍA</v>
          </cell>
          <cell r="J655" t="str">
            <v>Copias: Contratista, Interventor</v>
          </cell>
        </row>
        <row r="656">
          <cell r="A656" t="str">
            <v>Item</v>
          </cell>
          <cell r="B656" t="str">
            <v>Descripción</v>
          </cell>
          <cell r="G656" t="str">
            <v>Unidad</v>
          </cell>
          <cell r="I656" t="str">
            <v>Cantidad</v>
          </cell>
        </row>
        <row r="657">
          <cell r="A657" t="str">
            <v>03.02.01</v>
          </cell>
          <cell r="B657" t="str">
            <v>Dintel en concreto de 3000 PSI a la vista, incluye bocel de remates en las aristas y todos los elementos necesarios.</v>
          </cell>
          <cell r="G657" t="str">
            <v>M</v>
          </cell>
          <cell r="I657">
            <v>14.260000000000002</v>
          </cell>
          <cell r="K657">
            <v>29328</v>
          </cell>
        </row>
        <row r="659">
          <cell r="A659" t="str">
            <v>1.  Equipo</v>
          </cell>
        </row>
        <row r="660">
          <cell r="A660" t="str">
            <v>Codigo</v>
          </cell>
          <cell r="B660" t="str">
            <v>Descripción</v>
          </cell>
          <cell r="C660" t="str">
            <v>Marca</v>
          </cell>
          <cell r="D660" t="str">
            <v>Unidad</v>
          </cell>
          <cell r="E660" t="str">
            <v>Tarifa</v>
          </cell>
          <cell r="G660" t="str">
            <v>Rendimiento</v>
          </cell>
          <cell r="I660" t="str">
            <v>Vr. Unitario</v>
          </cell>
        </row>
        <row r="661">
          <cell r="A661" t="str">
            <v>EH-33</v>
          </cell>
          <cell r="B661" t="str">
            <v xml:space="preserve">HERRAMIENTA MENOR 5 %  DE LA MANO OBRA </v>
          </cell>
          <cell r="D661" t="str">
            <v xml:space="preserve">GLOBAL </v>
          </cell>
          <cell r="E661">
            <v>591</v>
          </cell>
          <cell r="G661">
            <v>1</v>
          </cell>
          <cell r="I661">
            <v>591</v>
          </cell>
        </row>
        <row r="662">
          <cell r="A662" t="str">
            <v>EH-01</v>
          </cell>
          <cell r="B662" t="str">
            <v>ANDAMIO METALICO TUBULAR (Sección de 2 marcos de 1.50*1.50 m.con 2 crucetas de 2.30 m.)</v>
          </cell>
          <cell r="D662" t="str">
            <v>SM</v>
          </cell>
          <cell r="E662">
            <v>5244</v>
          </cell>
          <cell r="G662">
            <v>0.05</v>
          </cell>
          <cell r="I662">
            <v>262</v>
          </cell>
        </row>
        <row r="664">
          <cell r="A664" t="str">
            <v>SUBTOTAL</v>
          </cell>
          <cell r="I664">
            <v>853</v>
          </cell>
        </row>
        <row r="666">
          <cell r="A666" t="str">
            <v>2.  Materiales</v>
          </cell>
        </row>
        <row r="667">
          <cell r="A667" t="str">
            <v>Codigo</v>
          </cell>
          <cell r="B667" t="str">
            <v>Descripción</v>
          </cell>
          <cell r="D667" t="str">
            <v>Unidad</v>
          </cell>
          <cell r="E667" t="str">
            <v>Rendimiento</v>
          </cell>
          <cell r="F667" t="str">
            <v>Precio Unitario</v>
          </cell>
          <cell r="I667" t="str">
            <v>Vr Unitario</v>
          </cell>
        </row>
        <row r="669">
          <cell r="A669" t="str">
            <v>H04</v>
          </cell>
          <cell r="B669" t="str">
            <v>CONCRETO 3.000 psi Fabricado en obra con mezcladora</v>
          </cell>
          <cell r="D669" t="str">
            <v>M3</v>
          </cell>
          <cell r="E669">
            <v>1.4999999999999999E-2</v>
          </cell>
          <cell r="F669">
            <v>299890</v>
          </cell>
          <cell r="I669">
            <v>4498</v>
          </cell>
        </row>
        <row r="670">
          <cell r="A670" t="str">
            <v>P19</v>
          </cell>
          <cell r="B670" t="str">
            <v xml:space="preserve">FORMALETA TABLEMAC 18MM SUPER T O EQUIVALENTE PARA CONCRETOS A LA VISTA CON ESTRUCTURA </v>
          </cell>
          <cell r="D670" t="str">
            <v>M2</v>
          </cell>
          <cell r="E670">
            <v>0.15</v>
          </cell>
          <cell r="F670">
            <v>35000</v>
          </cell>
          <cell r="I670">
            <v>5250</v>
          </cell>
        </row>
        <row r="671">
          <cell r="A671" t="str">
            <v>P02</v>
          </cell>
          <cell r="B671" t="str">
            <v>FORMALETA ENTREPISOS CON PARAL CORTO de 1.50 a 2.50 m. (Por Metro Cuadrado).</v>
          </cell>
          <cell r="D671" t="str">
            <v>MS</v>
          </cell>
          <cell r="E671">
            <v>0.3</v>
          </cell>
          <cell r="F671">
            <v>5211</v>
          </cell>
          <cell r="I671">
            <v>1563</v>
          </cell>
        </row>
        <row r="672">
          <cell r="A672" t="str">
            <v>G1</v>
          </cell>
          <cell r="B672" t="str">
            <v xml:space="preserve">ACPM para formaleta          </v>
          </cell>
          <cell r="D672" t="str">
            <v xml:space="preserve">GALON </v>
          </cell>
          <cell r="E672">
            <v>0.02</v>
          </cell>
          <cell r="F672">
            <v>8300</v>
          </cell>
          <cell r="I672">
            <v>166</v>
          </cell>
        </row>
        <row r="673">
          <cell r="A673" t="str">
            <v>O15</v>
          </cell>
          <cell r="B673" t="str">
            <v>PUNTILLA CON CABEZA  VARIADA</v>
          </cell>
          <cell r="D673" t="str">
            <v>LB</v>
          </cell>
          <cell r="E673">
            <v>0.04</v>
          </cell>
          <cell r="F673">
            <v>2500</v>
          </cell>
          <cell r="I673">
            <v>100</v>
          </cell>
        </row>
        <row r="674">
          <cell r="A674" t="str">
            <v>W39</v>
          </cell>
          <cell r="B674" t="str">
            <v>BOCEL EN MADERA ORDINARIA X 2,90mx 2 Usos</v>
          </cell>
          <cell r="D674" t="str">
            <v>UND</v>
          </cell>
          <cell r="E674">
            <v>0.5</v>
          </cell>
          <cell r="F674">
            <v>3100</v>
          </cell>
          <cell r="I674">
            <v>1550</v>
          </cell>
        </row>
        <row r="675">
          <cell r="A675" t="str">
            <v>A11</v>
          </cell>
          <cell r="B675" t="str">
            <v>ALAMBRE NEGRO No. 18</v>
          </cell>
          <cell r="D675" t="str">
            <v>KG</v>
          </cell>
          <cell r="E675">
            <v>2.5000000000000001E-2</v>
          </cell>
          <cell r="F675">
            <v>3320</v>
          </cell>
          <cell r="I675">
            <v>83</v>
          </cell>
        </row>
        <row r="676">
          <cell r="A676" t="str">
            <v>A01</v>
          </cell>
          <cell r="B676" t="str">
            <v>ACERO 60.000 PSI, Incluye figurada</v>
          </cell>
          <cell r="D676" t="str">
            <v>KG</v>
          </cell>
          <cell r="E676">
            <v>1.2</v>
          </cell>
          <cell r="F676">
            <v>2310</v>
          </cell>
          <cell r="I676">
            <v>2772</v>
          </cell>
        </row>
        <row r="678">
          <cell r="A678" t="str">
            <v>SUBTOTAL</v>
          </cell>
          <cell r="I678">
            <v>15982</v>
          </cell>
        </row>
        <row r="680">
          <cell r="A680" t="str">
            <v>3. Transportes</v>
          </cell>
        </row>
        <row r="681">
          <cell r="A681" t="str">
            <v>Codigo</v>
          </cell>
          <cell r="B681" t="str">
            <v xml:space="preserve">Descripcion </v>
          </cell>
          <cell r="C681" t="str">
            <v>Vol. o Peso</v>
          </cell>
          <cell r="D681" t="str">
            <v>Unidad</v>
          </cell>
          <cell r="E681" t="str">
            <v>Distancia</v>
          </cell>
          <cell r="G681" t="str">
            <v>Tarifa</v>
          </cell>
          <cell r="I681" t="str">
            <v>Vr. Unitario</v>
          </cell>
        </row>
        <row r="683">
          <cell r="A683" t="str">
            <v>EH-44</v>
          </cell>
          <cell r="B683" t="str">
            <v>TRANSPORTE DE MATERIALES O EQUIPO</v>
          </cell>
          <cell r="D683" t="str">
            <v>Viaje</v>
          </cell>
          <cell r="E683">
            <v>1.4999999999999999E-2</v>
          </cell>
          <cell r="G683">
            <v>45000</v>
          </cell>
          <cell r="I683">
            <v>675</v>
          </cell>
        </row>
        <row r="685">
          <cell r="A685" t="str">
            <v>SUBTOTAL</v>
          </cell>
          <cell r="I685">
            <v>675</v>
          </cell>
        </row>
        <row r="687">
          <cell r="A687" t="str">
            <v>4. Mano de Obra</v>
          </cell>
        </row>
        <row r="688">
          <cell r="A688" t="str">
            <v>Codigo</v>
          </cell>
          <cell r="B688" t="str">
            <v>Trabajador</v>
          </cell>
          <cell r="C688" t="str">
            <v>Jornal</v>
          </cell>
          <cell r="D688" t="str">
            <v>Prestac.</v>
          </cell>
          <cell r="E688" t="str">
            <v>Jornal Total</v>
          </cell>
          <cell r="F688" t="str">
            <v>Rendimiento</v>
          </cell>
          <cell r="I688" t="str">
            <v>Vr. Unitario</v>
          </cell>
        </row>
        <row r="690">
          <cell r="A690" t="str">
            <v>MO-01</v>
          </cell>
          <cell r="B690" t="str">
            <v>CUADRILLA AB  ALBAÑIL (1 OFICIAL + 1 AYUDANTE)</v>
          </cell>
          <cell r="C690" t="str">
            <v>HC</v>
          </cell>
          <cell r="D690">
            <v>0.57999999999999996</v>
          </cell>
          <cell r="E690">
            <v>9350</v>
          </cell>
          <cell r="F690">
            <v>0.8</v>
          </cell>
          <cell r="I690">
            <v>11818</v>
          </cell>
        </row>
        <row r="693">
          <cell r="A693" t="str">
            <v>SUBTOTAL</v>
          </cell>
          <cell r="I693">
            <v>11818</v>
          </cell>
        </row>
        <row r="694">
          <cell r="A694" t="str">
            <v>TOTAL COSTO DIRECTO</v>
          </cell>
          <cell r="J694">
            <v>29328</v>
          </cell>
        </row>
        <row r="695">
          <cell r="A695" t="str">
            <v>AIU CONTRACTUAL</v>
          </cell>
          <cell r="C695">
            <v>0.25640000000000002</v>
          </cell>
          <cell r="H695" t="str">
            <v>TOTAL COSTO INDIRECTO</v>
          </cell>
          <cell r="I695">
            <v>7520</v>
          </cell>
        </row>
        <row r="696">
          <cell r="A696" t="str">
            <v xml:space="preserve">VALOR TOTAL ACTIVIDAD </v>
          </cell>
          <cell r="I696">
            <v>36848</v>
          </cell>
        </row>
        <row r="697">
          <cell r="A697" t="str">
            <v xml:space="preserve">VALOR RECURSOS NECESARIOS PARA LA EJECUCIÓN DE LA ACTIVIDAD </v>
          </cell>
          <cell r="I697">
            <v>525452</v>
          </cell>
        </row>
        <row r="698">
          <cell r="A698" t="str">
            <v>Para constancia de lo anterior, se firma la presente acta bajo la responsabilidad expresa de los que intervienen en ella, de  conformidad  con las funciones  desempeñadas por cada uno de los mismos,  de acuerdo con el manual de interventoría, en _________</v>
          </cell>
        </row>
        <row r="700">
          <cell r="B700" t="str">
            <v>Firma:</v>
          </cell>
        </row>
        <row r="701">
          <cell r="B701" t="str">
            <v xml:space="preserve">Nombre: </v>
          </cell>
        </row>
        <row r="702">
          <cell r="B702" t="str">
            <v>REPRESENTATE LEGAL O DIRECTOR DE CONSULTORIA</v>
          </cell>
        </row>
        <row r="704">
          <cell r="A704" t="str">
            <v>C. OBSERVACIONES INTERVENTORIA (Campo de obligatorio diligenciamiento)</v>
          </cell>
        </row>
        <row r="709">
          <cell r="B709" t="str">
            <v>Firma:</v>
          </cell>
        </row>
        <row r="710">
          <cell r="B710" t="str">
            <v xml:space="preserve">Nombre: </v>
          </cell>
          <cell r="J710" t="str">
            <v>Original  - FONADE</v>
          </cell>
        </row>
        <row r="711">
          <cell r="B711" t="str">
            <v>REPRESENTANTE LEGAL Ó DIRECTOR DE INTERVENTORÍA</v>
          </cell>
          <cell r="J711" t="str">
            <v>Copias: Contratista, Interventor</v>
          </cell>
        </row>
        <row r="712">
          <cell r="A712" t="str">
            <v>Item</v>
          </cell>
          <cell r="B712" t="str">
            <v>Descripción</v>
          </cell>
          <cell r="G712" t="str">
            <v>Unidad</v>
          </cell>
          <cell r="I712" t="str">
            <v>Cantidad</v>
          </cell>
        </row>
        <row r="713">
          <cell r="A713" t="str">
            <v>03.02.02</v>
          </cell>
          <cell r="B713" t="str">
            <v>Columnetas y viguetas de confinamiento en hormigón 3000 Psi a la vista, incluye acero, alambre, formaleta y dilatadores en madera.</v>
          </cell>
          <cell r="G713" t="str">
            <v>M</v>
          </cell>
          <cell r="I713">
            <v>56.344400000000007</v>
          </cell>
          <cell r="K713">
            <v>30306</v>
          </cell>
        </row>
        <row r="715">
          <cell r="A715" t="str">
            <v>1.  Equipo</v>
          </cell>
        </row>
        <row r="716">
          <cell r="A716" t="str">
            <v>Codigo</v>
          </cell>
          <cell r="B716" t="str">
            <v>Descripción</v>
          </cell>
          <cell r="C716" t="str">
            <v>Marca</v>
          </cell>
          <cell r="D716" t="str">
            <v>Unidad</v>
          </cell>
          <cell r="E716" t="str">
            <v>Tarifa</v>
          </cell>
          <cell r="G716" t="str">
            <v>Rendimiento</v>
          </cell>
          <cell r="I716" t="str">
            <v>Vr. Unitario</v>
          </cell>
        </row>
        <row r="717">
          <cell r="A717" t="str">
            <v>EH-33</v>
          </cell>
          <cell r="B717" t="str">
            <v xml:space="preserve">HERRAMIENTA MENOR 5 %  DE LA MANO OBRA </v>
          </cell>
          <cell r="D717" t="str">
            <v xml:space="preserve">GLOBAL </v>
          </cell>
          <cell r="E717">
            <v>739</v>
          </cell>
          <cell r="G717">
            <v>1</v>
          </cell>
          <cell r="I717">
            <v>739</v>
          </cell>
        </row>
        <row r="718">
          <cell r="A718" t="str">
            <v>EH-01</v>
          </cell>
          <cell r="B718" t="str">
            <v>ANDAMIO METALICO TUBULAR (Sección de 2 marcos de 1.50*1.50 m.con 2 crucetas de 2.30 m.)</v>
          </cell>
          <cell r="D718" t="str">
            <v>SM</v>
          </cell>
          <cell r="E718">
            <v>5244</v>
          </cell>
          <cell r="G718">
            <v>0.02</v>
          </cell>
          <cell r="I718">
            <v>105</v>
          </cell>
        </row>
        <row r="720">
          <cell r="A720" t="str">
            <v>SUBTOTAL</v>
          </cell>
          <cell r="I720">
            <v>844</v>
          </cell>
        </row>
        <row r="722">
          <cell r="A722" t="str">
            <v>2.  Materiales</v>
          </cell>
        </row>
        <row r="723">
          <cell r="A723" t="str">
            <v>Codigo</v>
          </cell>
          <cell r="B723" t="str">
            <v>Descripción</v>
          </cell>
          <cell r="D723" t="str">
            <v>Unidad</v>
          </cell>
          <cell r="E723" t="str">
            <v>Rendimiento</v>
          </cell>
          <cell r="F723" t="str">
            <v>Precio Unitario</v>
          </cell>
          <cell r="I723" t="str">
            <v>Vr Unitario</v>
          </cell>
        </row>
        <row r="725">
          <cell r="A725" t="str">
            <v>H04</v>
          </cell>
          <cell r="B725" t="str">
            <v>CONCRETO 3.000 psi- Fabricado en obra  con mezcladora</v>
          </cell>
          <cell r="D725" t="str">
            <v>m3</v>
          </cell>
          <cell r="E725">
            <v>1.7999999999999999E-2</v>
          </cell>
          <cell r="F725">
            <v>299890</v>
          </cell>
          <cell r="I725">
            <v>5398</v>
          </cell>
        </row>
        <row r="727">
          <cell r="A727" t="str">
            <v>P19</v>
          </cell>
          <cell r="B727" t="str">
            <v xml:space="preserve">FORMALETA TABLEMAC 18MM SUPER T O EQUIVALENTE PARA CONCRETOS A LA VISTA CON ESTRUCTURA </v>
          </cell>
          <cell r="D727" t="str">
            <v>m2</v>
          </cell>
          <cell r="E727">
            <v>0.2</v>
          </cell>
          <cell r="F727">
            <v>35000</v>
          </cell>
          <cell r="I727">
            <v>7000</v>
          </cell>
        </row>
        <row r="728">
          <cell r="A728" t="str">
            <v>O15</v>
          </cell>
          <cell r="B728" t="str">
            <v>PUNTILLA CON CABEZA  VARIADA</v>
          </cell>
          <cell r="D728" t="str">
            <v>lb</v>
          </cell>
          <cell r="E728">
            <v>0.05</v>
          </cell>
          <cell r="F728">
            <v>2500</v>
          </cell>
          <cell r="I728">
            <v>125</v>
          </cell>
        </row>
        <row r="729">
          <cell r="A729" t="str">
            <v>G1</v>
          </cell>
          <cell r="B729" t="str">
            <v xml:space="preserve">ACPM para formaleta          </v>
          </cell>
          <cell r="D729" t="str">
            <v xml:space="preserve">galon </v>
          </cell>
          <cell r="E729">
            <v>0.02</v>
          </cell>
          <cell r="F729">
            <v>8300</v>
          </cell>
          <cell r="I729">
            <v>166</v>
          </cell>
        </row>
        <row r="730">
          <cell r="A730" t="str">
            <v>W39</v>
          </cell>
          <cell r="B730" t="str">
            <v>BOCEL EN MADERA ORDINARIA X 2,90mx 2 Usos</v>
          </cell>
          <cell r="D730" t="str">
            <v>und</v>
          </cell>
          <cell r="E730">
            <v>0.5</v>
          </cell>
          <cell r="F730">
            <v>3100</v>
          </cell>
          <cell r="I730">
            <v>1550</v>
          </cell>
        </row>
        <row r="737">
          <cell r="A737" t="str">
            <v>SUBTOTAL</v>
          </cell>
          <cell r="I737">
            <v>14239</v>
          </cell>
        </row>
        <row r="739">
          <cell r="A739" t="str">
            <v>3. Transportes</v>
          </cell>
        </row>
        <row r="740">
          <cell r="A740" t="str">
            <v>Codigo</v>
          </cell>
          <cell r="B740" t="str">
            <v xml:space="preserve">Descripcion </v>
          </cell>
          <cell r="C740" t="str">
            <v>Vol. o Peso</v>
          </cell>
          <cell r="D740" t="str">
            <v>Unidad</v>
          </cell>
          <cell r="E740" t="str">
            <v>Distancia</v>
          </cell>
          <cell r="G740" t="str">
            <v>Tarifa</v>
          </cell>
          <cell r="I740" t="str">
            <v>Vr. Unitario</v>
          </cell>
        </row>
        <row r="742">
          <cell r="A742" t="str">
            <v>EH-44</v>
          </cell>
          <cell r="B742" t="str">
            <v>TRANSPORTE DE MATERIALES O EQUIPO</v>
          </cell>
          <cell r="D742" t="str">
            <v>Viaje</v>
          </cell>
          <cell r="E742">
            <v>0.01</v>
          </cell>
          <cell r="G742">
            <v>45000</v>
          </cell>
          <cell r="I742">
            <v>450</v>
          </cell>
        </row>
        <row r="744">
          <cell r="A744" t="str">
            <v>SUBTOTAL</v>
          </cell>
          <cell r="I744">
            <v>450</v>
          </cell>
        </row>
        <row r="746">
          <cell r="A746" t="str">
            <v>4. Mano de Obra</v>
          </cell>
        </row>
        <row r="747">
          <cell r="A747" t="str">
            <v>Codigo</v>
          </cell>
          <cell r="B747" t="str">
            <v>Trabajador</v>
          </cell>
          <cell r="C747" t="str">
            <v>Jornal</v>
          </cell>
          <cell r="D747" t="str">
            <v>Prestac.</v>
          </cell>
          <cell r="E747" t="str">
            <v>Jornal Total</v>
          </cell>
          <cell r="F747" t="str">
            <v>Rendimiento</v>
          </cell>
          <cell r="I747" t="str">
            <v>Vr. Unitario</v>
          </cell>
        </row>
        <row r="749">
          <cell r="A749" t="str">
            <v>MO-01</v>
          </cell>
          <cell r="B749" t="str">
            <v>CUADRILLA AB  ALBAÑIL (1 OFICIAL + 1 AYUDANTE)</v>
          </cell>
          <cell r="C749" t="str">
            <v>HC</v>
          </cell>
          <cell r="D749">
            <v>0.57999999999999996</v>
          </cell>
          <cell r="E749">
            <v>9350</v>
          </cell>
          <cell r="F749">
            <v>1</v>
          </cell>
          <cell r="I749">
            <v>14773</v>
          </cell>
        </row>
        <row r="751">
          <cell r="A751" t="str">
            <v>SUBTOTAL</v>
          </cell>
          <cell r="I751">
            <v>14773</v>
          </cell>
        </row>
        <row r="752">
          <cell r="A752" t="str">
            <v>TOTAL COSTO DIRECTO</v>
          </cell>
          <cell r="J752">
            <v>30306</v>
          </cell>
        </row>
        <row r="753">
          <cell r="A753" t="str">
            <v>AIU CONTRACTUAL</v>
          </cell>
          <cell r="C753">
            <v>0.25640000000000002</v>
          </cell>
          <cell r="H753" t="str">
            <v>TOTAL COSTO INDIRECTO</v>
          </cell>
          <cell r="I753">
            <v>7770</v>
          </cell>
        </row>
        <row r="754">
          <cell r="A754" t="str">
            <v xml:space="preserve">VALOR TOTAL ACTIVIDAD </v>
          </cell>
          <cell r="I754">
            <v>38076</v>
          </cell>
        </row>
        <row r="755">
          <cell r="A755" t="str">
            <v xml:space="preserve">VALOR RECURSOS NECESARIOS PARA LA EJECUCIÓN DE LA ACTIVIDAD </v>
          </cell>
          <cell r="I755">
            <v>32136144</v>
          </cell>
        </row>
        <row r="756">
          <cell r="A756"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B758" t="str">
            <v>Firma:</v>
          </cell>
        </row>
        <row r="759">
          <cell r="B759" t="str">
            <v xml:space="preserve">Nombre: </v>
          </cell>
        </row>
        <row r="760">
          <cell r="B760" t="str">
            <v>REPRESENTATE LEGAL O DIRECTOR DE CONSULTORIA</v>
          </cell>
        </row>
        <row r="761">
          <cell r="A761" t="str">
            <v>C. OBSERVACIONES INTERVENTORIA (Campo de obligatorio diligenciamiento)</v>
          </cell>
        </row>
        <row r="766">
          <cell r="B766" t="str">
            <v>Firma:</v>
          </cell>
        </row>
        <row r="767">
          <cell r="B767" t="str">
            <v xml:space="preserve">Nombre: </v>
          </cell>
          <cell r="J767" t="str">
            <v>Original  - FONADE</v>
          </cell>
        </row>
        <row r="768">
          <cell r="B768" t="str">
            <v>REPRESENTANTE LEGAL Ó DIRECTOR DE INTERVENTORÍA</v>
          </cell>
          <cell r="J768" t="str">
            <v>Copias: Contratista, Interventor</v>
          </cell>
        </row>
        <row r="769">
          <cell r="A769" t="str">
            <v>Item</v>
          </cell>
          <cell r="B769" t="str">
            <v>Descripción</v>
          </cell>
          <cell r="G769" t="str">
            <v>Unidad</v>
          </cell>
          <cell r="I769" t="str">
            <v>Cantidad</v>
          </cell>
        </row>
        <row r="770">
          <cell r="A770" t="str">
            <v>=Pres_Com!A31</v>
          </cell>
          <cell r="B770" t="str">
            <v>Remate de ventanas "Inferior" en concreto f'c=3000 Psi, sección 10x10cm (profundo x espesor), acabado a la vista, bordes achaflanados, incluye refuerzo, anclaje a los muros.</v>
          </cell>
          <cell r="G770" t="str">
            <v>M</v>
          </cell>
          <cell r="I770">
            <v>34.630000000000003</v>
          </cell>
        </row>
        <row r="772">
          <cell r="A772" t="str">
            <v>1.  Equipo</v>
          </cell>
        </row>
        <row r="773">
          <cell r="A773" t="str">
            <v>Codigo</v>
          </cell>
          <cell r="B773" t="str">
            <v>Descripción</v>
          </cell>
          <cell r="C773" t="str">
            <v>Marca</v>
          </cell>
          <cell r="D773" t="str">
            <v>Unidad</v>
          </cell>
          <cell r="E773" t="str">
            <v>Tarifa</v>
          </cell>
          <cell r="G773" t="str">
            <v>Rendimiento</v>
          </cell>
          <cell r="I773" t="str">
            <v>Vr. Unitario</v>
          </cell>
        </row>
        <row r="774">
          <cell r="A774" t="str">
            <v>EH-33</v>
          </cell>
          <cell r="B774" t="str">
            <v xml:space="preserve">HERRAMIENTA MENOR 5 %  DE LA MANO OBRA </v>
          </cell>
          <cell r="D774" t="str">
            <v xml:space="preserve">Global </v>
          </cell>
          <cell r="E774">
            <v>739</v>
          </cell>
          <cell r="G774">
            <v>1</v>
          </cell>
          <cell r="I774">
            <v>739</v>
          </cell>
        </row>
        <row r="775">
          <cell r="A775" t="str">
            <v>EH-01</v>
          </cell>
          <cell r="B775" t="str">
            <v>ANDAMIO METALICO TUBULAR (Sección de 2 marcos de 1.50*1.50 m.con 2 crucetas de 2.30 m.)</v>
          </cell>
          <cell r="D775" t="str">
            <v>sm</v>
          </cell>
          <cell r="E775">
            <v>5244</v>
          </cell>
          <cell r="G775">
            <v>0.05</v>
          </cell>
          <cell r="I775">
            <v>262</v>
          </cell>
        </row>
        <row r="777">
          <cell r="A777" t="str">
            <v>SUBTOTAL</v>
          </cell>
          <cell r="I777">
            <v>1001</v>
          </cell>
        </row>
        <row r="779">
          <cell r="A779" t="str">
            <v>2.  Materiales</v>
          </cell>
        </row>
        <row r="780">
          <cell r="A780" t="str">
            <v>Codigo</v>
          </cell>
          <cell r="B780" t="str">
            <v>Descripción</v>
          </cell>
          <cell r="D780" t="str">
            <v>Unidad</v>
          </cell>
          <cell r="E780" t="str">
            <v>Rendimiento</v>
          </cell>
          <cell r="F780" t="str">
            <v>Precio Unitario</v>
          </cell>
          <cell r="I780" t="str">
            <v>Vr Unitario</v>
          </cell>
        </row>
        <row r="782">
          <cell r="A782" t="str">
            <v>H04</v>
          </cell>
          <cell r="B782" t="str">
            <v>CONCRETO 3.000 psi- Fabricado en obra  con mezcladora</v>
          </cell>
          <cell r="D782" t="str">
            <v>m3</v>
          </cell>
          <cell r="E782">
            <v>1.0000000000000002E-2</v>
          </cell>
          <cell r="F782">
            <v>299890</v>
          </cell>
          <cell r="I782">
            <v>2999</v>
          </cell>
        </row>
        <row r="783">
          <cell r="A783" t="str">
            <v>P19</v>
          </cell>
          <cell r="B783" t="str">
            <v xml:space="preserve">FORMALETA TABLEMAC 18MM SUPER T O EQUIVALENTE PARA CONCRETOS A LA VISTA CON ESTRUCTURA </v>
          </cell>
          <cell r="D783" t="str">
            <v>m2</v>
          </cell>
          <cell r="E783">
            <v>0.1</v>
          </cell>
          <cell r="F783">
            <v>35000</v>
          </cell>
          <cell r="I783">
            <v>3500</v>
          </cell>
        </row>
        <row r="784">
          <cell r="A784" t="str">
            <v>G1</v>
          </cell>
          <cell r="B784" t="str">
            <v xml:space="preserve">ACPM para formaleta          </v>
          </cell>
          <cell r="D784" t="str">
            <v xml:space="preserve">galon </v>
          </cell>
          <cell r="E784">
            <v>0.02</v>
          </cell>
          <cell r="F784">
            <v>8300</v>
          </cell>
          <cell r="I784">
            <v>166</v>
          </cell>
        </row>
        <row r="785">
          <cell r="A785" t="str">
            <v>W39</v>
          </cell>
          <cell r="B785" t="str">
            <v>BOCEL EN MADERA ORDINARIA X 2,90mx 2 Usos</v>
          </cell>
          <cell r="D785" t="str">
            <v>und</v>
          </cell>
          <cell r="E785">
            <v>0.7</v>
          </cell>
          <cell r="F785">
            <v>3100</v>
          </cell>
          <cell r="I785">
            <v>2170</v>
          </cell>
        </row>
        <row r="786">
          <cell r="A786" t="str">
            <v>A01</v>
          </cell>
          <cell r="B786" t="str">
            <v>ACERO 60.000 PSI, Incluye figurada</v>
          </cell>
          <cell r="D786" t="str">
            <v>kg</v>
          </cell>
          <cell r="E786">
            <v>0.60000000000000009</v>
          </cell>
          <cell r="F786">
            <v>2310</v>
          </cell>
          <cell r="I786">
            <v>1386</v>
          </cell>
        </row>
        <row r="787">
          <cell r="A787" t="str">
            <v>A11</v>
          </cell>
          <cell r="B787" t="str">
            <v>ALAMBRE NEGRO No. 18</v>
          </cell>
          <cell r="D787" t="str">
            <v>kg</v>
          </cell>
          <cell r="E787">
            <v>0.1</v>
          </cell>
          <cell r="F787">
            <v>3320</v>
          </cell>
          <cell r="I787">
            <v>332</v>
          </cell>
        </row>
        <row r="788">
          <cell r="A788" t="str">
            <v>O15</v>
          </cell>
          <cell r="B788" t="str">
            <v>PUNTILLA CON CABEZA  VARIADA</v>
          </cell>
          <cell r="D788" t="str">
            <v>lb</v>
          </cell>
          <cell r="E788">
            <v>0.05</v>
          </cell>
          <cell r="F788">
            <v>2500</v>
          </cell>
          <cell r="I788">
            <v>125</v>
          </cell>
        </row>
        <row r="792">
          <cell r="A792" t="str">
            <v>SUBTOTAL</v>
          </cell>
          <cell r="I792">
            <v>10678</v>
          </cell>
        </row>
        <row r="794">
          <cell r="A794" t="str">
            <v>3. Transportes</v>
          </cell>
        </row>
        <row r="795">
          <cell r="A795" t="str">
            <v>Codigo</v>
          </cell>
          <cell r="B795" t="str">
            <v xml:space="preserve">Descripcion </v>
          </cell>
          <cell r="C795" t="str">
            <v>Vol. o Peso</v>
          </cell>
          <cell r="D795" t="str">
            <v>Unidad</v>
          </cell>
          <cell r="E795" t="str">
            <v>Distancia</v>
          </cell>
          <cell r="G795" t="str">
            <v>Tarifa</v>
          </cell>
          <cell r="I795" t="str">
            <v>Vr. Unitario</v>
          </cell>
        </row>
        <row r="797">
          <cell r="A797" t="str">
            <v>EH-44</v>
          </cell>
          <cell r="B797" t="str">
            <v>TRANSPORTE DE MATERIALES O EQUIPO</v>
          </cell>
          <cell r="D797" t="str">
            <v>Viaje</v>
          </cell>
          <cell r="E797">
            <v>1.4999999999999999E-2</v>
          </cell>
          <cell r="G797">
            <v>45000</v>
          </cell>
          <cell r="I797">
            <v>675</v>
          </cell>
        </row>
        <row r="799">
          <cell r="A799" t="str">
            <v>SUBTOTAL</v>
          </cell>
          <cell r="I799">
            <v>675</v>
          </cell>
        </row>
        <row r="801">
          <cell r="A801" t="str">
            <v>4. Mano de Obra</v>
          </cell>
        </row>
        <row r="802">
          <cell r="A802" t="str">
            <v>Codigo</v>
          </cell>
          <cell r="B802" t="str">
            <v>Trabajador</v>
          </cell>
          <cell r="C802" t="str">
            <v>Jornal</v>
          </cell>
          <cell r="D802" t="str">
            <v>Prestac.</v>
          </cell>
          <cell r="E802" t="str">
            <v>Jornal Total</v>
          </cell>
          <cell r="F802" t="str">
            <v>Rendimiento</v>
          </cell>
          <cell r="I802" t="str">
            <v>Vr. Unitario</v>
          </cell>
        </row>
        <row r="804">
          <cell r="A804" t="str">
            <v>MO-01</v>
          </cell>
          <cell r="B804" t="str">
            <v>CUADRILLA AB  ALBAÑIL (1 OFICIAL + 1 AYUDANTE)</v>
          </cell>
          <cell r="C804" t="str">
            <v>hc</v>
          </cell>
          <cell r="D804">
            <v>0.57999999999999996</v>
          </cell>
          <cell r="E804">
            <v>9350</v>
          </cell>
          <cell r="F804">
            <v>1</v>
          </cell>
          <cell r="I804">
            <v>14773</v>
          </cell>
        </row>
        <row r="806">
          <cell r="A806" t="str">
            <v>SUBTOTAL</v>
          </cell>
          <cell r="I806">
            <v>14773</v>
          </cell>
        </row>
        <row r="807">
          <cell r="A807" t="str">
            <v>TOTAL COSTO DIRECTO</v>
          </cell>
          <cell r="J807">
            <v>27127</v>
          </cell>
        </row>
        <row r="808">
          <cell r="A808" t="str">
            <v>AIU CONTRACTUAL</v>
          </cell>
          <cell r="C808">
            <v>0.25640000000000002</v>
          </cell>
          <cell r="H808" t="str">
            <v>TOTAL COSTO INDIRECTO</v>
          </cell>
          <cell r="I808">
            <v>6955</v>
          </cell>
        </row>
        <row r="809">
          <cell r="A809" t="str">
            <v xml:space="preserve">VALOR TOTAL ACTIVIDAD </v>
          </cell>
          <cell r="I809">
            <v>34082</v>
          </cell>
        </row>
        <row r="810">
          <cell r="A810" t="str">
            <v xml:space="preserve">VALOR RECURSOS NECESARIOS PARA LA EJECUCIÓN DE LA ACTIVIDAD </v>
          </cell>
          <cell r="I810">
            <v>1180260</v>
          </cell>
        </row>
        <row r="811">
          <cell r="A811" t="str">
            <v>Para constancia de lo anterior, se firma la presente acta bajo la responsabilidad expresa de los que intervienen en ella, de  conformidad  con las funciones  desempeñadas por cada uno de los mismos,  de acuerdo con el manual de interventoría, en _________</v>
          </cell>
        </row>
        <row r="814">
          <cell r="B814" t="str">
            <v>Firma:</v>
          </cell>
        </row>
        <row r="815">
          <cell r="B815" t="str">
            <v xml:space="preserve">Nombre: </v>
          </cell>
        </row>
        <row r="816">
          <cell r="B816" t="str">
            <v>REPRESENTATE LEGAL Ó DIRECTOR DE CONSULTORIA</v>
          </cell>
        </row>
        <row r="817">
          <cell r="A817" t="str">
            <v>C. OBSERVACIONES INTERVENTORIA (Campo de obligatorio diligenciamiento)</v>
          </cell>
        </row>
        <row r="822">
          <cell r="B822" t="str">
            <v>Firma:</v>
          </cell>
        </row>
        <row r="823">
          <cell r="B823" t="str">
            <v xml:space="preserve">Nombre: </v>
          </cell>
          <cell r="J823" t="str">
            <v>Original  - FONADE</v>
          </cell>
        </row>
        <row r="824">
          <cell r="B824" t="str">
            <v>REPRESENTANTE LEGAL Ó DIRECTOR DE INTERVENTORÍA</v>
          </cell>
          <cell r="J824" t="str">
            <v>Copias: Contratista, Interventor</v>
          </cell>
        </row>
        <row r="825">
          <cell r="A825" t="str">
            <v>Item</v>
          </cell>
          <cell r="B825" t="str">
            <v>Descripción</v>
          </cell>
          <cell r="G825" t="str">
            <v>Unidad</v>
          </cell>
          <cell r="I825" t="str">
            <v>Cantidad</v>
          </cell>
        </row>
        <row r="826">
          <cell r="A826" t="str">
            <v>03.02.04</v>
          </cell>
          <cell r="B826" t="str">
            <v xml:space="preserve">Anclaje ø3/8 con resina epoxica, incluye acero de 1.00 m por anclaje, columnetas de confinamiento y cubierta. </v>
          </cell>
          <cell r="G826" t="str">
            <v>Un</v>
          </cell>
          <cell r="I826">
            <v>113</v>
          </cell>
          <cell r="K826">
            <v>8801</v>
          </cell>
        </row>
        <row r="828">
          <cell r="A828" t="str">
            <v>1.  Equipo</v>
          </cell>
        </row>
        <row r="829">
          <cell r="A829" t="str">
            <v>Codigo</v>
          </cell>
          <cell r="B829" t="str">
            <v>Descripción</v>
          </cell>
          <cell r="C829" t="str">
            <v>Marca</v>
          </cell>
          <cell r="D829" t="str">
            <v>Unidad</v>
          </cell>
          <cell r="E829" t="str">
            <v>Tarifa</v>
          </cell>
          <cell r="G829" t="str">
            <v>Rendimiento</v>
          </cell>
          <cell r="I829" t="str">
            <v>Vr. Unitario</v>
          </cell>
        </row>
        <row r="830">
          <cell r="A830" t="str">
            <v>EH-33</v>
          </cell>
          <cell r="B830" t="str">
            <v xml:space="preserve">HERRAMIENTA MENOR 5 %  DE LA MANO OBRA </v>
          </cell>
          <cell r="D830" t="str">
            <v xml:space="preserve">Global </v>
          </cell>
          <cell r="E830">
            <v>148</v>
          </cell>
          <cell r="G830">
            <v>1</v>
          </cell>
          <cell r="I830">
            <v>148</v>
          </cell>
        </row>
        <row r="831">
          <cell r="A831" t="str">
            <v>EH-01</v>
          </cell>
          <cell r="B831" t="str">
            <v>ANDAMIO METALICO TUBULAR (Sección de 2 marcos de 1.50*1.50 m.con 2 crucetas de 2.30 m.)</v>
          </cell>
          <cell r="D831" t="str">
            <v>sm</v>
          </cell>
          <cell r="E831">
            <v>5244</v>
          </cell>
          <cell r="G831">
            <v>0.05</v>
          </cell>
          <cell r="I831">
            <v>262</v>
          </cell>
        </row>
        <row r="833">
          <cell r="A833" t="str">
            <v>SUBTOTAL</v>
          </cell>
          <cell r="I833">
            <v>410</v>
          </cell>
        </row>
        <row r="835">
          <cell r="A835" t="str">
            <v>2.  Materiales</v>
          </cell>
        </row>
        <row r="836">
          <cell r="A836" t="str">
            <v>Codigo</v>
          </cell>
          <cell r="B836" t="str">
            <v>Descripción</v>
          </cell>
          <cell r="D836" t="str">
            <v>Unidad</v>
          </cell>
          <cell r="E836" t="str">
            <v>Rendimiento</v>
          </cell>
          <cell r="F836" t="str">
            <v>Precio Unitario</v>
          </cell>
          <cell r="I836" t="str">
            <v>Vr Unitario</v>
          </cell>
        </row>
        <row r="838">
          <cell r="A838" t="str">
            <v>BB06</v>
          </cell>
          <cell r="B838" t="str">
            <v>ANCLAJES DE PERNO DE 3/8, INCLUYE EPOXICO  "Perforación y epoxico"</v>
          </cell>
          <cell r="D838" t="str">
            <v>UND</v>
          </cell>
          <cell r="E838">
            <v>1</v>
          </cell>
          <cell r="F838">
            <v>3600</v>
          </cell>
          <cell r="I838">
            <v>3600</v>
          </cell>
        </row>
        <row r="839">
          <cell r="A839" t="str">
            <v>A01</v>
          </cell>
          <cell r="B839" t="str">
            <v>ACERO 60.000 PSI, Incluye figurada</v>
          </cell>
          <cell r="D839" t="str">
            <v>KG</v>
          </cell>
          <cell r="E839">
            <v>0.6</v>
          </cell>
          <cell r="F839">
            <v>2310</v>
          </cell>
          <cell r="I839">
            <v>1386</v>
          </cell>
        </row>
        <row r="849">
          <cell r="A849" t="str">
            <v>SUBTOTAL</v>
          </cell>
          <cell r="I849">
            <v>4986</v>
          </cell>
        </row>
        <row r="851">
          <cell r="A851" t="str">
            <v>3. Transportes</v>
          </cell>
        </row>
        <row r="852">
          <cell r="A852" t="str">
            <v>Codigo</v>
          </cell>
          <cell r="B852" t="str">
            <v xml:space="preserve">Descripcion </v>
          </cell>
          <cell r="C852" t="str">
            <v>Vol. o Peso</v>
          </cell>
          <cell r="D852" t="str">
            <v>Unidad</v>
          </cell>
          <cell r="E852" t="str">
            <v>Distancia</v>
          </cell>
          <cell r="G852" t="str">
            <v>Tarifa</v>
          </cell>
          <cell r="I852" t="str">
            <v>Vr. Unitario</v>
          </cell>
        </row>
        <row r="854">
          <cell r="A854" t="str">
            <v>EH-44</v>
          </cell>
          <cell r="B854" t="str">
            <v>TRANSPORTE DE MATERIALES O EQUIPO</v>
          </cell>
          <cell r="D854" t="str">
            <v>Viaje</v>
          </cell>
          <cell r="E854">
            <v>0.01</v>
          </cell>
          <cell r="G854">
            <v>45000</v>
          </cell>
          <cell r="I854">
            <v>450</v>
          </cell>
        </row>
        <row r="856">
          <cell r="A856" t="str">
            <v>SUBTOTAL</v>
          </cell>
          <cell r="I856">
            <v>450</v>
          </cell>
        </row>
        <row r="858">
          <cell r="A858" t="str">
            <v>4. Mano de Obra</v>
          </cell>
        </row>
        <row r="859">
          <cell r="A859" t="str">
            <v>Codigo</v>
          </cell>
          <cell r="B859" t="str">
            <v>Trabajador</v>
          </cell>
          <cell r="C859" t="str">
            <v>Jornal</v>
          </cell>
          <cell r="D859" t="str">
            <v>Prestac.</v>
          </cell>
          <cell r="E859" t="str">
            <v>Jornal Total</v>
          </cell>
          <cell r="F859" t="str">
            <v>Rendimiento</v>
          </cell>
          <cell r="I859" t="str">
            <v>Vr. Unitario</v>
          </cell>
        </row>
        <row r="861">
          <cell r="A861" t="str">
            <v>MO-08</v>
          </cell>
          <cell r="B861" t="str">
            <v>CUADRILLA EM ( 1 OFICIAL+ 2 AYUDANTES) ESTRUCTURA METALICA</v>
          </cell>
          <cell r="C861" t="str">
            <v>hc</v>
          </cell>
          <cell r="D861">
            <v>0.57999999999999996</v>
          </cell>
          <cell r="E861">
            <v>18700</v>
          </cell>
          <cell r="F861">
            <v>0.1</v>
          </cell>
          <cell r="I861">
            <v>2955</v>
          </cell>
        </row>
        <row r="863">
          <cell r="A863" t="str">
            <v>SUBTOTAL</v>
          </cell>
          <cell r="I863">
            <v>2955</v>
          </cell>
        </row>
        <row r="864">
          <cell r="A864" t="str">
            <v>TOTAL COSTO DIRECTO</v>
          </cell>
          <cell r="J864">
            <v>8801</v>
          </cell>
        </row>
        <row r="865">
          <cell r="A865" t="str">
            <v>AIU CONTRACTUAL</v>
          </cell>
          <cell r="C865">
            <v>0.25640000000000002</v>
          </cell>
          <cell r="H865" t="str">
            <v>TOTAL COSTO INDIRECTO</v>
          </cell>
          <cell r="I865">
            <v>2257</v>
          </cell>
        </row>
        <row r="866">
          <cell r="A866" t="str">
            <v xml:space="preserve">VALOR TOTAL ACTIVIDAD </v>
          </cell>
          <cell r="I866">
            <v>11058</v>
          </cell>
        </row>
        <row r="867">
          <cell r="A867" t="str">
            <v xml:space="preserve">VALOR RECURSOS NECESARIOS PARA LA EJECUCIÓN DE LA ACTIVIDAD </v>
          </cell>
          <cell r="I867">
            <v>1249554</v>
          </cell>
        </row>
        <row r="868">
          <cell r="A868" t="str">
            <v>Para constancia de lo anterior, se firma la presente acta bajo la responsabilidad expresa de los que intervienen en ella, de  conformidad  con las funciones  desempeñadas por cada uno de los mismos,  de acuerdo con el manual de interventoría, en _________</v>
          </cell>
        </row>
        <row r="871">
          <cell r="B871" t="str">
            <v>Firma:</v>
          </cell>
        </row>
        <row r="872">
          <cell r="B872" t="str">
            <v xml:space="preserve">Nombre: </v>
          </cell>
        </row>
        <row r="873">
          <cell r="B873" t="str">
            <v>REPRESENTATE LEGAL Ó DIRECTOR DE CONSULTORIA</v>
          </cell>
        </row>
        <row r="874">
          <cell r="A874" t="str">
            <v>C. OBSERVACIONES INTERVENTORIA (Campo de obligatorio diligenciamiento)</v>
          </cell>
        </row>
        <row r="879">
          <cell r="B879" t="str">
            <v>Firma:</v>
          </cell>
        </row>
        <row r="880">
          <cell r="B880" t="str">
            <v xml:space="preserve">Nombre: </v>
          </cell>
          <cell r="J880" t="str">
            <v>Original  - FONADE</v>
          </cell>
        </row>
        <row r="881">
          <cell r="B881" t="str">
            <v>REPRESENTANTE LEGAL Ó DIRECTOR DE INTERVENTORÍA</v>
          </cell>
          <cell r="J881" t="str">
            <v>Copias: Contratista, Interventor</v>
          </cell>
        </row>
        <row r="882">
          <cell r="A882" t="str">
            <v>Item</v>
          </cell>
          <cell r="B882" t="str">
            <v>Descripción</v>
          </cell>
          <cell r="G882" t="str">
            <v>Unidad</v>
          </cell>
          <cell r="I882" t="str">
            <v>Cantidad</v>
          </cell>
        </row>
        <row r="883">
          <cell r="A883" t="str">
            <v>03.03.01</v>
          </cell>
          <cell r="B883" t="str">
            <v>Poliestileno expandido para juntas de 10 mm "Placa y columnas o elementos estructurales"</v>
          </cell>
          <cell r="G883" t="str">
            <v>M</v>
          </cell>
          <cell r="I883">
            <v>3</v>
          </cell>
          <cell r="K883">
            <v>4797</v>
          </cell>
        </row>
        <row r="885">
          <cell r="A885" t="str">
            <v>1.  Equipo</v>
          </cell>
        </row>
        <row r="886">
          <cell r="A886" t="str">
            <v>Codigo</v>
          </cell>
          <cell r="B886" t="str">
            <v>Descripción</v>
          </cell>
          <cell r="C886" t="str">
            <v>Marca</v>
          </cell>
          <cell r="D886" t="str">
            <v>Unidad</v>
          </cell>
          <cell r="E886" t="str">
            <v>Tarifa</v>
          </cell>
          <cell r="G886" t="str">
            <v>Rendimiento</v>
          </cell>
          <cell r="I886" t="str">
            <v>Vr. Unitario</v>
          </cell>
        </row>
        <row r="887">
          <cell r="A887" t="str">
            <v>EH-33</v>
          </cell>
          <cell r="B887" t="str">
            <v xml:space="preserve">HERRAMIENTA MENOR 5 %  DE LA MANO OBRA </v>
          </cell>
          <cell r="D887" t="str">
            <v xml:space="preserve">Global </v>
          </cell>
          <cell r="E887">
            <v>111</v>
          </cell>
          <cell r="G887">
            <v>1</v>
          </cell>
          <cell r="I887">
            <v>111</v>
          </cell>
        </row>
        <row r="890">
          <cell r="A890" t="str">
            <v>SUBTOTAL</v>
          </cell>
          <cell r="I890">
            <v>111</v>
          </cell>
        </row>
        <row r="892">
          <cell r="A892" t="str">
            <v>2.  Materiales</v>
          </cell>
        </row>
        <row r="893">
          <cell r="A893" t="str">
            <v>Codigo</v>
          </cell>
          <cell r="B893" t="str">
            <v>Descripción</v>
          </cell>
          <cell r="D893" t="str">
            <v>Unidad</v>
          </cell>
          <cell r="E893" t="str">
            <v>Rendimiento</v>
          </cell>
          <cell r="F893" t="str">
            <v>Precio Unitario</v>
          </cell>
          <cell r="I893" t="str">
            <v>Vr Unitario</v>
          </cell>
        </row>
        <row r="895">
          <cell r="A895" t="str">
            <v>O45</v>
          </cell>
          <cell r="B895" t="str">
            <v>POLIESTILENO EXPANDIDO PARA JUNTAS DE 10 MM</v>
          </cell>
          <cell r="D895" t="str">
            <v>M</v>
          </cell>
          <cell r="E895">
            <v>1.05</v>
          </cell>
          <cell r="F895">
            <v>1924</v>
          </cell>
          <cell r="I895">
            <v>2020</v>
          </cell>
        </row>
        <row r="906">
          <cell r="A906" t="str">
            <v>SUBTOTAL</v>
          </cell>
          <cell r="I906">
            <v>2020</v>
          </cell>
        </row>
        <row r="908">
          <cell r="A908" t="str">
            <v>3. Transportes</v>
          </cell>
        </row>
        <row r="909">
          <cell r="A909" t="str">
            <v>Codigo</v>
          </cell>
          <cell r="B909" t="str">
            <v xml:space="preserve">Descripcion </v>
          </cell>
          <cell r="C909" t="str">
            <v>Vol. o Peso</v>
          </cell>
          <cell r="D909" t="str">
            <v>Unidad</v>
          </cell>
          <cell r="E909" t="str">
            <v>Distancia</v>
          </cell>
          <cell r="G909" t="str">
            <v>Tarifa</v>
          </cell>
          <cell r="I909" t="str">
            <v>Vr. Unitario</v>
          </cell>
        </row>
        <row r="911">
          <cell r="A911" t="str">
            <v>EH-44</v>
          </cell>
          <cell r="B911" t="str">
            <v>TRANSPORTE DE MATERIALES O EQUIPO</v>
          </cell>
          <cell r="D911" t="str">
            <v>Viaje</v>
          </cell>
          <cell r="E911">
            <v>0.01</v>
          </cell>
          <cell r="G911">
            <v>45000</v>
          </cell>
          <cell r="I911">
            <v>450</v>
          </cell>
        </row>
        <row r="913">
          <cell r="A913" t="str">
            <v>SUBTOTAL</v>
          </cell>
          <cell r="I913">
            <v>450</v>
          </cell>
        </row>
        <row r="915">
          <cell r="A915" t="str">
            <v>4. Mano de Obra</v>
          </cell>
        </row>
        <row r="916">
          <cell r="A916" t="str">
            <v>Codigo</v>
          </cell>
          <cell r="B916" t="str">
            <v>Trabajador</v>
          </cell>
          <cell r="C916" t="str">
            <v>Jornal</v>
          </cell>
          <cell r="D916" t="str">
            <v>Prestac.</v>
          </cell>
          <cell r="E916" t="str">
            <v>Jornal Total</v>
          </cell>
          <cell r="F916" t="str">
            <v>Rendimiento</v>
          </cell>
          <cell r="I916" t="str">
            <v>Vr. Unitario</v>
          </cell>
        </row>
        <row r="918">
          <cell r="A918" t="str">
            <v>MO-01</v>
          </cell>
          <cell r="B918" t="str">
            <v>CUADRILLA AB  ALBAÑIL (1 OFICIAL + 1 AYUDANTE)</v>
          </cell>
          <cell r="C918" t="str">
            <v>hc</v>
          </cell>
          <cell r="D918">
            <v>0.57999999999999996</v>
          </cell>
          <cell r="E918">
            <v>9350</v>
          </cell>
          <cell r="F918">
            <v>0.15</v>
          </cell>
          <cell r="I918">
            <v>2216</v>
          </cell>
        </row>
        <row r="921">
          <cell r="A921" t="str">
            <v>SUBTOTAL</v>
          </cell>
          <cell r="I921">
            <v>2216</v>
          </cell>
        </row>
        <row r="922">
          <cell r="A922" t="str">
            <v>TOTAL COSTO DIRECTO</v>
          </cell>
          <cell r="J922">
            <v>4797</v>
          </cell>
        </row>
        <row r="923">
          <cell r="A923" t="str">
            <v>AIU CONTRACTUAL</v>
          </cell>
          <cell r="C923">
            <v>0.25640000000000002</v>
          </cell>
          <cell r="H923" t="str">
            <v>TOTAL COSTO INDIRECTO</v>
          </cell>
          <cell r="I923">
            <v>1230</v>
          </cell>
        </row>
        <row r="924">
          <cell r="A924" t="str">
            <v xml:space="preserve">VALOR TOTAL ACTIVIDAD </v>
          </cell>
          <cell r="I924">
            <v>6027</v>
          </cell>
        </row>
        <row r="925">
          <cell r="A925" t="str">
            <v xml:space="preserve">VALOR RECURSOS NECESARIOS PARA LA EJECUCIÓN DE LA ACTIVIDAD </v>
          </cell>
          <cell r="I925">
            <v>18081</v>
          </cell>
        </row>
        <row r="926">
          <cell r="A926" t="str">
            <v>Para constancia de lo anterior, se firma la presente acta bajo la responsabilidad expresa de los que intervienen en ella, de  conformidad  con las funciones  desempeñadas por cada uno de los mismos,  de acuerdo con el manual de interventoría, en _________</v>
          </cell>
        </row>
        <row r="929">
          <cell r="B929" t="str">
            <v>Firma:</v>
          </cell>
        </row>
        <row r="930">
          <cell r="B930" t="str">
            <v xml:space="preserve">Nombre: </v>
          </cell>
        </row>
        <row r="931">
          <cell r="B931" t="str">
            <v>REPRESENTATE LEGAL O DIRECTOR DE CONSULTORIA</v>
          </cell>
        </row>
        <row r="932">
          <cell r="A932" t="str">
            <v>C. OBSERVACIONES INTERVENTORIA (Campo de obligatorio diligenciamiento)</v>
          </cell>
        </row>
        <row r="939">
          <cell r="B939" t="str">
            <v>Firma:</v>
          </cell>
        </row>
        <row r="940">
          <cell r="B940" t="str">
            <v xml:space="preserve">Nombre: </v>
          </cell>
          <cell r="J940" t="str">
            <v>Original  - FONADE</v>
          </cell>
        </row>
        <row r="941">
          <cell r="B941" t="str">
            <v>REPRESENTANTE LEGAL Ó DIRECTOR DE INTERVENTORÍA</v>
          </cell>
          <cell r="J941" t="str">
            <v>Copias: Contratista, Interventor</v>
          </cell>
        </row>
        <row r="942">
          <cell r="A942" t="str">
            <v>Item</v>
          </cell>
          <cell r="B942" t="str">
            <v>Descripción</v>
          </cell>
          <cell r="G942" t="str">
            <v>Unidad</v>
          </cell>
          <cell r="I942" t="str">
            <v>Cantidad</v>
          </cell>
        </row>
        <row r="943">
          <cell r="A943" t="str">
            <v>03.03.02</v>
          </cell>
          <cell r="B943" t="str">
            <v>Placa de contrapiso de E:10 cm en hormigón 21 Mpa en sistema constructivo en junta perdida; con acabado esmaltado color a gris o escoger por la interventoria</v>
          </cell>
          <cell r="G943" t="str">
            <v>M²</v>
          </cell>
          <cell r="I943">
            <v>44.260000000000005</v>
          </cell>
          <cell r="K943">
            <v>54171</v>
          </cell>
        </row>
        <row r="945">
          <cell r="A945" t="str">
            <v>1.  Equipo</v>
          </cell>
        </row>
        <row r="946">
          <cell r="A946" t="str">
            <v>Codigo</v>
          </cell>
          <cell r="B946" t="str">
            <v>Descripción</v>
          </cell>
          <cell r="C946" t="str">
            <v>Marca</v>
          </cell>
          <cell r="D946" t="str">
            <v>Unidad</v>
          </cell>
          <cell r="E946" t="str">
            <v>Tarifa</v>
          </cell>
          <cell r="G946" t="str">
            <v>Rendimiento</v>
          </cell>
          <cell r="I946" t="str">
            <v>Vr. Unitario</v>
          </cell>
        </row>
        <row r="947">
          <cell r="A947" t="str">
            <v>EH-33</v>
          </cell>
          <cell r="B947" t="str">
            <v xml:space="preserve">HERRAMIENTA MENOR 5 %  DE LA MANO OBRA </v>
          </cell>
          <cell r="D947" t="str">
            <v xml:space="preserve">Global </v>
          </cell>
          <cell r="E947">
            <v>665</v>
          </cell>
          <cell r="G947">
            <v>1</v>
          </cell>
          <cell r="I947">
            <v>665</v>
          </cell>
        </row>
        <row r="948">
          <cell r="A948" t="str">
            <v>EH-22</v>
          </cell>
          <cell r="B948" t="str">
            <v>VIBRADOR A GASOLINA</v>
          </cell>
          <cell r="D948" t="str">
            <v>dd</v>
          </cell>
          <cell r="E948">
            <v>37540</v>
          </cell>
          <cell r="G948">
            <v>0.05</v>
          </cell>
          <cell r="I948">
            <v>1877</v>
          </cell>
        </row>
        <row r="950">
          <cell r="A950" t="str">
            <v>SUBTOTAL</v>
          </cell>
          <cell r="I950">
            <v>2542</v>
          </cell>
        </row>
        <row r="952">
          <cell r="A952" t="str">
            <v>2.  Materiales</v>
          </cell>
        </row>
        <row r="953">
          <cell r="A953" t="str">
            <v>Codigo</v>
          </cell>
          <cell r="B953" t="str">
            <v>Descripción</v>
          </cell>
          <cell r="D953" t="str">
            <v>Unidad</v>
          </cell>
          <cell r="E953" t="str">
            <v>Rendimiento</v>
          </cell>
          <cell r="F953" t="str">
            <v>Precio Unitario</v>
          </cell>
          <cell r="I953" t="str">
            <v>Vr Unitario</v>
          </cell>
        </row>
        <row r="955">
          <cell r="A955" t="str">
            <v>H04</v>
          </cell>
          <cell r="B955" t="str">
            <v>CONCRETO 3.000 psi Fabricado en obra con mezcladora</v>
          </cell>
          <cell r="D955" t="str">
            <v>M3</v>
          </cell>
          <cell r="E955">
            <v>0.105</v>
          </cell>
          <cell r="F955">
            <v>299890</v>
          </cell>
          <cell r="I955">
            <v>31488</v>
          </cell>
        </row>
        <row r="956">
          <cell r="A956" t="str">
            <v>G2</v>
          </cell>
          <cell r="B956" t="str">
            <v xml:space="preserve">GASOLINA CORRIENTE </v>
          </cell>
          <cell r="D956" t="str">
            <v xml:space="preserve">GALON </v>
          </cell>
          <cell r="E956">
            <v>0.1</v>
          </cell>
          <cell r="F956">
            <v>8700</v>
          </cell>
          <cell r="I956">
            <v>870</v>
          </cell>
        </row>
        <row r="957">
          <cell r="A957" t="str">
            <v>W38</v>
          </cell>
          <cell r="B957" t="str">
            <v>TABLA CHAPA ORDINARIO 10 cm x 2 cm x 3 m cepillada y canteada ( 3 Usos)</v>
          </cell>
          <cell r="D957" t="str">
            <v>UND</v>
          </cell>
          <cell r="E957">
            <v>0.7</v>
          </cell>
          <cell r="F957">
            <v>7500</v>
          </cell>
          <cell r="I957">
            <v>5250</v>
          </cell>
        </row>
        <row r="958">
          <cell r="A958" t="str">
            <v>W01</v>
          </cell>
          <cell r="B958" t="str">
            <v xml:space="preserve">DURMIENTE  EN ORDINARIO 4*4Cm ( 2 Usos)  </v>
          </cell>
          <cell r="D958" t="str">
            <v>ML</v>
          </cell>
          <cell r="E958">
            <v>0.4</v>
          </cell>
          <cell r="F958">
            <v>1500</v>
          </cell>
          <cell r="I958">
            <v>600</v>
          </cell>
        </row>
        <row r="959">
          <cell r="A959" t="str">
            <v>O15</v>
          </cell>
          <cell r="B959" t="str">
            <v>PUNTILLA CON CABEZA  VARIADA</v>
          </cell>
          <cell r="D959" t="str">
            <v>LB</v>
          </cell>
          <cell r="E959">
            <v>0.05</v>
          </cell>
          <cell r="F959">
            <v>2500</v>
          </cell>
          <cell r="I959">
            <v>125</v>
          </cell>
        </row>
        <row r="967">
          <cell r="A967" t="str">
            <v>SUBTOTAL</v>
          </cell>
          <cell r="I967">
            <v>38333</v>
          </cell>
        </row>
        <row r="969">
          <cell r="A969" t="str">
            <v>3. Transportes</v>
          </cell>
        </row>
        <row r="970">
          <cell r="A970" t="str">
            <v>Codigo</v>
          </cell>
          <cell r="B970" t="str">
            <v xml:space="preserve">Descripcion </v>
          </cell>
          <cell r="C970" t="str">
            <v>Vol. o Peso</v>
          </cell>
          <cell r="D970" t="str">
            <v>Unidad</v>
          </cell>
          <cell r="E970" t="str">
            <v>Distancia</v>
          </cell>
          <cell r="G970" t="str">
            <v>Tarifa</v>
          </cell>
          <cell r="I970" t="str">
            <v>Vr. Unitario</v>
          </cell>
        </row>
        <row r="974">
          <cell r="A974" t="str">
            <v>SUBTOTAL</v>
          </cell>
          <cell r="I974">
            <v>0</v>
          </cell>
        </row>
        <row r="976">
          <cell r="A976" t="str">
            <v>4. Mano de Obra</v>
          </cell>
        </row>
        <row r="977">
          <cell r="A977" t="str">
            <v>Codigo</v>
          </cell>
          <cell r="B977" t="str">
            <v>Trabajador</v>
          </cell>
          <cell r="C977" t="str">
            <v>Jornal</v>
          </cell>
          <cell r="D977" t="str">
            <v>Prestac.</v>
          </cell>
          <cell r="E977" t="str">
            <v>Jornal Total</v>
          </cell>
          <cell r="F977" t="str">
            <v>Rendimiento</v>
          </cell>
          <cell r="I977" t="str">
            <v>Vr. Unitario</v>
          </cell>
        </row>
        <row r="979">
          <cell r="A979" t="str">
            <v>MO-01</v>
          </cell>
          <cell r="B979" t="str">
            <v>CUADRILLA AB  ALBAÑIL (1 OFICIAL + 1 AYUDANTE)</v>
          </cell>
          <cell r="C979" t="str">
            <v>hc</v>
          </cell>
          <cell r="D979">
            <v>0.57999999999999996</v>
          </cell>
          <cell r="E979">
            <v>9350</v>
          </cell>
          <cell r="F979">
            <v>0.9</v>
          </cell>
          <cell r="I979">
            <v>13296</v>
          </cell>
        </row>
        <row r="982">
          <cell r="A982" t="str">
            <v>SUBTOTAL</v>
          </cell>
          <cell r="I982">
            <v>13296</v>
          </cell>
        </row>
        <row r="983">
          <cell r="A983" t="str">
            <v>TOTAL COSTO DIRECTO</v>
          </cell>
          <cell r="I983">
            <v>54171</v>
          </cell>
        </row>
        <row r="984">
          <cell r="A984" t="str">
            <v>AIU CONTRACTUAL</v>
          </cell>
          <cell r="C984">
            <v>0.25640000000000002</v>
          </cell>
          <cell r="H984" t="str">
            <v>TOTAL COSTO INDIRECTO</v>
          </cell>
          <cell r="I984">
            <v>13889</v>
          </cell>
        </row>
        <row r="985">
          <cell r="A985" t="str">
            <v xml:space="preserve">VALOR TOTAL ACTIVIDAD </v>
          </cell>
          <cell r="I985">
            <v>68060</v>
          </cell>
        </row>
        <row r="986">
          <cell r="A986" t="str">
            <v xml:space="preserve">VALOR RECURSOS NECESARIOS PARA LA EJECUCIÓN DE LA ACTIVIDAD </v>
          </cell>
          <cell r="I986">
            <v>3012336</v>
          </cell>
        </row>
        <row r="987">
          <cell r="A987" t="str">
            <v>Para constancia de lo anterior, se firma la presente acta bajo la responsabilidad expresa de los que intervienen en ella, de  conformidad  con las funciones  desempeñadas por cada uno de los mismos,  de acuerdo con el manual de interventoría, en _________</v>
          </cell>
        </row>
        <row r="990">
          <cell r="B990" t="str">
            <v>Firma:</v>
          </cell>
        </row>
        <row r="991">
          <cell r="B991" t="str">
            <v xml:space="preserve">Nombre: </v>
          </cell>
        </row>
        <row r="992">
          <cell r="B992" t="str">
            <v>REPRESENTATE LEGAL O DIRECTOR DE CONSULTORIA</v>
          </cell>
        </row>
        <row r="993">
          <cell r="A993" t="str">
            <v>C. OBSERVACIONES INTERVENTORIA (Campo de obligatorio diligenciamiento)</v>
          </cell>
        </row>
        <row r="997">
          <cell r="B997" t="str">
            <v>Firma:</v>
          </cell>
        </row>
        <row r="998">
          <cell r="B998" t="str">
            <v xml:space="preserve">Nombre: </v>
          </cell>
          <cell r="J998" t="str">
            <v>Original  - FONADE</v>
          </cell>
        </row>
        <row r="999">
          <cell r="B999" t="str">
            <v>REPRESENTANTE LEGAL Ó DIRECTOR DE INTERVENTORÍA</v>
          </cell>
          <cell r="J999" t="str">
            <v>Copias: Contratista, Interventor</v>
          </cell>
        </row>
        <row r="1000">
          <cell r="A1000" t="str">
            <v>Item</v>
          </cell>
          <cell r="B1000" t="str">
            <v>Descripción</v>
          </cell>
          <cell r="G1000" t="str">
            <v>Unidad</v>
          </cell>
          <cell r="I1000" t="str">
            <v>Cantidad</v>
          </cell>
        </row>
        <row r="1001">
          <cell r="A1001" t="str">
            <v>03.03.03</v>
          </cell>
          <cell r="B1001" t="str">
            <v xml:space="preserve">Placa de contrapiso de E:8 cm en hormigón 21 Mpa en sistema constructivo en junta perdida, </v>
          </cell>
          <cell r="G1001" t="str">
            <v>M²</v>
          </cell>
          <cell r="I1001">
            <v>63.82</v>
          </cell>
          <cell r="K1001">
            <v>42795</v>
          </cell>
        </row>
        <row r="1003">
          <cell r="A1003" t="str">
            <v>1.  Equipo</v>
          </cell>
        </row>
        <row r="1004">
          <cell r="A1004" t="str">
            <v>Codigo</v>
          </cell>
          <cell r="B1004" t="str">
            <v>Descripción</v>
          </cell>
          <cell r="C1004" t="str">
            <v>Marca</v>
          </cell>
          <cell r="D1004" t="str">
            <v>Unidad</v>
          </cell>
          <cell r="E1004" t="str">
            <v>Tarifa</v>
          </cell>
          <cell r="G1004" t="str">
            <v>Rendimiento</v>
          </cell>
          <cell r="I1004" t="str">
            <v>Vr. Unitario</v>
          </cell>
        </row>
        <row r="1005">
          <cell r="A1005" t="str">
            <v>EH-33</v>
          </cell>
          <cell r="B1005" t="str">
            <v xml:space="preserve">HERRAMIENTA MENOR 5 %  DE LA MANO OBRA </v>
          </cell>
          <cell r="D1005" t="str">
            <v xml:space="preserve">Global </v>
          </cell>
          <cell r="E1005">
            <v>480</v>
          </cell>
          <cell r="G1005">
            <v>1</v>
          </cell>
          <cell r="I1005">
            <v>480</v>
          </cell>
        </row>
        <row r="1006">
          <cell r="A1006" t="str">
            <v>EH-22</v>
          </cell>
          <cell r="B1006" t="str">
            <v>VIBRADOR A GASOLINA</v>
          </cell>
          <cell r="D1006" t="str">
            <v>dd</v>
          </cell>
          <cell r="E1006">
            <v>37540</v>
          </cell>
          <cell r="G1006">
            <v>0.05</v>
          </cell>
          <cell r="I1006">
            <v>1877</v>
          </cell>
        </row>
        <row r="1008">
          <cell r="A1008" t="str">
            <v>SUBTOTAL</v>
          </cell>
          <cell r="I1008">
            <v>2357</v>
          </cell>
        </row>
        <row r="1010">
          <cell r="A1010" t="str">
            <v>2.  Materiales</v>
          </cell>
        </row>
        <row r="1011">
          <cell r="A1011" t="str">
            <v>Codigo</v>
          </cell>
          <cell r="B1011" t="str">
            <v>Descripción</v>
          </cell>
          <cell r="D1011" t="str">
            <v>Unidad</v>
          </cell>
          <cell r="E1011" t="str">
            <v>Rendimiento</v>
          </cell>
          <cell r="F1011" t="str">
            <v>Precio Unitario</v>
          </cell>
          <cell r="I1011" t="str">
            <v>Vr Unitario</v>
          </cell>
        </row>
        <row r="1013">
          <cell r="A1013" t="str">
            <v>H04</v>
          </cell>
          <cell r="B1013" t="str">
            <v>CONCRETO 3.000 psi Fabricado en obra con mezcladora</v>
          </cell>
          <cell r="D1013" t="str">
            <v>M3</v>
          </cell>
          <cell r="E1013">
            <v>0.08</v>
          </cell>
          <cell r="F1013">
            <v>299890</v>
          </cell>
          <cell r="I1013">
            <v>23991</v>
          </cell>
        </row>
        <row r="1014">
          <cell r="A1014" t="str">
            <v>G2</v>
          </cell>
          <cell r="B1014" t="str">
            <v xml:space="preserve">GASOLINA CORRIENTE </v>
          </cell>
          <cell r="D1014" t="str">
            <v xml:space="preserve">GALON </v>
          </cell>
          <cell r="E1014">
            <v>0.1</v>
          </cell>
          <cell r="F1014">
            <v>8700</v>
          </cell>
          <cell r="I1014">
            <v>870</v>
          </cell>
        </row>
        <row r="1015">
          <cell r="A1015" t="str">
            <v>W38</v>
          </cell>
          <cell r="B1015" t="str">
            <v>TABLA CHAPA ORDINARIO 10 cm x 2 cm x 3 m cepillada y canteada ( 3 Usos)</v>
          </cell>
          <cell r="D1015" t="str">
            <v>UND</v>
          </cell>
          <cell r="E1015">
            <v>0.7</v>
          </cell>
          <cell r="F1015">
            <v>7500</v>
          </cell>
          <cell r="I1015">
            <v>5250</v>
          </cell>
        </row>
        <row r="1016">
          <cell r="A1016" t="str">
            <v>W01</v>
          </cell>
          <cell r="B1016" t="str">
            <v xml:space="preserve">DURMIENTE  EN ORDINARIO 4*4Cm ( 2 Usos)  </v>
          </cell>
          <cell r="D1016" t="str">
            <v>ML</v>
          </cell>
          <cell r="E1016">
            <v>0.4</v>
          </cell>
          <cell r="F1016">
            <v>1500</v>
          </cell>
          <cell r="I1016">
            <v>600</v>
          </cell>
        </row>
        <row r="1017">
          <cell r="A1017" t="str">
            <v>O15</v>
          </cell>
          <cell r="B1017" t="str">
            <v>PUNTILLA CON CABEZA  VARIADA</v>
          </cell>
          <cell r="D1017" t="str">
            <v>LB</v>
          </cell>
          <cell r="E1017">
            <v>0.05</v>
          </cell>
          <cell r="F1017">
            <v>2500</v>
          </cell>
          <cell r="I1017">
            <v>125</v>
          </cell>
        </row>
        <row r="1025">
          <cell r="A1025" t="str">
            <v>SUBTOTAL</v>
          </cell>
          <cell r="I1025">
            <v>30836</v>
          </cell>
        </row>
        <row r="1027">
          <cell r="A1027" t="str">
            <v>3. Transportes</v>
          </cell>
        </row>
        <row r="1028">
          <cell r="A1028" t="str">
            <v>Codigo</v>
          </cell>
          <cell r="B1028" t="str">
            <v xml:space="preserve">Descripcion </v>
          </cell>
          <cell r="C1028" t="str">
            <v>Vol. o Peso</v>
          </cell>
          <cell r="D1028" t="str">
            <v>Unidad</v>
          </cell>
          <cell r="E1028" t="str">
            <v>Distancia</v>
          </cell>
          <cell r="G1028" t="str">
            <v>Tarifa</v>
          </cell>
          <cell r="I1028" t="str">
            <v>Vr. Unitario</v>
          </cell>
        </row>
        <row r="1032">
          <cell r="A1032" t="str">
            <v>SUBTOTAL</v>
          </cell>
          <cell r="I1032">
            <v>0</v>
          </cell>
        </row>
        <row r="1034">
          <cell r="A1034" t="str">
            <v>4. Mano de Obra</v>
          </cell>
        </row>
        <row r="1035">
          <cell r="A1035" t="str">
            <v>Codigo</v>
          </cell>
          <cell r="B1035" t="str">
            <v>Trabajador</v>
          </cell>
          <cell r="C1035" t="str">
            <v>Jornal</v>
          </cell>
          <cell r="D1035" t="str">
            <v>Prestac.</v>
          </cell>
          <cell r="E1035" t="str">
            <v>Jornal Total</v>
          </cell>
          <cell r="F1035" t="str">
            <v>Rendimiento</v>
          </cell>
          <cell r="I1035" t="str">
            <v>Vr. Unitario</v>
          </cell>
        </row>
        <row r="1037">
          <cell r="A1037" t="str">
            <v>MO-01</v>
          </cell>
          <cell r="B1037" t="str">
            <v>CUADRILLA AB  ALBAÑIL (1 OFICIAL + 1 AYUDANTE)</v>
          </cell>
          <cell r="C1037" t="str">
            <v>hc</v>
          </cell>
          <cell r="D1037">
            <v>0.57999999999999996</v>
          </cell>
          <cell r="E1037">
            <v>9350</v>
          </cell>
          <cell r="F1037">
            <v>0.65</v>
          </cell>
          <cell r="I1037">
            <v>9602</v>
          </cell>
        </row>
        <row r="1040">
          <cell r="A1040" t="str">
            <v>SUBTOTAL</v>
          </cell>
          <cell r="I1040">
            <v>9602</v>
          </cell>
        </row>
        <row r="1041">
          <cell r="A1041" t="str">
            <v>TOTAL COSTO DIRECTO</v>
          </cell>
          <cell r="I1041">
            <v>42795</v>
          </cell>
        </row>
        <row r="1042">
          <cell r="A1042" t="str">
            <v>AIU CONTRACTUAL</v>
          </cell>
          <cell r="C1042">
            <v>0.25640000000000002</v>
          </cell>
          <cell r="H1042" t="str">
            <v>TOTAL COSTO INDIRECTO</v>
          </cell>
          <cell r="I1042">
            <v>10973</v>
          </cell>
        </row>
        <row r="1043">
          <cell r="A1043" t="str">
            <v xml:space="preserve">VALOR TOTAL ACTIVIDAD </v>
          </cell>
          <cell r="I1043">
            <v>53768</v>
          </cell>
        </row>
        <row r="1044">
          <cell r="A1044" t="str">
            <v xml:space="preserve">VALOR RECURSOS NECESARIOS PARA LA EJECUCIÓN DE LA ACTIVIDAD </v>
          </cell>
          <cell r="I1044">
            <v>3431474</v>
          </cell>
        </row>
        <row r="1045">
          <cell r="A1045" t="str">
            <v>Para constancia de lo anterior, se firma la presente acta bajo la responsabilidad expresa de los que intervienen en ella, de  conformidad  con las funciones  desempeñadas por cada uno de los mismos,  de acuerdo con el manual de interventoría, en _________</v>
          </cell>
        </row>
        <row r="1048">
          <cell r="B1048" t="str">
            <v>Firma:</v>
          </cell>
        </row>
        <row r="1049">
          <cell r="B1049" t="str">
            <v xml:space="preserve">Nombre: </v>
          </cell>
        </row>
        <row r="1050">
          <cell r="B1050" t="str">
            <v>REPRESENTATE LEGAL O DIRECTOR DE CONSULTORIA</v>
          </cell>
        </row>
        <row r="1051">
          <cell r="A1051" t="str">
            <v>C. OBSERVACIONES INTERVENTORIA (Campo de obligatorio diligenciamiento)</v>
          </cell>
        </row>
        <row r="1055">
          <cell r="B1055" t="str">
            <v>Firma:</v>
          </cell>
        </row>
        <row r="1056">
          <cell r="B1056" t="str">
            <v xml:space="preserve">Nombre: </v>
          </cell>
          <cell r="J1056" t="str">
            <v>Original  - FONADE</v>
          </cell>
        </row>
        <row r="1057">
          <cell r="B1057" t="str">
            <v>REPRESENTANTE LEGAL Ó DIRECTOR DE INTERVENTORÍA</v>
          </cell>
          <cell r="J1057" t="str">
            <v>Copias: Contratista, Interventor</v>
          </cell>
        </row>
        <row r="1058">
          <cell r="A1058" t="str">
            <v>Item</v>
          </cell>
          <cell r="B1058" t="str">
            <v>Descripción</v>
          </cell>
          <cell r="G1058" t="str">
            <v>Unidad</v>
          </cell>
          <cell r="I1058" t="str">
            <v>Cantidad</v>
          </cell>
        </row>
        <row r="1059">
          <cell r="A1059" t="str">
            <v>03.03.04</v>
          </cell>
          <cell r="B1059" t="str">
            <v xml:space="preserve">Placa maciza - alero, e= 0.10 m en Hormigon 21 Mpa Gravilla común, a la vista </v>
          </cell>
          <cell r="G1059" t="str">
            <v>M²</v>
          </cell>
          <cell r="I1059">
            <v>41.34</v>
          </cell>
          <cell r="K1059">
            <v>73901</v>
          </cell>
        </row>
        <row r="1061">
          <cell r="A1061" t="str">
            <v>1.  Equipo</v>
          </cell>
        </row>
        <row r="1062">
          <cell r="A1062" t="str">
            <v>Codigo</v>
          </cell>
          <cell r="B1062" t="str">
            <v>Descripción</v>
          </cell>
          <cell r="C1062" t="str">
            <v>Marca</v>
          </cell>
          <cell r="D1062" t="str">
            <v>Unidad</v>
          </cell>
          <cell r="E1062" t="str">
            <v>Tarifa</v>
          </cell>
          <cell r="G1062" t="str">
            <v>Rendimiento</v>
          </cell>
          <cell r="I1062" t="str">
            <v>Vr. Unitario</v>
          </cell>
        </row>
        <row r="1063">
          <cell r="A1063" t="str">
            <v>EH-33</v>
          </cell>
          <cell r="B1063" t="str">
            <v xml:space="preserve">HERRAMIENTA MENOR 5 %  DE LA MANO OBRA </v>
          </cell>
          <cell r="D1063" t="str">
            <v xml:space="preserve">GLOBAL </v>
          </cell>
          <cell r="E1063">
            <v>1108</v>
          </cell>
          <cell r="G1063">
            <v>1</v>
          </cell>
          <cell r="I1063">
            <v>1108</v>
          </cell>
        </row>
        <row r="1064">
          <cell r="A1064" t="str">
            <v>EH-22</v>
          </cell>
          <cell r="B1064" t="str">
            <v>VIBRADOR A GASOLINA</v>
          </cell>
          <cell r="D1064" t="str">
            <v>DD</v>
          </cell>
          <cell r="E1064">
            <v>37540</v>
          </cell>
          <cell r="G1064">
            <v>0.05</v>
          </cell>
          <cell r="I1064">
            <v>1877</v>
          </cell>
        </row>
        <row r="1066">
          <cell r="A1066" t="str">
            <v>SUBTOTAL</v>
          </cell>
          <cell r="I1066">
            <v>2985</v>
          </cell>
        </row>
        <row r="1068">
          <cell r="A1068" t="str">
            <v>2.  Materiales</v>
          </cell>
        </row>
        <row r="1069">
          <cell r="A1069" t="str">
            <v>Codigo</v>
          </cell>
          <cell r="B1069" t="str">
            <v>Descripción</v>
          </cell>
          <cell r="D1069" t="str">
            <v>Unidad</v>
          </cell>
          <cell r="E1069" t="str">
            <v>Rendimiento</v>
          </cell>
          <cell r="F1069" t="str">
            <v>Precio Unitario</v>
          </cell>
          <cell r="I1069" t="str">
            <v>Vr Unitario</v>
          </cell>
        </row>
        <row r="1071">
          <cell r="A1071" t="str">
            <v>H04</v>
          </cell>
          <cell r="B1071" t="str">
            <v>CONCRETO 3.000 psi Fabricado en obra con mezcladora</v>
          </cell>
          <cell r="D1071" t="str">
            <v>M3</v>
          </cell>
          <cell r="E1071">
            <v>0.12</v>
          </cell>
          <cell r="F1071">
            <v>299890</v>
          </cell>
          <cell r="I1071">
            <v>35987</v>
          </cell>
        </row>
        <row r="1072">
          <cell r="A1072" t="str">
            <v>G2</v>
          </cell>
          <cell r="B1072" t="str">
            <v xml:space="preserve">GASOLINA CORRIENTE </v>
          </cell>
          <cell r="D1072" t="str">
            <v xml:space="preserve">GALON </v>
          </cell>
          <cell r="E1072">
            <v>0.1</v>
          </cell>
          <cell r="F1072">
            <v>8700</v>
          </cell>
          <cell r="I1072">
            <v>870</v>
          </cell>
        </row>
        <row r="1073">
          <cell r="A1073" t="str">
            <v>W38</v>
          </cell>
          <cell r="B1073" t="str">
            <v>TABLA CHAPA ORDINARIO 10 cm x 2 cm x 3 m cepillada y canteada ( 3 Usos)</v>
          </cell>
          <cell r="D1073" t="str">
            <v>UND</v>
          </cell>
          <cell r="E1073">
            <v>0.5</v>
          </cell>
          <cell r="F1073">
            <v>7500</v>
          </cell>
          <cell r="I1073">
            <v>3750</v>
          </cell>
        </row>
        <row r="1074">
          <cell r="A1074" t="str">
            <v>W01</v>
          </cell>
          <cell r="B1074" t="str">
            <v xml:space="preserve">DURMIENTE  EN ORDINARIO 4*4Cm ( 2 Usos)  </v>
          </cell>
          <cell r="D1074" t="str">
            <v>ML</v>
          </cell>
          <cell r="E1074">
            <v>0.3</v>
          </cell>
          <cell r="F1074">
            <v>1500</v>
          </cell>
          <cell r="I1074">
            <v>450</v>
          </cell>
        </row>
        <row r="1075">
          <cell r="A1075" t="str">
            <v>O15</v>
          </cell>
          <cell r="B1075" t="str">
            <v>PUNTILLA CON CABEZA  VARIADA</v>
          </cell>
          <cell r="D1075" t="str">
            <v>LB</v>
          </cell>
          <cell r="E1075">
            <v>7.0000000000000007E-2</v>
          </cell>
          <cell r="F1075">
            <v>2500</v>
          </cell>
          <cell r="I1075">
            <v>175</v>
          </cell>
        </row>
        <row r="1076">
          <cell r="A1076" t="str">
            <v>P03</v>
          </cell>
          <cell r="B1076" t="str">
            <v>FORMALETA ENTREPISOS CON PARAL LARGO de 2.00 a 3.50 m. (Por Metro Cuadrado).</v>
          </cell>
          <cell r="D1076" t="str">
            <v>MS</v>
          </cell>
          <cell r="E1076">
            <v>1.2</v>
          </cell>
          <cell r="F1076">
            <v>5472</v>
          </cell>
          <cell r="I1076">
            <v>6566</v>
          </cell>
        </row>
        <row r="1077">
          <cell r="A1077" t="str">
            <v>P06</v>
          </cell>
          <cell r="B1077" t="str">
            <v>PARAL LARGO 2.00 a 3.50 m</v>
          </cell>
          <cell r="D1077" t="str">
            <v>DD</v>
          </cell>
          <cell r="E1077">
            <v>4</v>
          </cell>
          <cell r="F1077">
            <v>127</v>
          </cell>
          <cell r="I1077">
            <v>508</v>
          </cell>
        </row>
        <row r="1082">
          <cell r="A1082" t="str">
            <v>SUBTOTAL</v>
          </cell>
          <cell r="I1082">
            <v>48306</v>
          </cell>
        </row>
        <row r="1084">
          <cell r="A1084" t="str">
            <v>3. Transportes</v>
          </cell>
        </row>
        <row r="1085">
          <cell r="A1085" t="str">
            <v>Codigo</v>
          </cell>
          <cell r="B1085" t="str">
            <v xml:space="preserve">Descripcion </v>
          </cell>
          <cell r="C1085" t="str">
            <v>Vol. o Peso</v>
          </cell>
          <cell r="D1085" t="str">
            <v>Unidad</v>
          </cell>
          <cell r="E1085" t="str">
            <v>Distancia</v>
          </cell>
          <cell r="G1085" t="str">
            <v>Tarifa</v>
          </cell>
          <cell r="I1085" t="str">
            <v>Vr. Unitario</v>
          </cell>
        </row>
        <row r="1087">
          <cell r="A1087" t="str">
            <v>EH-44</v>
          </cell>
          <cell r="B1087" t="str">
            <v>TRANSPORTE DE MATERIALES O EQUIPO</v>
          </cell>
          <cell r="D1087" t="str">
            <v>Viaje</v>
          </cell>
          <cell r="E1087">
            <v>0.01</v>
          </cell>
          <cell r="G1087">
            <v>45000</v>
          </cell>
          <cell r="I1087">
            <v>450</v>
          </cell>
        </row>
        <row r="1089">
          <cell r="A1089" t="str">
            <v>SUBTOTAL</v>
          </cell>
          <cell r="I1089">
            <v>450</v>
          </cell>
        </row>
        <row r="1091">
          <cell r="A1091" t="str">
            <v>4. Mano de Obra</v>
          </cell>
        </row>
        <row r="1092">
          <cell r="A1092" t="str">
            <v>Codigo</v>
          </cell>
          <cell r="B1092" t="str">
            <v>Trabajador</v>
          </cell>
          <cell r="C1092" t="str">
            <v>Jornal</v>
          </cell>
          <cell r="D1092" t="str">
            <v>Prestac.</v>
          </cell>
          <cell r="E1092" t="str">
            <v>Jornal Total</v>
          </cell>
          <cell r="F1092" t="str">
            <v>Rendimiento</v>
          </cell>
          <cell r="I1092" t="str">
            <v>Vr. Unitario</v>
          </cell>
        </row>
        <row r="1094">
          <cell r="A1094" t="str">
            <v>MO-01</v>
          </cell>
          <cell r="B1094" t="str">
            <v>CUADRILLA AB  ALBAÑIL (1 OFICIAL + 1 AYUDANTE)</v>
          </cell>
          <cell r="C1094" t="str">
            <v>HC</v>
          </cell>
          <cell r="D1094">
            <v>0.57999999999999996</v>
          </cell>
          <cell r="E1094">
            <v>9350</v>
          </cell>
          <cell r="F1094">
            <v>1.5</v>
          </cell>
          <cell r="I1094">
            <v>22160</v>
          </cell>
        </row>
        <row r="1097">
          <cell r="A1097" t="str">
            <v>SUBTOTAL</v>
          </cell>
          <cell r="I1097">
            <v>22160</v>
          </cell>
        </row>
        <row r="1098">
          <cell r="A1098" t="str">
            <v>TOTAL COSTO DIRECTO</v>
          </cell>
          <cell r="I1098">
            <v>73901</v>
          </cell>
        </row>
        <row r="1099">
          <cell r="A1099" t="str">
            <v>AIU CONTRACTUAL</v>
          </cell>
          <cell r="C1099">
            <v>0.25640000000000002</v>
          </cell>
          <cell r="H1099" t="str">
            <v>TOTAL COSTO INDIRECTO</v>
          </cell>
          <cell r="I1099">
            <v>18948</v>
          </cell>
        </row>
        <row r="1100">
          <cell r="A1100" t="str">
            <v xml:space="preserve">VALOR TOTAL ACTIVIDAD </v>
          </cell>
          <cell r="I1100">
            <v>92849</v>
          </cell>
        </row>
        <row r="1101">
          <cell r="A1101" t="str">
            <v xml:space="preserve">VALOR RECURSOS NECESARIOS PARA LA EJECUCIÓN DE LA ACTIVIDAD </v>
          </cell>
          <cell r="I1101">
            <v>3838377.66</v>
          </cell>
        </row>
        <row r="1102">
          <cell r="A1102" t="str">
            <v>Para constancia de lo anterior, se firma la presente acta bajo la responsabilidad expresa de los que intervienen en ella, de  conformidad  con las funciones  desempeñadas por cada uno de los mismos,  de acuerdo con el manual de interventoría, en _________</v>
          </cell>
        </row>
        <row r="1104">
          <cell r="B1104" t="str">
            <v>Firma:</v>
          </cell>
        </row>
        <row r="1105">
          <cell r="B1105" t="str">
            <v xml:space="preserve">Nombre: </v>
          </cell>
        </row>
        <row r="1106">
          <cell r="B1106" t="str">
            <v>REPRESENTATE LEGAL O DIRECTOR DE CONSULTORIA</v>
          </cell>
        </row>
        <row r="1107">
          <cell r="A1107" t="str">
            <v>C. OBSERVACIONES INTERVENTORIA (Campo de obligatorio diligenciamiento)</v>
          </cell>
        </row>
        <row r="1113">
          <cell r="B1113" t="str">
            <v>Firma:</v>
          </cell>
        </row>
        <row r="1114">
          <cell r="B1114" t="str">
            <v xml:space="preserve">Nombre: </v>
          </cell>
          <cell r="J1114" t="str">
            <v>Original  - FONADE</v>
          </cell>
        </row>
        <row r="1115">
          <cell r="B1115" t="str">
            <v>REPRESENTANTE LEGAL Ó DIRECTOR DE INTERVENTORÍA</v>
          </cell>
          <cell r="J1115" t="str">
            <v>Copias: Contratista, Interventor</v>
          </cell>
        </row>
        <row r="1116">
          <cell r="A1116" t="str">
            <v>Item</v>
          </cell>
          <cell r="B1116" t="str">
            <v>Descripción</v>
          </cell>
          <cell r="G1116" t="str">
            <v>Unidad</v>
          </cell>
          <cell r="I1116" t="str">
            <v>Cantidad</v>
          </cell>
        </row>
        <row r="1117">
          <cell r="A1117" t="str">
            <v>03.04.01</v>
          </cell>
          <cell r="B1117" t="str">
            <v xml:space="preserve">Correas PHR-C-254x67-1.5PHR C 160x60x1.2mm, ASTM A 1011 ‐ Grado 50, sección en cajón, incluye soldadura, pulida de uniones. 2 manos de anticorrosivo, pintura esmalte 3 manos y todos los elementos de seguridad industrial para trabajos en altura </v>
          </cell>
          <cell r="G1117" t="str">
            <v>Kg</v>
          </cell>
          <cell r="I1117">
            <v>894.81600000000003</v>
          </cell>
          <cell r="K1117">
            <v>7219</v>
          </cell>
        </row>
        <row r="1119">
          <cell r="A1119" t="str">
            <v>1.  Equipo</v>
          </cell>
        </row>
        <row r="1120">
          <cell r="A1120" t="str">
            <v>Codigo</v>
          </cell>
          <cell r="B1120" t="str">
            <v>Descripción</v>
          </cell>
          <cell r="C1120" t="str">
            <v>Marca</v>
          </cell>
          <cell r="D1120" t="str">
            <v>Unidad</v>
          </cell>
          <cell r="E1120" t="str">
            <v>Tarifa</v>
          </cell>
          <cell r="G1120" t="str">
            <v>Rendimiento</v>
          </cell>
          <cell r="I1120" t="str">
            <v>Vr. Unitario</v>
          </cell>
        </row>
        <row r="1121">
          <cell r="A1121" t="str">
            <v>EH-33</v>
          </cell>
          <cell r="B1121" t="str">
            <v xml:space="preserve">HERRAMIENTA MENOR 5 %  DE LA MANO OBRA </v>
          </cell>
          <cell r="D1121" t="str">
            <v xml:space="preserve">Global </v>
          </cell>
          <cell r="E1121">
            <v>89</v>
          </cell>
          <cell r="G1121">
            <v>1</v>
          </cell>
          <cell r="I1121">
            <v>89</v>
          </cell>
        </row>
        <row r="1122">
          <cell r="A1122" t="str">
            <v>EH-01</v>
          </cell>
          <cell r="B1122" t="str">
            <v>ANDAMIO METALICO TUBULAR (Sección de 2 marcos de 1.50*1.50 m.con 2 crucetas de 2.30 m.)</v>
          </cell>
          <cell r="D1122" t="str">
            <v>sm</v>
          </cell>
          <cell r="E1122">
            <v>5244</v>
          </cell>
          <cell r="G1122">
            <v>0.05</v>
          </cell>
          <cell r="I1122">
            <v>262</v>
          </cell>
        </row>
        <row r="1124">
          <cell r="A1124" t="str">
            <v>SUBTOTAL</v>
          </cell>
          <cell r="I1124">
            <v>351</v>
          </cell>
        </row>
        <row r="1126">
          <cell r="A1126" t="str">
            <v>2.  Materiales</v>
          </cell>
        </row>
        <row r="1127">
          <cell r="A1127" t="str">
            <v>Codigo</v>
          </cell>
          <cell r="B1127" t="str">
            <v>Descripción</v>
          </cell>
          <cell r="D1127" t="str">
            <v>Unidad</v>
          </cell>
          <cell r="E1127" t="str">
            <v>Rendimiento</v>
          </cell>
          <cell r="F1127" t="str">
            <v>Precio Unitario</v>
          </cell>
          <cell r="I1127" t="str">
            <v>Vr Unitario</v>
          </cell>
        </row>
        <row r="1129">
          <cell r="A1129" t="str">
            <v>AA32</v>
          </cell>
          <cell r="B1129" t="str">
            <v>ESTRUCTURA METALICA ESTRUCTURAL SEGUN DISEÑO;  Incluye vigas, cerchas, correas, platinas, tornilleria y soldadura</v>
          </cell>
          <cell r="D1129" t="str">
            <v>KG</v>
          </cell>
          <cell r="E1129">
            <v>1.05</v>
          </cell>
          <cell r="F1129">
            <v>3720</v>
          </cell>
          <cell r="I1129">
            <v>3906</v>
          </cell>
        </row>
        <row r="1130">
          <cell r="A1130" t="str">
            <v>X01</v>
          </cell>
          <cell r="B1130" t="str">
            <v>ANTICORROSIVO Premium - Tipo Pintuco Ref. 513 o similar</v>
          </cell>
          <cell r="D1130" t="str">
            <v>GL</v>
          </cell>
          <cell r="E1130">
            <v>1.4999999999999999E-2</v>
          </cell>
          <cell r="F1130">
            <v>36800</v>
          </cell>
          <cell r="I1130">
            <v>552</v>
          </cell>
        </row>
        <row r="1131">
          <cell r="A1131" t="str">
            <v>X28</v>
          </cell>
          <cell r="B1131" t="str">
            <v xml:space="preserve">THINER  EXTRAFINO </v>
          </cell>
          <cell r="D1131" t="str">
            <v>GL</v>
          </cell>
          <cell r="E1131">
            <v>0.02</v>
          </cell>
          <cell r="F1131">
            <v>18500</v>
          </cell>
          <cell r="I1131">
            <v>370</v>
          </cell>
        </row>
        <row r="1132">
          <cell r="A1132" t="str">
            <v>X04</v>
          </cell>
          <cell r="B1132" t="str">
            <v>ESMALTE SINTETICO Pintulux - Tipo Pintuco Ref. según color diseño o similar</v>
          </cell>
          <cell r="D1132" t="str">
            <v>GL</v>
          </cell>
          <cell r="E1132">
            <v>2E-3</v>
          </cell>
          <cell r="F1132">
            <v>61900</v>
          </cell>
          <cell r="I1132">
            <v>124</v>
          </cell>
          <cell r="K1132">
            <v>0</v>
          </cell>
        </row>
        <row r="1133">
          <cell r="A1133" t="str">
            <v>O27</v>
          </cell>
          <cell r="B1133" t="str">
            <v>ESTOPA</v>
          </cell>
          <cell r="D1133" t="str">
            <v>KG</v>
          </cell>
          <cell r="E1133">
            <v>1.4E-3</v>
          </cell>
          <cell r="F1133">
            <v>5500</v>
          </cell>
          <cell r="I1133">
            <v>8</v>
          </cell>
          <cell r="K1133">
            <v>0</v>
          </cell>
        </row>
        <row r="1137">
          <cell r="A1137" t="str">
            <v>SUBTOTAL</v>
          </cell>
          <cell r="I1137">
            <v>4960</v>
          </cell>
        </row>
        <row r="1139">
          <cell r="A1139" t="str">
            <v>3. Transportes</v>
          </cell>
        </row>
        <row r="1140">
          <cell r="A1140" t="str">
            <v>Codigo</v>
          </cell>
          <cell r="B1140" t="str">
            <v xml:space="preserve">Descripcion </v>
          </cell>
          <cell r="C1140" t="str">
            <v>Vol. o Peso</v>
          </cell>
          <cell r="D1140" t="str">
            <v>Unidad</v>
          </cell>
          <cell r="E1140" t="str">
            <v>Distancia</v>
          </cell>
          <cell r="G1140" t="str">
            <v>Tarifa</v>
          </cell>
          <cell r="I1140" t="str">
            <v>Vr. Unitario</v>
          </cell>
        </row>
        <row r="1142">
          <cell r="A1142" t="str">
            <v>EH-44</v>
          </cell>
          <cell r="B1142" t="str">
            <v>TRANSPORTE DE MATERIALES O EQUIPO</v>
          </cell>
          <cell r="D1142" t="str">
            <v>Viaje</v>
          </cell>
          <cell r="E1142">
            <v>3.0000000000000001E-3</v>
          </cell>
          <cell r="G1142">
            <v>45000</v>
          </cell>
          <cell r="I1142">
            <v>135</v>
          </cell>
        </row>
        <row r="1144">
          <cell r="A1144" t="str">
            <v>SUBTOTAL</v>
          </cell>
          <cell r="I1144">
            <v>135</v>
          </cell>
        </row>
        <row r="1146">
          <cell r="A1146" t="str">
            <v>4. Mano de Obra</v>
          </cell>
        </row>
        <row r="1147">
          <cell r="A1147" t="str">
            <v>Codigo</v>
          </cell>
          <cell r="B1147" t="str">
            <v>Trabajador</v>
          </cell>
          <cell r="C1147" t="str">
            <v>Jornal</v>
          </cell>
          <cell r="D1147" t="str">
            <v>Prestac.</v>
          </cell>
          <cell r="E1147" t="str">
            <v>Jornal Total</v>
          </cell>
          <cell r="F1147" t="str">
            <v>Rendimiento</v>
          </cell>
          <cell r="I1147" t="str">
            <v>Vr. Unitario</v>
          </cell>
        </row>
        <row r="1149">
          <cell r="A1149" t="str">
            <v>MO-08</v>
          </cell>
          <cell r="B1149" t="str">
            <v>CUADRILLA EM ( 1 OFICIAL+ 2 AYUDANTES) ESTRUCTURA METALICA</v>
          </cell>
          <cell r="C1149" t="str">
            <v>hc</v>
          </cell>
          <cell r="D1149">
            <v>0.57999999999999996</v>
          </cell>
          <cell r="E1149">
            <v>18700</v>
          </cell>
          <cell r="F1149">
            <v>0.06</v>
          </cell>
          <cell r="I1149">
            <v>1773</v>
          </cell>
        </row>
        <row r="1152">
          <cell r="A1152" t="str">
            <v>SUBTOTAL</v>
          </cell>
          <cell r="I1152">
            <v>1773</v>
          </cell>
        </row>
        <row r="1153">
          <cell r="A1153" t="str">
            <v>TOTAL COSTO DIRECTO</v>
          </cell>
          <cell r="J1153">
            <v>7219</v>
          </cell>
        </row>
        <row r="1154">
          <cell r="A1154" t="str">
            <v>AIU CONTRACTUAL</v>
          </cell>
          <cell r="C1154">
            <v>0.25640000000000002</v>
          </cell>
          <cell r="H1154" t="str">
            <v>TOTAL COSTO INDIRECTO</v>
          </cell>
          <cell r="I1154">
            <v>1851</v>
          </cell>
        </row>
        <row r="1155">
          <cell r="A1155" t="str">
            <v xml:space="preserve">VALOR TOTAL ACTIVIDAD </v>
          </cell>
          <cell r="I1155">
            <v>9070</v>
          </cell>
        </row>
        <row r="1156">
          <cell r="A1156" t="str">
            <v xml:space="preserve">VALOR RECURSOS NECESARIOS PARA LA EJECUCIÓN DE LA ACTIVIDAD </v>
          </cell>
          <cell r="I1156">
            <v>8115981</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59">
          <cell r="B1159" t="str">
            <v>Firma:</v>
          </cell>
        </row>
        <row r="1160">
          <cell r="B1160" t="str">
            <v xml:space="preserve">Nombre: </v>
          </cell>
        </row>
        <row r="1161">
          <cell r="B1161" t="str">
            <v>REPRESENTATE LEGAL O DIRECTOR DE CONSULTORIA</v>
          </cell>
        </row>
        <row r="1162">
          <cell r="A1162" t="str">
            <v>C. OBSERVACIONES INTERVENTORIA (Campo de obligatorio diligenciamiento)</v>
          </cell>
        </row>
        <row r="1167">
          <cell r="B1167" t="str">
            <v>Firma:</v>
          </cell>
        </row>
        <row r="1168">
          <cell r="B1168" t="str">
            <v xml:space="preserve">Nombre: </v>
          </cell>
          <cell r="J1168" t="str">
            <v>Original  - FONADE</v>
          </cell>
        </row>
        <row r="1169">
          <cell r="B1169" t="str">
            <v>REPRESENTANTE LEGAL Ó DIRECTOR DE INTERVENTORÍA</v>
          </cell>
          <cell r="J1169" t="str">
            <v>Copias: Contratista, Interventor</v>
          </cell>
        </row>
        <row r="1170">
          <cell r="A1170" t="str">
            <v>Item</v>
          </cell>
          <cell r="B1170" t="str">
            <v>Descripción</v>
          </cell>
          <cell r="G1170" t="str">
            <v>Unidad</v>
          </cell>
          <cell r="I1170" t="str">
            <v>Cantidad</v>
          </cell>
        </row>
        <row r="1171">
          <cell r="A1171" t="str">
            <v>03.04.02</v>
          </cell>
          <cell r="B1171" t="str">
            <v>Tuberia estructural, de 100x150x6, tipo colmena o de caracteristicas equivalentes, Calidad ASTM A500 Grado C, incluye pintura en anticorrosiva y  esmalte tipo 1 tres manos las necesarias.</v>
          </cell>
          <cell r="G1171" t="str">
            <v>Kg</v>
          </cell>
          <cell r="I1171">
            <v>566.09999999999991</v>
          </cell>
        </row>
        <row r="1173">
          <cell r="A1173" t="str">
            <v>1.  Equipo</v>
          </cell>
        </row>
        <row r="1174">
          <cell r="A1174" t="str">
            <v>Codigo</v>
          </cell>
          <cell r="B1174" t="str">
            <v>Descripción</v>
          </cell>
          <cell r="C1174" t="str">
            <v>Marca</v>
          </cell>
          <cell r="D1174" t="str">
            <v>Unidad</v>
          </cell>
          <cell r="E1174" t="str">
            <v>Tarifa</v>
          </cell>
          <cell r="G1174" t="str">
            <v>Rendimiento</v>
          </cell>
          <cell r="I1174" t="str">
            <v>Vr. Unitario</v>
          </cell>
        </row>
        <row r="1175">
          <cell r="A1175" t="str">
            <v>EH-33</v>
          </cell>
          <cell r="B1175" t="str">
            <v xml:space="preserve">HERRAMIENTA MENOR 5 %  DE LA MANO OBRA </v>
          </cell>
          <cell r="D1175" t="str">
            <v xml:space="preserve">Global </v>
          </cell>
          <cell r="E1175">
            <v>89</v>
          </cell>
          <cell r="G1175">
            <v>1</v>
          </cell>
          <cell r="I1175">
            <v>89</v>
          </cell>
        </row>
        <row r="1176">
          <cell r="A1176" t="str">
            <v>EH-01</v>
          </cell>
          <cell r="B1176" t="str">
            <v>ANDAMIO METALICO TUBULAR (Sección de 2 marcos de 1.50*1.50 m.con 2 crucetas de 2.30 m.)</v>
          </cell>
          <cell r="D1176" t="str">
            <v>sm</v>
          </cell>
          <cell r="E1176">
            <v>5244</v>
          </cell>
          <cell r="G1176">
            <v>0.05</v>
          </cell>
          <cell r="I1176">
            <v>262</v>
          </cell>
        </row>
        <row r="1178">
          <cell r="A1178" t="str">
            <v>SUBTOTAL</v>
          </cell>
          <cell r="I1178">
            <v>351</v>
          </cell>
        </row>
        <row r="1180">
          <cell r="A1180" t="str">
            <v>2.  Materiales</v>
          </cell>
        </row>
        <row r="1181">
          <cell r="A1181" t="str">
            <v>Codigo</v>
          </cell>
          <cell r="B1181" t="str">
            <v>Descripción</v>
          </cell>
          <cell r="D1181" t="str">
            <v>Unidad</v>
          </cell>
          <cell r="E1181" t="str">
            <v>Rendimiento</v>
          </cell>
          <cell r="F1181" t="str">
            <v>Precio Unitario</v>
          </cell>
          <cell r="I1181" t="str">
            <v>Vr Unitario</v>
          </cell>
        </row>
        <row r="1183">
          <cell r="A1183" t="str">
            <v>AA32</v>
          </cell>
          <cell r="B1183" t="str">
            <v>ESTRUCTURA METALICA ESTRUCTURAL SEGUN DISEÑO;  Incluye vigas, cerchas, correas, platinas, tornilleria y soldadura</v>
          </cell>
          <cell r="D1183" t="str">
            <v>KG</v>
          </cell>
          <cell r="E1183">
            <v>1.05</v>
          </cell>
          <cell r="F1183">
            <v>3720</v>
          </cell>
          <cell r="I1183">
            <v>3906</v>
          </cell>
        </row>
        <row r="1184">
          <cell r="A1184" t="str">
            <v>X01</v>
          </cell>
          <cell r="B1184" t="str">
            <v>ANTICORROSIVO Premium - Tipo Pintuco Ref. 513 o similar</v>
          </cell>
          <cell r="D1184" t="str">
            <v>GL</v>
          </cell>
          <cell r="E1184">
            <v>1.4999999999999999E-2</v>
          </cell>
          <cell r="F1184">
            <v>36800</v>
          </cell>
          <cell r="I1184">
            <v>552</v>
          </cell>
        </row>
        <row r="1185">
          <cell r="A1185" t="str">
            <v>X28</v>
          </cell>
          <cell r="B1185" t="str">
            <v xml:space="preserve">THINER  EXTRAFINO </v>
          </cell>
          <cell r="D1185" t="str">
            <v>GL</v>
          </cell>
          <cell r="E1185">
            <v>0.02</v>
          </cell>
          <cell r="F1185">
            <v>18500</v>
          </cell>
          <cell r="I1185">
            <v>370</v>
          </cell>
        </row>
        <row r="1186">
          <cell r="A1186" t="str">
            <v>X04</v>
          </cell>
          <cell r="B1186" t="str">
            <v>ESMALTE SINTETICO Pintulux - Tipo Pintuco Ref. según color diseño o similar</v>
          </cell>
          <cell r="D1186" t="str">
            <v>GL</v>
          </cell>
          <cell r="E1186">
            <v>2E-3</v>
          </cell>
          <cell r="F1186">
            <v>61900</v>
          </cell>
          <cell r="I1186">
            <v>124</v>
          </cell>
        </row>
        <row r="1187">
          <cell r="A1187" t="str">
            <v>O27</v>
          </cell>
          <cell r="B1187" t="str">
            <v>ESTOPA</v>
          </cell>
          <cell r="D1187" t="str">
            <v>KG</v>
          </cell>
          <cell r="E1187">
            <v>1.4E-3</v>
          </cell>
          <cell r="F1187">
            <v>5500</v>
          </cell>
          <cell r="I1187">
            <v>8</v>
          </cell>
        </row>
        <row r="1190">
          <cell r="A1190" t="str">
            <v>SUBTOTAL</v>
          </cell>
          <cell r="I1190">
            <v>4960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E1195">
            <v>3.0000000000000001E-3</v>
          </cell>
          <cell r="G1195">
            <v>45000</v>
          </cell>
          <cell r="I1195">
            <v>135</v>
          </cell>
        </row>
        <row r="1197">
          <cell r="A1197" t="str">
            <v>SUBTOTAL</v>
          </cell>
          <cell r="I1197">
            <v>135</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MO-08</v>
          </cell>
          <cell r="B1202" t="str">
            <v>CUADRILLA EM ( 1 OFICIAL+ 2 AYUDANTES) ESTRUCTURA METALICA</v>
          </cell>
          <cell r="C1202" t="str">
            <v>hc</v>
          </cell>
          <cell r="D1202">
            <v>0.57999999999999996</v>
          </cell>
          <cell r="E1202">
            <v>18700</v>
          </cell>
          <cell r="F1202">
            <v>0.06</v>
          </cell>
          <cell r="I1202">
            <v>1773</v>
          </cell>
        </row>
        <row r="1205">
          <cell r="A1205" t="str">
            <v>SUBTOTAL</v>
          </cell>
          <cell r="I1205">
            <v>1773</v>
          </cell>
        </row>
        <row r="1206">
          <cell r="A1206" t="str">
            <v>TOTAL COSTO DIRECTO</v>
          </cell>
          <cell r="J1206">
            <v>7219</v>
          </cell>
        </row>
        <row r="1207">
          <cell r="A1207" t="str">
            <v>AIU CONTRACTUAL</v>
          </cell>
          <cell r="C1207">
            <v>0.25640000000000002</v>
          </cell>
          <cell r="H1207" t="str">
            <v>TOTAL COSTO INDIRECTO</v>
          </cell>
          <cell r="I1207">
            <v>1851</v>
          </cell>
        </row>
        <row r="1208">
          <cell r="A1208" t="str">
            <v xml:space="preserve">VALOR TOTAL ACTIVIDAD </v>
          </cell>
          <cell r="I1208">
            <v>9070</v>
          </cell>
        </row>
        <row r="1209">
          <cell r="A1209" t="str">
            <v xml:space="preserve">VALOR RECURSOS NECESARIOS PARA LA EJECUCIÓN DE LA ACTIVIDAD </v>
          </cell>
          <cell r="I1209">
            <v>5134527</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2">
          <cell r="B1212" t="str">
            <v>Firma:</v>
          </cell>
        </row>
        <row r="1213">
          <cell r="B1213" t="str">
            <v xml:space="preserve">Nombre: </v>
          </cell>
        </row>
        <row r="1214">
          <cell r="B1214" t="str">
            <v>REPRESENTATE LEGAL O DIRECTOR DE CONSULTORIA</v>
          </cell>
        </row>
        <row r="1215">
          <cell r="A1215"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03.04.03</v>
          </cell>
          <cell r="B1224" t="str">
            <v>Platinas de apoyo, PLT 250x250x6, ASTM A36, incluye pintura esmalte</v>
          </cell>
          <cell r="G1224" t="str">
            <v>Kg</v>
          </cell>
          <cell r="I1224">
            <v>49.765760000000007</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8">
          <cell r="A1228" t="str">
            <v>EH-33</v>
          </cell>
          <cell r="B1228" t="str">
            <v xml:space="preserve">HERRAMIENTA MENOR 5 %  DE LA MANO OBRA </v>
          </cell>
          <cell r="D1228" t="str">
            <v xml:space="preserve">Global </v>
          </cell>
          <cell r="E1228">
            <v>89</v>
          </cell>
          <cell r="G1228">
            <v>1</v>
          </cell>
          <cell r="I1228">
            <v>89</v>
          </cell>
        </row>
        <row r="1229">
          <cell r="A1229" t="str">
            <v>EH-01</v>
          </cell>
          <cell r="B1229" t="str">
            <v>ANDAMIO METALICO TUBULAR (Sección de 2 marcos de 1.50*1.50 m.con 2 crucetas de 2.30 m.)</v>
          </cell>
          <cell r="D1229" t="str">
            <v>sm</v>
          </cell>
          <cell r="E1229">
            <v>5244</v>
          </cell>
          <cell r="G1229">
            <v>0.05</v>
          </cell>
          <cell r="I1229">
            <v>262</v>
          </cell>
        </row>
        <row r="1231">
          <cell r="A1231" t="str">
            <v>SUBTOTAL</v>
          </cell>
          <cell r="I1231">
            <v>351</v>
          </cell>
        </row>
        <row r="1233">
          <cell r="A1233" t="str">
            <v>2.  Materiales</v>
          </cell>
        </row>
        <row r="1234">
          <cell r="A1234" t="str">
            <v>Codigo</v>
          </cell>
          <cell r="B1234" t="str">
            <v>Descripción</v>
          </cell>
          <cell r="D1234" t="str">
            <v>Unidad</v>
          </cell>
          <cell r="E1234" t="str">
            <v>Rendimiento</v>
          </cell>
          <cell r="F1234" t="str">
            <v>Precio Unitario</v>
          </cell>
          <cell r="I1234" t="str">
            <v>Vr Unitario</v>
          </cell>
        </row>
        <row r="1236">
          <cell r="A1236" t="str">
            <v>E08</v>
          </cell>
          <cell r="B1236" t="str">
            <v>PLATINA ASTM A36</v>
          </cell>
          <cell r="D1236" t="str">
            <v>UND</v>
          </cell>
          <cell r="E1236">
            <v>1.05</v>
          </cell>
          <cell r="F1236">
            <v>3720</v>
          </cell>
          <cell r="I1236">
            <v>3906</v>
          </cell>
        </row>
        <row r="1237">
          <cell r="A1237" t="str">
            <v>X01</v>
          </cell>
          <cell r="B1237" t="str">
            <v>ANTICORROSIVO Premium - Tipo Pintuco Ref. 513 o similar</v>
          </cell>
          <cell r="D1237" t="str">
            <v>GL</v>
          </cell>
          <cell r="E1237">
            <v>1.4999999999999999E-2</v>
          </cell>
          <cell r="F1237">
            <v>36800</v>
          </cell>
          <cell r="I1237">
            <v>552</v>
          </cell>
        </row>
        <row r="1238">
          <cell r="A1238" t="str">
            <v>X28</v>
          </cell>
          <cell r="B1238" t="str">
            <v xml:space="preserve">THINER  EXTRAFINO </v>
          </cell>
          <cell r="D1238" t="str">
            <v>GL</v>
          </cell>
          <cell r="E1238">
            <v>0.02</v>
          </cell>
          <cell r="F1238">
            <v>18500</v>
          </cell>
          <cell r="I1238">
            <v>370</v>
          </cell>
        </row>
        <row r="1239">
          <cell r="A1239" t="str">
            <v>X04</v>
          </cell>
          <cell r="B1239" t="str">
            <v>ESMALTE SINTETICO Pintulux - Tipo Pintuco Ref. según color diseño o similar</v>
          </cell>
          <cell r="D1239" t="str">
            <v>GL</v>
          </cell>
          <cell r="E1239">
            <v>2E-3</v>
          </cell>
          <cell r="F1239">
            <v>61900</v>
          </cell>
          <cell r="I1239">
            <v>124</v>
          </cell>
        </row>
        <row r="1240">
          <cell r="A1240" t="str">
            <v>O27</v>
          </cell>
          <cell r="B1240" t="str">
            <v>ESTOPA</v>
          </cell>
          <cell r="D1240" t="str">
            <v>KG</v>
          </cell>
          <cell r="E1240">
            <v>1.4E-3</v>
          </cell>
          <cell r="F1240">
            <v>5500</v>
          </cell>
          <cell r="I1240">
            <v>8</v>
          </cell>
        </row>
        <row r="1246">
          <cell r="A1246" t="str">
            <v>SUBTOTAL</v>
          </cell>
          <cell r="I1246">
            <v>4960</v>
          </cell>
        </row>
        <row r="1248">
          <cell r="A1248" t="str">
            <v>3. Transportes</v>
          </cell>
        </row>
        <row r="1249">
          <cell r="A1249" t="str">
            <v>Codigo</v>
          </cell>
          <cell r="B1249" t="str">
            <v xml:space="preserve">Descripcion </v>
          </cell>
          <cell r="C1249" t="str">
            <v>Vol. o Peso</v>
          </cell>
          <cell r="D1249" t="str">
            <v>Unidad</v>
          </cell>
          <cell r="E1249" t="str">
            <v>Distancia</v>
          </cell>
          <cell r="G1249" t="str">
            <v>Tarifa</v>
          </cell>
          <cell r="I1249" t="str">
            <v>Vr. Unitario</v>
          </cell>
        </row>
        <row r="1251">
          <cell r="A1251" t="str">
            <v>EH-44</v>
          </cell>
          <cell r="B1251" t="str">
            <v>TRANSPORTE DE MATERIALES O EQUIPO</v>
          </cell>
          <cell r="D1251" t="str">
            <v>Viaje</v>
          </cell>
          <cell r="E1251">
            <v>3.0000000000000001E-3</v>
          </cell>
          <cell r="G1251">
            <v>45000</v>
          </cell>
          <cell r="I1251">
            <v>135</v>
          </cell>
        </row>
        <row r="1253">
          <cell r="A1253" t="str">
            <v>SUBTOTAL</v>
          </cell>
          <cell r="I1253">
            <v>135</v>
          </cell>
        </row>
        <row r="1255">
          <cell r="A1255" t="str">
            <v>4. Mano de Obra</v>
          </cell>
        </row>
        <row r="1256">
          <cell r="A1256" t="str">
            <v>Codigo</v>
          </cell>
          <cell r="B1256" t="str">
            <v>Trabajador</v>
          </cell>
          <cell r="C1256" t="str">
            <v>Jornal</v>
          </cell>
          <cell r="D1256" t="str">
            <v>Prestac.</v>
          </cell>
          <cell r="E1256" t="str">
            <v>Jornal Total</v>
          </cell>
          <cell r="F1256" t="str">
            <v>Rendimiento</v>
          </cell>
          <cell r="I1256" t="str">
            <v>Vr. Unitario</v>
          </cell>
        </row>
        <row r="1258">
          <cell r="A1258" t="str">
            <v>MO-08</v>
          </cell>
          <cell r="B1258" t="str">
            <v>CUADRILLA EM ( 1 OFICIAL+ 2 AYUDANTES) ESTRUCTURA METALICA</v>
          </cell>
          <cell r="C1258" t="str">
            <v>hc</v>
          </cell>
          <cell r="D1258">
            <v>0.57999999999999996</v>
          </cell>
          <cell r="E1258">
            <v>18700</v>
          </cell>
          <cell r="F1258">
            <v>0.06</v>
          </cell>
          <cell r="I1258">
            <v>1773</v>
          </cell>
        </row>
        <row r="1261">
          <cell r="A1261" t="str">
            <v>SUBTOTAL</v>
          </cell>
          <cell r="I1261">
            <v>1773</v>
          </cell>
        </row>
        <row r="1262">
          <cell r="A1262" t="str">
            <v>TOTAL COSTO DIRECTO</v>
          </cell>
          <cell r="J1262">
            <v>7219</v>
          </cell>
        </row>
        <row r="1263">
          <cell r="A1263" t="str">
            <v>AIU CONTRACTUAL</v>
          </cell>
          <cell r="C1263">
            <v>0.25640000000000002</v>
          </cell>
          <cell r="H1263" t="str">
            <v>TOTAL COSTO INDIRECTO</v>
          </cell>
          <cell r="I1263">
            <v>1851</v>
          </cell>
        </row>
        <row r="1264">
          <cell r="A1264" t="str">
            <v xml:space="preserve">VALOR TOTAL ACTIVIDAD </v>
          </cell>
          <cell r="I1264">
            <v>9070</v>
          </cell>
        </row>
        <row r="1265">
          <cell r="A1265" t="str">
            <v xml:space="preserve">VALOR RECURSOS NECESARIOS PARA LA EJECUCIÓN DE LA ACTIVIDAD </v>
          </cell>
          <cell r="I1265">
            <v>451375</v>
          </cell>
        </row>
        <row r="1266">
          <cell r="A1266" t="str">
            <v>Para constancia de lo anterior, se firma la presente acta bajo la responsabilidad expresa de los que intervienen en ella, de  conformidad  con las funciones  desempeñadas por cada uno de los mismos,  de acuerdo con el manual de interventoría, en _________</v>
          </cell>
        </row>
        <row r="1268">
          <cell r="B1268" t="str">
            <v>Firma:</v>
          </cell>
        </row>
        <row r="1269">
          <cell r="B1269" t="str">
            <v xml:space="preserve">Nombre: </v>
          </cell>
        </row>
        <row r="1270">
          <cell r="B1270" t="str">
            <v>REPRESENTATE LEGAL O DIRECTOR DE CONSULTORIA</v>
          </cell>
        </row>
        <row r="1271">
          <cell r="A1271" t="str">
            <v>C. OBSERVACIONES INTERVENTORIA (Campo de obligatorio diligenciamiento)</v>
          </cell>
        </row>
        <row r="1276">
          <cell r="B1276" t="str">
            <v>Firma:</v>
          </cell>
        </row>
        <row r="1277">
          <cell r="B1277" t="str">
            <v xml:space="preserve">Nombre: </v>
          </cell>
          <cell r="J1277" t="str">
            <v>Original  - FONADE</v>
          </cell>
        </row>
        <row r="1282">
          <cell r="B1282" t="str">
            <v>Firma:</v>
          </cell>
        </row>
        <row r="1283">
          <cell r="B1283" t="str">
            <v xml:space="preserve">Nombre: </v>
          </cell>
          <cell r="J1283" t="str">
            <v>Original  - FONADE</v>
          </cell>
        </row>
        <row r="1284">
          <cell r="B1284" t="str">
            <v>REPRESENTANTE LEGAL Ó DIRECTOR DE INTERVENTORÍA</v>
          </cell>
          <cell r="J1284" t="str">
            <v>Copias: Contratista, Interventor</v>
          </cell>
        </row>
        <row r="1285">
          <cell r="A1285" t="str">
            <v>Item</v>
          </cell>
          <cell r="B1285" t="str">
            <v>Descripción</v>
          </cell>
          <cell r="G1285" t="str">
            <v>Unidad</v>
          </cell>
          <cell r="I1285" t="str">
            <v>Cantidad</v>
          </cell>
        </row>
        <row r="1286">
          <cell r="A1286" t="str">
            <v>03.04.04</v>
          </cell>
          <cell r="B1286" t="str">
            <v xml:space="preserve">Portacorreas lamina ASTM A36 incluye soldadura, pulida de juntas y 2 manos de anticorrosivo, pintura esmalte 3 manos y todos los elementos de seguridad industrial para trabajos en altura </v>
          </cell>
          <cell r="G1286" t="str">
            <v>Kg</v>
          </cell>
          <cell r="I1286">
            <v>15.333120000000001</v>
          </cell>
        </row>
        <row r="1288">
          <cell r="A1288" t="str">
            <v>1.  Equipo</v>
          </cell>
        </row>
        <row r="1289">
          <cell r="A1289" t="str">
            <v>Codigo</v>
          </cell>
          <cell r="B1289" t="str">
            <v>Descripción</v>
          </cell>
          <cell r="C1289" t="str">
            <v>Marca</v>
          </cell>
          <cell r="D1289" t="str">
            <v>Unidad</v>
          </cell>
          <cell r="E1289" t="str">
            <v>Tarifa</v>
          </cell>
          <cell r="G1289" t="str">
            <v>Rendimiento</v>
          </cell>
          <cell r="I1289" t="str">
            <v>Vr. Unitario</v>
          </cell>
        </row>
        <row r="1290">
          <cell r="A1290" t="str">
            <v>EH-33</v>
          </cell>
          <cell r="B1290" t="str">
            <v xml:space="preserve">HERRAMIENTA MENOR 5 %  DE LA MANO OBRA </v>
          </cell>
          <cell r="D1290" t="str">
            <v xml:space="preserve">Global </v>
          </cell>
          <cell r="E1290">
            <v>89</v>
          </cell>
          <cell r="G1290">
            <v>1</v>
          </cell>
          <cell r="I1290">
            <v>89</v>
          </cell>
        </row>
        <row r="1291">
          <cell r="A1291" t="str">
            <v>EH-01</v>
          </cell>
          <cell r="B1291" t="str">
            <v>ANDAMIO METALICO TUBULAR (Sección de 2 marcos de 1.50*1.50 m.con 2 crucetas de 2.30 m.)</v>
          </cell>
          <cell r="D1291" t="str">
            <v>sm</v>
          </cell>
          <cell r="E1291">
            <v>5244</v>
          </cell>
          <cell r="G1291">
            <v>0.05</v>
          </cell>
          <cell r="I1291">
            <v>262</v>
          </cell>
        </row>
        <row r="1293">
          <cell r="A1293" t="str">
            <v>SUBTOTAL</v>
          </cell>
          <cell r="I1293">
            <v>351</v>
          </cell>
        </row>
        <row r="1295">
          <cell r="A1295" t="str">
            <v>2.  Materiales</v>
          </cell>
        </row>
        <row r="1296">
          <cell r="A1296" t="str">
            <v>Codigo</v>
          </cell>
          <cell r="B1296" t="str">
            <v>Descripción</v>
          </cell>
          <cell r="D1296" t="str">
            <v>Unidad</v>
          </cell>
          <cell r="E1296" t="str">
            <v>Rendimiento</v>
          </cell>
          <cell r="F1296" t="str">
            <v>Precio Unitario</v>
          </cell>
          <cell r="I1296" t="str">
            <v>Vr Unitario</v>
          </cell>
        </row>
        <row r="1298">
          <cell r="A1298" t="str">
            <v>A19</v>
          </cell>
          <cell r="B1298" t="str">
            <v>PORTACORREAS LAMINA ASTM A36</v>
          </cell>
          <cell r="D1298" t="str">
            <v>KG</v>
          </cell>
          <cell r="E1298">
            <v>1.05</v>
          </cell>
          <cell r="F1298">
            <v>3720</v>
          </cell>
          <cell r="I1298">
            <v>3906</v>
          </cell>
        </row>
        <row r="1299">
          <cell r="A1299" t="str">
            <v>X01</v>
          </cell>
          <cell r="B1299" t="str">
            <v>ANTICORROSIVO Premium - Tipo Pintuco Ref. 513 o similar</v>
          </cell>
          <cell r="D1299" t="str">
            <v>GL</v>
          </cell>
          <cell r="E1299">
            <v>1.4999999999999999E-2</v>
          </cell>
          <cell r="F1299">
            <v>36800</v>
          </cell>
          <cell r="I1299">
            <v>552</v>
          </cell>
        </row>
        <row r="1300">
          <cell r="A1300" t="str">
            <v>X28</v>
          </cell>
          <cell r="B1300" t="str">
            <v xml:space="preserve">THINER  EXTRAFINO </v>
          </cell>
          <cell r="D1300" t="str">
            <v>GL</v>
          </cell>
          <cell r="E1300">
            <v>0.02</v>
          </cell>
          <cell r="F1300">
            <v>18500</v>
          </cell>
          <cell r="I1300">
            <v>370</v>
          </cell>
        </row>
        <row r="1301">
          <cell r="A1301" t="str">
            <v>X04</v>
          </cell>
          <cell r="B1301" t="str">
            <v>ESMALTE SINTETICO Pintulux - Tipo Pintuco Ref. según color diseño o similar</v>
          </cell>
          <cell r="D1301" t="str">
            <v>GL</v>
          </cell>
          <cell r="E1301">
            <v>2E-3</v>
          </cell>
          <cell r="F1301">
            <v>61900</v>
          </cell>
          <cell r="I1301">
            <v>124</v>
          </cell>
        </row>
        <row r="1302">
          <cell r="A1302" t="str">
            <v>O27</v>
          </cell>
          <cell r="B1302" t="str">
            <v>ESTOPA</v>
          </cell>
          <cell r="D1302" t="str">
            <v>KG</v>
          </cell>
          <cell r="E1302">
            <v>1.4E-3</v>
          </cell>
          <cell r="F1302">
            <v>5500</v>
          </cell>
          <cell r="I1302">
            <v>8</v>
          </cell>
        </row>
        <row r="1306">
          <cell r="A1306" t="str">
            <v>SUBTOTAL</v>
          </cell>
          <cell r="I1306">
            <v>4960</v>
          </cell>
        </row>
        <row r="1308">
          <cell r="A1308" t="str">
            <v>3. Transportes</v>
          </cell>
        </row>
        <row r="1309">
          <cell r="A1309" t="str">
            <v>Codigo</v>
          </cell>
          <cell r="B1309" t="str">
            <v xml:space="preserve">Descripcion </v>
          </cell>
          <cell r="C1309" t="str">
            <v>Vol. o Peso</v>
          </cell>
          <cell r="D1309" t="str">
            <v>Unidad</v>
          </cell>
          <cell r="E1309" t="str">
            <v>Distancia</v>
          </cell>
          <cell r="G1309" t="str">
            <v>Tarifa</v>
          </cell>
          <cell r="I1309" t="str">
            <v>Vr. Unitario</v>
          </cell>
        </row>
        <row r="1311">
          <cell r="A1311" t="str">
            <v>EH-44</v>
          </cell>
          <cell r="B1311" t="str">
            <v>TRANSPORTE DE MATERIALES O EQUIPO</v>
          </cell>
          <cell r="D1311" t="str">
            <v>Viaje</v>
          </cell>
          <cell r="E1311">
            <v>3.0000000000000001E-3</v>
          </cell>
          <cell r="G1311">
            <v>45000</v>
          </cell>
          <cell r="I1311">
            <v>135</v>
          </cell>
        </row>
        <row r="1313">
          <cell r="A1313" t="str">
            <v>SUBTOTAL</v>
          </cell>
          <cell r="I1313">
            <v>135</v>
          </cell>
        </row>
        <row r="1315">
          <cell r="A1315" t="str">
            <v>4. Mano de Obra</v>
          </cell>
        </row>
        <row r="1316">
          <cell r="A1316" t="str">
            <v>Codigo</v>
          </cell>
          <cell r="B1316" t="str">
            <v>Trabajador</v>
          </cell>
          <cell r="C1316" t="str">
            <v>Jornal</v>
          </cell>
          <cell r="D1316" t="str">
            <v>Prestac.</v>
          </cell>
          <cell r="E1316" t="str">
            <v>Jornal Total</v>
          </cell>
          <cell r="F1316" t="str">
            <v>Rendimiento</v>
          </cell>
          <cell r="I1316" t="str">
            <v>Vr. Unitario</v>
          </cell>
        </row>
        <row r="1318">
          <cell r="A1318" t="str">
            <v>MO-08</v>
          </cell>
          <cell r="B1318" t="str">
            <v>CUADRILLA EM ( 1 OFICIAL+ 2 AYUDANTES) ESTRUCTURA METALICA</v>
          </cell>
          <cell r="C1318" t="str">
            <v>hc</v>
          </cell>
          <cell r="D1318">
            <v>0.57999999999999996</v>
          </cell>
          <cell r="E1318">
            <v>18700</v>
          </cell>
          <cell r="F1318">
            <v>0.06</v>
          </cell>
          <cell r="I1318">
            <v>1773</v>
          </cell>
        </row>
        <row r="1321">
          <cell r="A1321" t="str">
            <v>SUBTOTAL</v>
          </cell>
          <cell r="I1321">
            <v>1773</v>
          </cell>
        </row>
        <row r="1322">
          <cell r="A1322" t="str">
            <v>TOTAL COSTO DIRECTO</v>
          </cell>
          <cell r="J1322">
            <v>7219</v>
          </cell>
        </row>
        <row r="1323">
          <cell r="A1323" t="str">
            <v>AIU CONTRACTUAL</v>
          </cell>
          <cell r="C1323">
            <v>0.25640000000000002</v>
          </cell>
          <cell r="H1323" t="str">
            <v>TOTAL COSTO INDIRECTO</v>
          </cell>
          <cell r="I1323">
            <v>1851</v>
          </cell>
        </row>
        <row r="1324">
          <cell r="A1324" t="str">
            <v xml:space="preserve">VALOR TOTAL ACTIVIDAD </v>
          </cell>
          <cell r="I1324">
            <v>9070</v>
          </cell>
        </row>
        <row r="1325">
          <cell r="A1325" t="str">
            <v xml:space="preserve">VALOR RECURSOS NECESARIOS PARA LA EJECUCIÓN DE LA ACTIVIDAD </v>
          </cell>
          <cell r="I1325">
            <v>139071</v>
          </cell>
        </row>
        <row r="1326">
          <cell r="A1326" t="str">
            <v>Para constancia de lo anterior, se firma la presente acta bajo la responsabilidad expresa de los que intervienen en ella, de  conformidad  con las funciones  desempeñadas por cada uno de los mismos,  de acuerdo con el manual de interventoría, en _________</v>
          </cell>
        </row>
        <row r="1328">
          <cell r="B1328" t="str">
            <v>Firma:</v>
          </cell>
        </row>
        <row r="1329">
          <cell r="B1329" t="str">
            <v xml:space="preserve">Nombre: </v>
          </cell>
        </row>
        <row r="1330">
          <cell r="B1330" t="str">
            <v>REPRESENTATE LEGAL O DIRECTOR DE CONSULTORIA</v>
          </cell>
        </row>
        <row r="1331">
          <cell r="A1331" t="str">
            <v>C. OBSERVACIONES INTERVENTORIA (Campo de obligatorio diligenciamiento)</v>
          </cell>
        </row>
        <row r="1336">
          <cell r="B1336" t="str">
            <v>Firma:</v>
          </cell>
        </row>
        <row r="1337">
          <cell r="B1337" t="str">
            <v xml:space="preserve">Nombre: </v>
          </cell>
          <cell r="J1337" t="str">
            <v>Original  - FONADE</v>
          </cell>
        </row>
        <row r="1338">
          <cell r="B1338" t="str">
            <v>REPRESENTANTE LEGAL Ó DIRECTOR DE INTERVENTORÍA</v>
          </cell>
          <cell r="J1338" t="str">
            <v>Copias: Contratista, Interventor</v>
          </cell>
        </row>
        <row r="1339">
          <cell r="A1339" t="str">
            <v>Item</v>
          </cell>
          <cell r="B1339" t="str">
            <v>Descripción</v>
          </cell>
          <cell r="G1339" t="str">
            <v>Unidad</v>
          </cell>
          <cell r="I1339" t="str">
            <v>Cantidad</v>
          </cell>
        </row>
        <row r="1340">
          <cell r="A1340" t="str">
            <v>03.04.05</v>
          </cell>
          <cell r="B1340" t="str">
            <v>Voladizo alero en Lam Met. ASTM A36, e=3/16", altura variable de 350 a 150mm</v>
          </cell>
          <cell r="G1340" t="str">
            <v>Kg</v>
          </cell>
          <cell r="I1340">
            <v>143.63999999999999</v>
          </cell>
          <cell r="K1340">
            <v>7723</v>
          </cell>
        </row>
        <row r="1342">
          <cell r="A1342" t="str">
            <v>1.  Equipo</v>
          </cell>
        </row>
        <row r="1343">
          <cell r="A1343" t="str">
            <v>Codigo</v>
          </cell>
          <cell r="B1343" t="str">
            <v>Descripción</v>
          </cell>
          <cell r="C1343" t="str">
            <v>Marca</v>
          </cell>
          <cell r="D1343" t="str">
            <v>Unidad</v>
          </cell>
          <cell r="E1343" t="str">
            <v>Tarifa</v>
          </cell>
          <cell r="G1343" t="str">
            <v>Rendimiento</v>
          </cell>
          <cell r="I1343" t="str">
            <v>Vr. Unitario</v>
          </cell>
        </row>
        <row r="1344">
          <cell r="A1344" t="str">
            <v>EH-33</v>
          </cell>
          <cell r="B1344" t="str">
            <v xml:space="preserve">HERRAMIENTA MENOR 5 %  DE LA MANO OBRA </v>
          </cell>
          <cell r="D1344" t="str">
            <v xml:space="preserve">Global </v>
          </cell>
          <cell r="E1344">
            <v>89</v>
          </cell>
          <cell r="G1344">
            <v>1</v>
          </cell>
          <cell r="I1344">
            <v>89</v>
          </cell>
        </row>
        <row r="1345">
          <cell r="A1345" t="str">
            <v>EH-01</v>
          </cell>
          <cell r="B1345" t="str">
            <v>ANDAMIO METALICO TUBULAR (Sección de 2 marcos de 1.50*1.50 m.con 2 crucetas de 2.30 m.)</v>
          </cell>
          <cell r="D1345" t="str">
            <v>sm</v>
          </cell>
          <cell r="E1345">
            <v>5244</v>
          </cell>
          <cell r="G1345">
            <v>0.05</v>
          </cell>
          <cell r="I1345">
            <v>262</v>
          </cell>
        </row>
        <row r="1347">
          <cell r="A1347" t="str">
            <v>SUBTOTAL</v>
          </cell>
          <cell r="I1347">
            <v>351</v>
          </cell>
        </row>
        <row r="1349">
          <cell r="A1349" t="str">
            <v>2.  Materiales</v>
          </cell>
        </row>
        <row r="1350">
          <cell r="A1350" t="str">
            <v>Codigo</v>
          </cell>
          <cell r="B1350" t="str">
            <v>Descripción</v>
          </cell>
          <cell r="D1350" t="str">
            <v>Unidad</v>
          </cell>
          <cell r="E1350" t="str">
            <v>Rendimiento</v>
          </cell>
          <cell r="F1350" t="str">
            <v>Precio Unitario</v>
          </cell>
          <cell r="I1350" t="str">
            <v>Vr Unitario</v>
          </cell>
        </row>
        <row r="1352">
          <cell r="A1352" t="str">
            <v>A23</v>
          </cell>
          <cell r="B1352" t="str">
            <v>Lamina Metalica. ASTM A36, e=3/16"</v>
          </cell>
          <cell r="D1352" t="str">
            <v>kg</v>
          </cell>
          <cell r="E1352">
            <v>1.05</v>
          </cell>
          <cell r="F1352">
            <v>4200</v>
          </cell>
          <cell r="I1352">
            <v>4410</v>
          </cell>
        </row>
        <row r="1353">
          <cell r="A1353" t="str">
            <v>X01</v>
          </cell>
          <cell r="B1353" t="str">
            <v>ANTICORROSIVO Premium - Tipo Pintuco Ref. 513 o similar</v>
          </cell>
          <cell r="D1353" t="str">
            <v>GL</v>
          </cell>
          <cell r="E1353">
            <v>1.4999999999999999E-2</v>
          </cell>
          <cell r="F1353">
            <v>36800</v>
          </cell>
          <cell r="I1353">
            <v>552</v>
          </cell>
        </row>
        <row r="1354">
          <cell r="A1354" t="str">
            <v>X28</v>
          </cell>
          <cell r="B1354" t="str">
            <v xml:space="preserve">THINER  EXTRAFINO </v>
          </cell>
          <cell r="D1354" t="str">
            <v>GL</v>
          </cell>
          <cell r="E1354">
            <v>0.02</v>
          </cell>
          <cell r="F1354">
            <v>18500</v>
          </cell>
          <cell r="I1354">
            <v>370</v>
          </cell>
        </row>
        <row r="1355">
          <cell r="A1355" t="str">
            <v>X04</v>
          </cell>
          <cell r="B1355" t="str">
            <v>ESMALTE SINTETICO Pintulux - Tipo Pintuco Ref. según color diseño o similar</v>
          </cell>
          <cell r="D1355" t="str">
            <v>GL</v>
          </cell>
          <cell r="E1355">
            <v>2E-3</v>
          </cell>
          <cell r="F1355">
            <v>61900</v>
          </cell>
          <cell r="I1355">
            <v>124</v>
          </cell>
        </row>
        <row r="1356">
          <cell r="A1356" t="str">
            <v>O27</v>
          </cell>
          <cell r="B1356" t="str">
            <v>ESTOPA</v>
          </cell>
          <cell r="D1356" t="str">
            <v>KG</v>
          </cell>
          <cell r="E1356">
            <v>1.4E-3</v>
          </cell>
          <cell r="F1356">
            <v>5500</v>
          </cell>
          <cell r="I1356">
            <v>8</v>
          </cell>
        </row>
        <row r="1360">
          <cell r="A1360" t="str">
            <v>SUBTOTAL</v>
          </cell>
          <cell r="I1360">
            <v>5464</v>
          </cell>
        </row>
        <row r="1362">
          <cell r="A1362" t="str">
            <v>3. Transportes</v>
          </cell>
        </row>
        <row r="1363">
          <cell r="A1363" t="str">
            <v>Codigo</v>
          </cell>
          <cell r="B1363" t="str">
            <v xml:space="preserve">Descripcion </v>
          </cell>
          <cell r="C1363" t="str">
            <v>Vol. o Peso</v>
          </cell>
          <cell r="D1363" t="str">
            <v>Unidad</v>
          </cell>
          <cell r="E1363" t="str">
            <v>Distancia</v>
          </cell>
          <cell r="G1363" t="str">
            <v>Tarifa</v>
          </cell>
          <cell r="I1363" t="str">
            <v>Vr. Unitario</v>
          </cell>
        </row>
        <row r="1365">
          <cell r="A1365" t="str">
            <v>EH-44</v>
          </cell>
          <cell r="B1365" t="str">
            <v>TRANSPORTE DE MATERIALES O EQUIPO</v>
          </cell>
          <cell r="D1365" t="str">
            <v>Viaje</v>
          </cell>
          <cell r="E1365">
            <v>3.0000000000000001E-3</v>
          </cell>
          <cell r="G1365">
            <v>45000</v>
          </cell>
          <cell r="I1365">
            <v>135</v>
          </cell>
        </row>
        <row r="1367">
          <cell r="A1367" t="str">
            <v>SUBTOTAL</v>
          </cell>
          <cell r="I1367">
            <v>135</v>
          </cell>
        </row>
        <row r="1369">
          <cell r="A1369" t="str">
            <v>4. Mano de Obra</v>
          </cell>
        </row>
        <row r="1370">
          <cell r="A1370" t="str">
            <v>Codigo</v>
          </cell>
          <cell r="B1370" t="str">
            <v>Trabajador</v>
          </cell>
          <cell r="C1370" t="str">
            <v>Jornal</v>
          </cell>
          <cell r="D1370" t="str">
            <v>Prestac.</v>
          </cell>
          <cell r="E1370" t="str">
            <v>Jornal Total</v>
          </cell>
          <cell r="F1370" t="str">
            <v>Rendimiento</v>
          </cell>
          <cell r="I1370" t="str">
            <v>Vr. Unitario</v>
          </cell>
        </row>
        <row r="1372">
          <cell r="A1372" t="str">
            <v>MO-08</v>
          </cell>
          <cell r="B1372" t="str">
            <v>CUADRILLA EM ( 1 OFICIAL+ 2 AYUDANTES) ESTRUCTURA METALICA</v>
          </cell>
          <cell r="C1372" t="str">
            <v>hc</v>
          </cell>
          <cell r="D1372">
            <v>0.57999999999999996</v>
          </cell>
          <cell r="E1372">
            <v>18700</v>
          </cell>
          <cell r="F1372">
            <v>0.06</v>
          </cell>
          <cell r="I1372">
            <v>1773</v>
          </cell>
        </row>
        <row r="1375">
          <cell r="A1375" t="str">
            <v>SUBTOTAL</v>
          </cell>
          <cell r="I1375">
            <v>1773</v>
          </cell>
        </row>
        <row r="1376">
          <cell r="A1376" t="str">
            <v>TOTAL COSTO DIRECTO</v>
          </cell>
          <cell r="J1376">
            <v>7723</v>
          </cell>
        </row>
        <row r="1377">
          <cell r="A1377" t="str">
            <v>AIU CONTRACTUAL</v>
          </cell>
          <cell r="C1377">
            <v>0.25640000000000002</v>
          </cell>
          <cell r="H1377" t="str">
            <v>TOTAL COSTO INDIRECTO</v>
          </cell>
          <cell r="I1377">
            <v>1980</v>
          </cell>
        </row>
        <row r="1378">
          <cell r="A1378" t="str">
            <v xml:space="preserve">VALOR TOTAL ACTIVIDAD </v>
          </cell>
          <cell r="I1378">
            <v>9703</v>
          </cell>
        </row>
        <row r="1379">
          <cell r="A1379" t="str">
            <v xml:space="preserve">VALOR RECURSOS NECESARIOS PARA LA EJECUCIÓN DE LA ACTIVIDAD </v>
          </cell>
          <cell r="I1379">
            <v>1393739</v>
          </cell>
        </row>
        <row r="1380">
          <cell r="A1380" t="str">
            <v>Para constancia de lo anterior, se firma la presente acta bajo la responsabilidad expresa de los que intervienen en ella, de  conformidad  con las funciones  desempeñadas por cada uno de los mismos,  de acuerdo con el manual de interventoría, en _________</v>
          </cell>
        </row>
        <row r="1382">
          <cell r="B1382" t="str">
            <v>Firma:</v>
          </cell>
        </row>
        <row r="1383">
          <cell r="B1383" t="str">
            <v xml:space="preserve">Nombre: </v>
          </cell>
        </row>
        <row r="1384">
          <cell r="B1384" t="str">
            <v>REPRESENTATE LEGAL O DIRECTOR DE CONSULTORIA</v>
          </cell>
        </row>
        <row r="1385">
          <cell r="A1385" t="str">
            <v>C. OBSERVACIONES INTERVENTORIA (Campo de obligatorio diligenciamiento)</v>
          </cell>
        </row>
        <row r="1390">
          <cell r="B1390" t="str">
            <v>Firma:</v>
          </cell>
        </row>
        <row r="1391">
          <cell r="B1391" t="str">
            <v xml:space="preserve">Nombre: </v>
          </cell>
          <cell r="J1391" t="str">
            <v>Original  - FONADE</v>
          </cell>
        </row>
        <row r="1392">
          <cell r="B1392" t="str">
            <v>REPRESENTANTE LEGAL Ó DIRECTOR DE INTERVENTORÍA</v>
          </cell>
          <cell r="J1392" t="str">
            <v>Copias: Contratista, Interventor</v>
          </cell>
        </row>
      </sheetData>
      <sheetData sheetId="5"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04.01.01</v>
          </cell>
          <cell r="B15" t="str">
            <v>Muros en bloque hueco No. 5 estriado 33x11,5x23 cm. Incluye mortero de pega 1:4</v>
          </cell>
          <cell r="G15" t="str">
            <v>M²</v>
          </cell>
          <cell r="I15">
            <v>201.2295</v>
          </cell>
          <cell r="K15">
            <v>25304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631</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T03</v>
          </cell>
          <cell r="B26" t="str">
            <v>BLOQUE DIVISORIO Nº 5 ( 33 x 23 x 11.5 cm) Arcilla Tipo Santafé o similar.</v>
          </cell>
          <cell r="D26" t="str">
            <v>UND</v>
          </cell>
          <cell r="E26">
            <v>14</v>
          </cell>
          <cell r="F26">
            <v>879</v>
          </cell>
          <cell r="I26">
            <v>12306</v>
          </cell>
        </row>
        <row r="27">
          <cell r="A27" t="str">
            <v>H07</v>
          </cell>
          <cell r="B27" t="str">
            <v>MORTERO 1:4 ( arena semilavada de peña, cemento y agua)</v>
          </cell>
          <cell r="D27" t="str">
            <v>M3</v>
          </cell>
          <cell r="E27">
            <v>1.7999999999999999E-2</v>
          </cell>
          <cell r="F27">
            <v>239152</v>
          </cell>
          <cell r="I27">
            <v>4305</v>
          </cell>
        </row>
        <row r="37">
          <cell r="A37" t="str">
            <v>SUBTOTAL</v>
          </cell>
          <cell r="I37">
            <v>16611</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1.4999999999999999E-2</v>
          </cell>
          <cell r="G42">
            <v>45000</v>
          </cell>
          <cell r="I42">
            <v>675</v>
          </cell>
        </row>
        <row r="44">
          <cell r="A44" t="str">
            <v>SUBTOTAL</v>
          </cell>
          <cell r="I44">
            <v>675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0.5</v>
          </cell>
          <cell r="I49">
            <v>7387</v>
          </cell>
        </row>
        <row r="51">
          <cell r="A51" t="str">
            <v>SUBTOTAL</v>
          </cell>
          <cell r="I51">
            <v>7387</v>
          </cell>
        </row>
        <row r="52">
          <cell r="A52" t="str">
            <v>TOTAL COSTO DIRECTO</v>
          </cell>
          <cell r="I52">
            <v>25304</v>
          </cell>
        </row>
        <row r="53">
          <cell r="A53" t="str">
            <v>AIU CONTRACTUAL</v>
          </cell>
          <cell r="C53">
            <v>0.25640000000000002</v>
          </cell>
          <cell r="H53" t="str">
            <v>TOTAL COSTO INDIRECTO</v>
          </cell>
          <cell r="I53">
            <v>6488</v>
          </cell>
        </row>
        <row r="54">
          <cell r="A54" t="str">
            <v xml:space="preserve">VALOR TOTAL ACTIVIDAD </v>
          </cell>
          <cell r="I54">
            <v>31792</v>
          </cell>
        </row>
        <row r="55">
          <cell r="A55" t="str">
            <v xml:space="preserve">VALOR RECURSOS NECESARIOS PARA LA EJECUCIÓN DE LA ACTIVIDAD </v>
          </cell>
          <cell r="I55">
            <v>6397488</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I57" t="str">
            <v xml:space="preserve"> </v>
          </cell>
        </row>
        <row r="59">
          <cell r="B59" t="str">
            <v>Firma:</v>
          </cell>
        </row>
        <row r="60">
          <cell r="B60" t="str">
            <v xml:space="preserve">Nombre: </v>
          </cell>
        </row>
        <row r="61">
          <cell r="B61"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04.01.02</v>
          </cell>
          <cell r="B71" t="str">
            <v>Muros en bloque hueco No. 5 estriado 33x11,5x23 cm. Incluye mortero de pega 1:4</v>
          </cell>
          <cell r="G71" t="str">
            <v>M</v>
          </cell>
          <cell r="I71">
            <v>138.5</v>
          </cell>
          <cell r="K71">
            <v>15832</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EH-01</v>
          </cell>
          <cell r="B75" t="str">
            <v>ANDAMIO METALICO TUBULAR (Sección de 2 marcos de 1.50*1.50 m.con 2 crucetas de 2.30 m.)</v>
          </cell>
          <cell r="D75" t="str">
            <v>sm</v>
          </cell>
          <cell r="E75">
            <v>5244</v>
          </cell>
          <cell r="G75">
            <v>0.03</v>
          </cell>
          <cell r="I75">
            <v>157</v>
          </cell>
        </row>
        <row r="76">
          <cell r="A76" t="str">
            <v>EH-33</v>
          </cell>
          <cell r="B76" t="str">
            <v xml:space="preserve">HERRAMIENTA MENOR 5 %  DE LA MANO OBRA </v>
          </cell>
          <cell r="D76" t="str">
            <v xml:space="preserve">Global </v>
          </cell>
          <cell r="E76">
            <v>369</v>
          </cell>
          <cell r="G76">
            <v>0.6</v>
          </cell>
          <cell r="I76">
            <v>221</v>
          </cell>
        </row>
        <row r="77">
          <cell r="A77" t="str">
            <v>SUBTOTAL</v>
          </cell>
          <cell r="I77">
            <v>378</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T03</v>
          </cell>
          <cell r="B82" t="str">
            <v>BLOQUE DIVISORIO Nº 5 ( 33 x 23 x 11.5 cm) Arcilla Tipo Santafé o similar.</v>
          </cell>
          <cell r="D82" t="str">
            <v>UND</v>
          </cell>
          <cell r="E82">
            <v>8.5</v>
          </cell>
          <cell r="F82">
            <v>879</v>
          </cell>
          <cell r="I82">
            <v>7472</v>
          </cell>
        </row>
        <row r="83">
          <cell r="A83" t="str">
            <v>H07</v>
          </cell>
          <cell r="B83" t="str">
            <v>MORTERO 1:4 ( arena semilavada de peña, cemento y agua)</v>
          </cell>
          <cell r="D83" t="str">
            <v>M3</v>
          </cell>
          <cell r="E83">
            <v>0.01</v>
          </cell>
          <cell r="F83">
            <v>239152</v>
          </cell>
          <cell r="I83">
            <v>2392</v>
          </cell>
        </row>
        <row r="84">
          <cell r="A84" t="str">
            <v>O16</v>
          </cell>
          <cell r="B84" t="str">
            <v>SIKA-1 Impermeabilizante integral morteros o Similar.</v>
          </cell>
          <cell r="D84" t="str">
            <v>KG</v>
          </cell>
          <cell r="E84">
            <v>0.1</v>
          </cell>
          <cell r="F84">
            <v>7076</v>
          </cell>
          <cell r="I84">
            <v>708</v>
          </cell>
        </row>
        <row r="93">
          <cell r="A93" t="str">
            <v>SUBTOTAL</v>
          </cell>
          <cell r="I93">
            <v>10572</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MO-01</v>
          </cell>
          <cell r="B105" t="str">
            <v>CUADRILLA AB  ALBAÑIL (1 OFICIAL + 1 AYUDANTE)</v>
          </cell>
          <cell r="C105" t="str">
            <v>HC</v>
          </cell>
          <cell r="D105">
            <v>0.57999999999999996</v>
          </cell>
          <cell r="E105">
            <v>9350</v>
          </cell>
          <cell r="F105">
            <v>0.3</v>
          </cell>
          <cell r="I105">
            <v>4432</v>
          </cell>
        </row>
        <row r="107">
          <cell r="A107" t="str">
            <v>SUBTOTAL</v>
          </cell>
          <cell r="I107">
            <v>4432</v>
          </cell>
        </row>
        <row r="108">
          <cell r="A108" t="str">
            <v>TOTAL COSTO DIRECTO</v>
          </cell>
          <cell r="I108">
            <v>15832</v>
          </cell>
        </row>
        <row r="109">
          <cell r="A109" t="str">
            <v>AIU CONTRACTUAL</v>
          </cell>
          <cell r="C109">
            <v>0.25640000000000002</v>
          </cell>
          <cell r="H109" t="str">
            <v>TOTAL COSTO INDIRECTO</v>
          </cell>
          <cell r="I109">
            <v>4059</v>
          </cell>
        </row>
        <row r="110">
          <cell r="A110" t="str">
            <v xml:space="preserve">VALOR TOTAL ACTIVIDAD </v>
          </cell>
          <cell r="I110">
            <v>19891</v>
          </cell>
        </row>
        <row r="111">
          <cell r="A111" t="str">
            <v xml:space="preserve">VALOR RECURSOS NECESARIOS PARA LA EJECUCIÓN DE LA ACTIVIDAD </v>
          </cell>
          <cell r="I111">
            <v>2754904</v>
          </cell>
        </row>
        <row r="112">
          <cell r="A112" t="str">
            <v>Para constancia de lo anterior, se firma la presente acta bajo la responsabilidad expresa de los que intervienen en ella, de  conformidad  con las funciones  desempeñadas por cada uno de los mismos,  de acuerdo con el manual de interventoría, en _________</v>
          </cell>
        </row>
        <row r="113">
          <cell r="I113" t="str">
            <v xml:space="preserve"> </v>
          </cell>
        </row>
        <row r="115">
          <cell r="B115" t="str">
            <v>Firma:</v>
          </cell>
        </row>
        <row r="116">
          <cell r="B116" t="str">
            <v xml:space="preserve">Nombre: </v>
          </cell>
        </row>
        <row r="117">
          <cell r="B117" t="str">
            <v>REPRESENTATE LEGAL Ó DIRECTOR DE CONSULTORIA</v>
          </cell>
        </row>
        <row r="118">
          <cell r="A118" t="str">
            <v>C. OBSERVACIONES INTERVENTORIA (Campo de obligatorio diligenciamiento)</v>
          </cell>
        </row>
        <row r="123">
          <cell r="B123" t="str">
            <v>Firma:</v>
          </cell>
        </row>
        <row r="124">
          <cell r="B124" t="str">
            <v xml:space="preserve">Nombre: </v>
          </cell>
          <cell r="J124" t="str">
            <v>Original  - FONADE</v>
          </cell>
        </row>
        <row r="125">
          <cell r="B125" t="str">
            <v>REPRESENTANTE LEGAL Ó DIRECTOR DE INTERVENTORÍA</v>
          </cell>
          <cell r="J125" t="str">
            <v>Copias: Contratista, Interventor</v>
          </cell>
        </row>
        <row r="126">
          <cell r="A126" t="str">
            <v>Item</v>
          </cell>
          <cell r="B126" t="str">
            <v>Descripción</v>
          </cell>
          <cell r="G126" t="str">
            <v>Unidad</v>
          </cell>
          <cell r="I126" t="str">
            <v>Cantidad</v>
          </cell>
        </row>
        <row r="127">
          <cell r="A127" t="str">
            <v>04.02.01</v>
          </cell>
          <cell r="B127" t="str">
            <v xml:space="preserve">Pañete sobre muros liso impermeabilizado 1:4 e.=2 cm, incluye Filos y dilataciones </v>
          </cell>
          <cell r="G127" t="str">
            <v>M²</v>
          </cell>
          <cell r="I127">
            <v>370.09789999999998</v>
          </cell>
          <cell r="K127">
            <v>16415</v>
          </cell>
        </row>
        <row r="129">
          <cell r="A129" t="str">
            <v>1.  Equipo</v>
          </cell>
        </row>
        <row r="130">
          <cell r="A130" t="str">
            <v>Codigo</v>
          </cell>
          <cell r="B130" t="str">
            <v>Descripción</v>
          </cell>
          <cell r="C130" t="str">
            <v>Marca</v>
          </cell>
          <cell r="D130" t="str">
            <v>Unidad</v>
          </cell>
          <cell r="E130" t="str">
            <v>Tarifa</v>
          </cell>
          <cell r="G130" t="str">
            <v>Rendimiento</v>
          </cell>
          <cell r="I130" t="str">
            <v>Vr. Unitario</v>
          </cell>
        </row>
        <row r="131">
          <cell r="A131" t="str">
            <v>EH-01</v>
          </cell>
          <cell r="B131" t="str">
            <v>ANDAMIO METALICO TUBULAR (Sección de 2 marcos de 1.50*1.50 m.con 2 crucetas de 2.30 m.)</v>
          </cell>
          <cell r="D131" t="str">
            <v>sm</v>
          </cell>
          <cell r="E131">
            <v>5244</v>
          </cell>
          <cell r="G131">
            <v>0.1</v>
          </cell>
          <cell r="I131">
            <v>524</v>
          </cell>
        </row>
        <row r="132">
          <cell r="A132" t="str">
            <v>EH-33</v>
          </cell>
          <cell r="B132" t="str">
            <v xml:space="preserve">HERRAMIENTA MENOR 5 %  DE LA MANO OBRA </v>
          </cell>
          <cell r="D132" t="str">
            <v xml:space="preserve">Global </v>
          </cell>
          <cell r="E132">
            <v>369</v>
          </cell>
          <cell r="G132">
            <v>1</v>
          </cell>
          <cell r="I132">
            <v>369</v>
          </cell>
        </row>
        <row r="133">
          <cell r="A133" t="str">
            <v>SUBTOTAL</v>
          </cell>
          <cell r="I133">
            <v>893</v>
          </cell>
        </row>
        <row r="135">
          <cell r="A135" t="str">
            <v>2.  Materiales</v>
          </cell>
        </row>
        <row r="136">
          <cell r="A136" t="str">
            <v>Codigo</v>
          </cell>
          <cell r="B136" t="str">
            <v>Descripción</v>
          </cell>
          <cell r="D136" t="str">
            <v>Unidad</v>
          </cell>
          <cell r="E136" t="str">
            <v>Rendimiento</v>
          </cell>
          <cell r="F136" t="str">
            <v>Precio Unitario</v>
          </cell>
          <cell r="I136" t="str">
            <v>Vr Unitario</v>
          </cell>
        </row>
        <row r="139">
          <cell r="A139" t="str">
            <v>H07</v>
          </cell>
          <cell r="B139" t="str">
            <v>MORTERO 1:4 ( arena semilavada de peña, cemento y agua)</v>
          </cell>
          <cell r="D139" t="str">
            <v>M3</v>
          </cell>
          <cell r="E139">
            <v>2.3E-2</v>
          </cell>
          <cell r="F139">
            <v>239152</v>
          </cell>
          <cell r="I139">
            <v>5500</v>
          </cell>
        </row>
        <row r="140">
          <cell r="A140" t="str">
            <v>O16</v>
          </cell>
          <cell r="B140" t="str">
            <v>SIKA-1 Impermeabilizante integral morteros o Similar.</v>
          </cell>
          <cell r="D140" t="str">
            <v>KG</v>
          </cell>
          <cell r="E140">
            <v>0.1</v>
          </cell>
          <cell r="F140">
            <v>7076</v>
          </cell>
          <cell r="I140">
            <v>708</v>
          </cell>
        </row>
        <row r="151">
          <cell r="A151" t="str">
            <v>SUBTOTAL</v>
          </cell>
          <cell r="I151">
            <v>6208</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6">
          <cell r="A156" t="str">
            <v>EH-44</v>
          </cell>
          <cell r="B156" t="str">
            <v>TRANSPORTE DE MATERIALES O EQUIPO</v>
          </cell>
          <cell r="D156" t="str">
            <v>Viaje</v>
          </cell>
          <cell r="E156">
            <v>0.01</v>
          </cell>
          <cell r="G156">
            <v>45000</v>
          </cell>
          <cell r="I156">
            <v>450</v>
          </cell>
        </row>
        <row r="158">
          <cell r="A158" t="str">
            <v>SUBTOTAL</v>
          </cell>
          <cell r="I158">
            <v>450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0.6</v>
          </cell>
          <cell r="I163">
            <v>8864</v>
          </cell>
        </row>
        <row r="165">
          <cell r="A165" t="str">
            <v>SUBTOTAL</v>
          </cell>
          <cell r="I165">
            <v>8864</v>
          </cell>
        </row>
        <row r="166">
          <cell r="A166" t="str">
            <v>TOTAL COSTO DIRECTO</v>
          </cell>
          <cell r="I166">
            <v>16415</v>
          </cell>
        </row>
        <row r="167">
          <cell r="A167" t="str">
            <v>AIU CONTRACTUAL</v>
          </cell>
          <cell r="C167">
            <v>0.25640000000000002</v>
          </cell>
          <cell r="H167" t="str">
            <v>TOTAL COSTO INDIRECTO</v>
          </cell>
          <cell r="I167">
            <v>4209</v>
          </cell>
        </row>
        <row r="168">
          <cell r="A168" t="str">
            <v xml:space="preserve">VALOR TOTAL ACTIVIDAD </v>
          </cell>
          <cell r="I168">
            <v>20624</v>
          </cell>
        </row>
        <row r="169">
          <cell r="A169" t="str">
            <v xml:space="preserve">VALOR RECURSOS NECESARIOS PARA LA EJECUCIÓN DE LA ACTIVIDAD </v>
          </cell>
          <cell r="I169">
            <v>7632899</v>
          </cell>
        </row>
        <row r="170">
          <cell r="A170" t="str">
            <v>Para constancia de lo anterior, se firma la presente acta bajo la responsabilidad expresa de los que intervienen en ella, de  conformidad  con las funciones  desempeñadas por cada uno de los mismos,  de acuerdo con el manual de interventoría, en _________</v>
          </cell>
        </row>
        <row r="173">
          <cell r="B173" t="str">
            <v>Firma:</v>
          </cell>
        </row>
        <row r="174">
          <cell r="B174" t="str">
            <v xml:space="preserve">Nombre: </v>
          </cell>
        </row>
        <row r="175">
          <cell r="B175" t="str">
            <v>REPRESENTATE LEGAL Ó DIRECTOR DE CONSULTORIA</v>
          </cell>
        </row>
        <row r="176">
          <cell r="A176" t="str">
            <v>C. OBSERVACIONES INTERVENTORIA (Campo de obligatorio diligenciamiento)</v>
          </cell>
        </row>
        <row r="181">
          <cell r="B181" t="str">
            <v>Firma:</v>
          </cell>
        </row>
        <row r="182">
          <cell r="B182" t="str">
            <v xml:space="preserve">Nombre: </v>
          </cell>
          <cell r="J182" t="str">
            <v>Original  - FONADE</v>
          </cell>
        </row>
        <row r="183">
          <cell r="B183" t="str">
            <v>REPRESENTANTE LEGAL Ó DIRECTOR DE INTERVENTORÍA</v>
          </cell>
          <cell r="J183" t="str">
            <v>Copias: Contratista, Interventor</v>
          </cell>
        </row>
        <row r="184">
          <cell r="A184" t="str">
            <v>Item</v>
          </cell>
          <cell r="B184" t="str">
            <v>Descripción</v>
          </cell>
          <cell r="G184" t="str">
            <v>Unidad</v>
          </cell>
          <cell r="I184" t="str">
            <v>Cantidad</v>
          </cell>
        </row>
        <row r="185">
          <cell r="A185" t="str">
            <v>04.02.02</v>
          </cell>
          <cell r="B185" t="str">
            <v>Pañete sobre muros liso impermeabilizado  1:4 e.=2 cm, incluye filos dilataciones</v>
          </cell>
          <cell r="G185" t="str">
            <v>M</v>
          </cell>
          <cell r="I185">
            <v>117.78</v>
          </cell>
          <cell r="K185">
            <v>12159</v>
          </cell>
        </row>
        <row r="187">
          <cell r="A187" t="str">
            <v>1.  Equipo</v>
          </cell>
        </row>
        <row r="188">
          <cell r="A188" t="str">
            <v>Codigo</v>
          </cell>
          <cell r="B188" t="str">
            <v>Descripción</v>
          </cell>
          <cell r="C188" t="str">
            <v>Marca</v>
          </cell>
          <cell r="D188" t="str">
            <v>Unidad</v>
          </cell>
          <cell r="E188" t="str">
            <v>Tarifa</v>
          </cell>
          <cell r="G188" t="str">
            <v>Rendimiento</v>
          </cell>
          <cell r="I188" t="str">
            <v>Vr. Unitario</v>
          </cell>
        </row>
        <row r="189">
          <cell r="A189" t="str">
            <v>EH-01</v>
          </cell>
          <cell r="B189" t="str">
            <v>ANDAMIO METALICO TUBULAR (Sección de 2 marcos de 1.50*1.50 m.con 2 crucetas de 2.30 m.)</v>
          </cell>
          <cell r="D189" t="str">
            <v>sm</v>
          </cell>
          <cell r="E189">
            <v>5244</v>
          </cell>
          <cell r="G189">
            <v>0.1</v>
          </cell>
          <cell r="I189">
            <v>524</v>
          </cell>
        </row>
        <row r="190">
          <cell r="A190" t="str">
            <v>EH-33</v>
          </cell>
          <cell r="B190" t="str">
            <v xml:space="preserve">HERRAMIENTA MENOR 5 %  DE LA MANO OBRA </v>
          </cell>
          <cell r="D190" t="str">
            <v xml:space="preserve">Global </v>
          </cell>
          <cell r="E190">
            <v>369</v>
          </cell>
          <cell r="G190">
            <v>1</v>
          </cell>
          <cell r="I190">
            <v>369</v>
          </cell>
        </row>
        <row r="191">
          <cell r="A191" t="str">
            <v>SUBTOTAL</v>
          </cell>
          <cell r="I191">
            <v>893</v>
          </cell>
        </row>
        <row r="193">
          <cell r="A193" t="str">
            <v>2.  Materiales</v>
          </cell>
        </row>
        <row r="194">
          <cell r="A194" t="str">
            <v>Codigo</v>
          </cell>
          <cell r="B194" t="str">
            <v>Descripción</v>
          </cell>
          <cell r="D194" t="str">
            <v>Unidad</v>
          </cell>
          <cell r="E194" t="str">
            <v>Rendimiento</v>
          </cell>
          <cell r="F194" t="str">
            <v>Precio Unitario</v>
          </cell>
          <cell r="I194" t="str">
            <v>Vr Unitario</v>
          </cell>
        </row>
        <row r="197">
          <cell r="A197" t="str">
            <v>H07</v>
          </cell>
          <cell r="B197" t="str">
            <v>MORTERO 1:4 ( arena semilavada de peña, cemento y agua)</v>
          </cell>
          <cell r="D197" t="str">
            <v>M3</v>
          </cell>
          <cell r="E197">
            <v>1.38E-2</v>
          </cell>
          <cell r="F197">
            <v>239152</v>
          </cell>
          <cell r="I197">
            <v>3300</v>
          </cell>
        </row>
        <row r="198">
          <cell r="A198" t="str">
            <v>O16</v>
          </cell>
          <cell r="B198" t="str">
            <v>SIKA-1 Impermeabilizante integral morteros o Similar.</v>
          </cell>
          <cell r="D198" t="str">
            <v>KG</v>
          </cell>
          <cell r="E198">
            <v>0.06</v>
          </cell>
          <cell r="F198">
            <v>7076</v>
          </cell>
          <cell r="I198">
            <v>425</v>
          </cell>
        </row>
        <row r="210">
          <cell r="A210" t="str">
            <v>SUBTOTAL</v>
          </cell>
          <cell r="I210">
            <v>3725</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0.01</v>
          </cell>
          <cell r="G215">
            <v>45000</v>
          </cell>
          <cell r="I215">
            <v>450</v>
          </cell>
        </row>
        <row r="217">
          <cell r="A217" t="str">
            <v>SUBTOTAL</v>
          </cell>
          <cell r="I217">
            <v>450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0.48</v>
          </cell>
          <cell r="I222">
            <v>7091</v>
          </cell>
        </row>
        <row r="224">
          <cell r="A224" t="str">
            <v>SUBTOTAL</v>
          </cell>
          <cell r="I224">
            <v>7091</v>
          </cell>
        </row>
        <row r="225">
          <cell r="A225" t="str">
            <v>TOTAL COSTO DIRECTO</v>
          </cell>
          <cell r="I225">
            <v>12159</v>
          </cell>
        </row>
        <row r="226">
          <cell r="A226" t="str">
            <v>AIU CONTRACTUAL</v>
          </cell>
          <cell r="C226">
            <v>0.25640000000000002</v>
          </cell>
          <cell r="H226" t="str">
            <v>TOTAL COSTO INDIRECTO</v>
          </cell>
          <cell r="I226">
            <v>3118</v>
          </cell>
        </row>
        <row r="227">
          <cell r="A227" t="str">
            <v xml:space="preserve">VALOR TOTAL ACTIVIDAD </v>
          </cell>
          <cell r="I227">
            <v>15277</v>
          </cell>
        </row>
        <row r="228">
          <cell r="A228" t="str">
            <v xml:space="preserve">VALOR RECURSOS NECESARIOS PARA LA EJECUCIÓN DE LA ACTIVIDAD </v>
          </cell>
          <cell r="I228">
            <v>1799325</v>
          </cell>
        </row>
        <row r="229">
          <cell r="A229" t="str">
            <v>Para constancia de lo anterior, se firma la presente acta bajo la responsabilidad expresa de los que intervienen en ella, de  conformidad  con las funciones  desempeñadas por cada uno de los mismos,  de acuerdo con el manual de interventoría, en _________</v>
          </cell>
        </row>
        <row r="232">
          <cell r="B232" t="str">
            <v>Firma:</v>
          </cell>
        </row>
        <row r="233">
          <cell r="B233" t="str">
            <v xml:space="preserve">Nombre: </v>
          </cell>
        </row>
        <row r="234">
          <cell r="B234" t="str">
            <v>REPRESENTATE LEGAL Ó DIRECTOR DE CONSULTORIA</v>
          </cell>
        </row>
        <row r="235">
          <cell r="A235" t="str">
            <v>C. OBSERVACIONES INTERVENTORIA (Campo de obligatorio diligenciamiento)</v>
          </cell>
        </row>
        <row r="240">
          <cell r="B240" t="str">
            <v>Firma:</v>
          </cell>
        </row>
        <row r="241">
          <cell r="B241" t="str">
            <v xml:space="preserve">Nombre: </v>
          </cell>
          <cell r="J241" t="str">
            <v>Original  - FONADE</v>
          </cell>
        </row>
        <row r="242">
          <cell r="B242" t="str">
            <v>REPRESENTANTE LEGAL Ó DIRECTOR DE INTERVENTORÍA</v>
          </cell>
          <cell r="J242" t="str">
            <v>Copias: Contratista, Interventor</v>
          </cell>
        </row>
      </sheetData>
      <sheetData sheetId="6"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26.21</v>
          </cell>
          <cell r="K15">
            <v>56926</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14596</v>
          </cell>
        </row>
        <row r="54">
          <cell r="A54" t="str">
            <v xml:space="preserve">VALOR TOTAL ACTIVIDAD </v>
          </cell>
          <cell r="I54">
            <v>71522</v>
          </cell>
        </row>
        <row r="55">
          <cell r="A55" t="str">
            <v xml:space="preserve">VALOR RECURSOS NECESARIOS PARA LA EJECUCIÓN DE LA ACTIVIDAD </v>
          </cell>
          <cell r="I55">
            <v>1874592</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9">
          <cell r="B59" t="str">
            <v>Firma:</v>
          </cell>
        </row>
        <row r="60">
          <cell r="B60" t="str">
            <v xml:space="preserve">Nombre: </v>
          </cell>
        </row>
        <row r="61">
          <cell r="B61" t="str">
            <v>REPRESENTATE LEGAL O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B. DATOS ESPECIFICOS</v>
          </cell>
        </row>
        <row r="71">
          <cell r="A71" t="str">
            <v>Item</v>
          </cell>
          <cell r="B71" t="str">
            <v>Descripción</v>
          </cell>
          <cell r="G71" t="str">
            <v>Unidad</v>
          </cell>
          <cell r="I71" t="str">
            <v>Cantidad</v>
          </cell>
        </row>
        <row r="72">
          <cell r="A72" t="str">
            <v>05.01.02</v>
          </cell>
          <cell r="B72" t="str">
            <v>Alistado de piso en mortero 1:3 E:4 Cm</v>
          </cell>
          <cell r="G72" t="str">
            <v>M²</v>
          </cell>
          <cell r="I72">
            <v>43.67</v>
          </cell>
          <cell r="K72">
            <v>17474</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7">
          <cell r="A77" t="str">
            <v>EH-33</v>
          </cell>
          <cell r="B77" t="str">
            <v xml:space="preserve">HERRAMIENTA MENOR 5 %  DE LA MANO OBRA </v>
          </cell>
          <cell r="D77" t="str">
            <v xml:space="preserve">Global </v>
          </cell>
          <cell r="E77">
            <v>332</v>
          </cell>
          <cell r="G77">
            <v>1</v>
          </cell>
          <cell r="I77">
            <v>332</v>
          </cell>
        </row>
        <row r="78">
          <cell r="A78" t="str">
            <v>SUBTOTAL</v>
          </cell>
          <cell r="I78">
            <v>332</v>
          </cell>
        </row>
        <row r="80">
          <cell r="A80" t="str">
            <v>2.  Materiales</v>
          </cell>
        </row>
        <row r="81">
          <cell r="A81" t="str">
            <v>Codigo</v>
          </cell>
          <cell r="B81" t="str">
            <v>Descripción</v>
          </cell>
          <cell r="D81" t="str">
            <v>Unidad</v>
          </cell>
          <cell r="E81" t="str">
            <v>Rendimiento</v>
          </cell>
          <cell r="F81" t="str">
            <v>Precio Unitario</v>
          </cell>
          <cell r="I81" t="str">
            <v>Vr Unitario</v>
          </cell>
        </row>
        <row r="84">
          <cell r="A84" t="str">
            <v>H07</v>
          </cell>
          <cell r="B84" t="str">
            <v>MORTERO 1:4 ( arena semilavada de peña, cemento y agua)</v>
          </cell>
          <cell r="D84" t="str">
            <v>M3</v>
          </cell>
          <cell r="E84">
            <v>4.2000000000000003E-2</v>
          </cell>
          <cell r="F84">
            <v>239152</v>
          </cell>
          <cell r="I84">
            <v>10044</v>
          </cell>
        </row>
        <row r="96">
          <cell r="A96" t="str">
            <v>SUBTOTAL</v>
          </cell>
          <cell r="I96">
            <v>10044</v>
          </cell>
        </row>
        <row r="98">
          <cell r="A98" t="str">
            <v>3. Transportes</v>
          </cell>
        </row>
        <row r="99">
          <cell r="A99" t="str">
            <v>Codigo</v>
          </cell>
          <cell r="B99" t="str">
            <v xml:space="preserve">Descripcion </v>
          </cell>
          <cell r="C99" t="str">
            <v>Vol. o Peso</v>
          </cell>
          <cell r="D99" t="str">
            <v>Unidad</v>
          </cell>
          <cell r="E99" t="str">
            <v>Distancia</v>
          </cell>
          <cell r="G99" t="str">
            <v>Tarifa</v>
          </cell>
          <cell r="I99" t="str">
            <v>Vr. Unitario</v>
          </cell>
        </row>
        <row r="101">
          <cell r="A101" t="str">
            <v>EH-44</v>
          </cell>
          <cell r="B101" t="str">
            <v>TRANSPORTE DE MATERIALES O EQUIPO</v>
          </cell>
          <cell r="D101" t="str">
            <v>VIAJE</v>
          </cell>
          <cell r="E101">
            <v>0.01</v>
          </cell>
          <cell r="G101">
            <v>45000</v>
          </cell>
          <cell r="I101">
            <v>450</v>
          </cell>
        </row>
        <row r="103">
          <cell r="A103" t="str">
            <v>SUBTOTAL</v>
          </cell>
          <cell r="I103">
            <v>450</v>
          </cell>
        </row>
        <row r="105">
          <cell r="A105" t="str">
            <v>4. Mano de Obra</v>
          </cell>
        </row>
        <row r="106">
          <cell r="A106" t="str">
            <v>Codigo</v>
          </cell>
          <cell r="B106" t="str">
            <v>Trabajador</v>
          </cell>
          <cell r="C106" t="str">
            <v>Jornal</v>
          </cell>
          <cell r="D106" t="str">
            <v>Prestac.</v>
          </cell>
          <cell r="E106" t="str">
            <v>Jornal Total</v>
          </cell>
          <cell r="F106" t="str">
            <v>Rendimiento</v>
          </cell>
          <cell r="I106" t="str">
            <v>Vr. Unitario</v>
          </cell>
        </row>
        <row r="108">
          <cell r="A108" t="str">
            <v>MO-01</v>
          </cell>
          <cell r="B108" t="str">
            <v>CUADRILLA AB  ALBAÑIL (1 OFICIAL + 1 AYUDANTE)</v>
          </cell>
          <cell r="C108" t="str">
            <v>HC</v>
          </cell>
          <cell r="D108">
            <v>0.57999999999999996</v>
          </cell>
          <cell r="E108">
            <v>9350</v>
          </cell>
          <cell r="F108">
            <v>0.45</v>
          </cell>
          <cell r="I108">
            <v>6648</v>
          </cell>
        </row>
        <row r="110">
          <cell r="A110" t="str">
            <v>SUBTOTAL</v>
          </cell>
          <cell r="I110">
            <v>6648</v>
          </cell>
        </row>
        <row r="111">
          <cell r="A111" t="str">
            <v>TOTAL COSTO DIRECTO</v>
          </cell>
          <cell r="I111">
            <v>17474</v>
          </cell>
        </row>
        <row r="112">
          <cell r="A112" t="str">
            <v>AIU CONTRACTUAL</v>
          </cell>
          <cell r="C112">
            <v>0.25640000000000002</v>
          </cell>
          <cell r="H112" t="str">
            <v>TOTAL COSTO INDIRECTO</v>
          </cell>
          <cell r="I112">
            <v>4480</v>
          </cell>
        </row>
        <row r="113">
          <cell r="A113" t="str">
            <v xml:space="preserve">VALOR TOTAL ACTIVIDAD </v>
          </cell>
          <cell r="I113">
            <v>21954</v>
          </cell>
        </row>
        <row r="114">
          <cell r="A114" t="str">
            <v xml:space="preserve">VALOR RECURSOS NECESARIOS PARA LA EJECUCIÓN DE LA ACTIVIDAD </v>
          </cell>
          <cell r="I114">
            <v>958731</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05.01.03</v>
          </cell>
          <cell r="B130" t="str">
            <v xml:space="preserve">Alistado de piso en mortero 1:3 E:4 Cm impermeabilizado </v>
          </cell>
          <cell r="G130" t="str">
            <v>M²</v>
          </cell>
          <cell r="I130">
            <v>43.67</v>
          </cell>
          <cell r="K130">
            <v>19962</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332</v>
          </cell>
          <cell r="G134">
            <v>1</v>
          </cell>
          <cell r="I134">
            <v>332</v>
          </cell>
        </row>
        <row r="135">
          <cell r="A135" t="str">
            <v>EH-22</v>
          </cell>
          <cell r="B135" t="str">
            <v>VIBRADOR A GASOLINA</v>
          </cell>
          <cell r="D135" t="str">
            <v>dd</v>
          </cell>
          <cell r="E135">
            <v>37540</v>
          </cell>
          <cell r="G135">
            <v>0.05</v>
          </cell>
          <cell r="I135">
            <v>1877</v>
          </cell>
        </row>
        <row r="137">
          <cell r="A137" t="str">
            <v>SUBTOTAL</v>
          </cell>
          <cell r="I137">
            <v>2209</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H07</v>
          </cell>
          <cell r="B142" t="str">
            <v>MORTERO 1:4 ( arena semilavada de peña, cemento y agua)</v>
          </cell>
          <cell r="D142" t="str">
            <v>M3</v>
          </cell>
          <cell r="E142">
            <v>4.2000000000000003E-2</v>
          </cell>
          <cell r="F142">
            <v>239152</v>
          </cell>
          <cell r="I142">
            <v>10044</v>
          </cell>
        </row>
        <row r="143">
          <cell r="A143" t="str">
            <v>O16</v>
          </cell>
          <cell r="B143" t="str">
            <v>SIKA-1 Impermeabilizante integral morteros o Similar.</v>
          </cell>
          <cell r="D143" t="str">
            <v>KG</v>
          </cell>
          <cell r="E143">
            <v>0.15</v>
          </cell>
          <cell r="F143">
            <v>7076</v>
          </cell>
          <cell r="I143">
            <v>1061</v>
          </cell>
        </row>
        <row r="153">
          <cell r="A153" t="str">
            <v>SUBTOTAL</v>
          </cell>
          <cell r="I153">
            <v>11105</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MO-01</v>
          </cell>
          <cell r="B165" t="str">
            <v>CUADRILLA AB  ALBAÑIL (1 OFICIAL + 1 AYUDANTE)</v>
          </cell>
          <cell r="C165" t="str">
            <v>HC</v>
          </cell>
          <cell r="D165">
            <v>0.57999999999999996</v>
          </cell>
          <cell r="E165">
            <v>9350</v>
          </cell>
          <cell r="F165">
            <v>0.45</v>
          </cell>
          <cell r="I165">
            <v>6648</v>
          </cell>
        </row>
        <row r="168">
          <cell r="A168" t="str">
            <v>SUBTOTAL</v>
          </cell>
          <cell r="I168">
            <v>6648</v>
          </cell>
        </row>
        <row r="169">
          <cell r="A169" t="str">
            <v>TOTAL COSTO DIRECTO</v>
          </cell>
          <cell r="J169">
            <v>19962</v>
          </cell>
        </row>
        <row r="170">
          <cell r="A170" t="str">
            <v>AIU CONTRACTUAL</v>
          </cell>
          <cell r="C170">
            <v>0.25640000000000002</v>
          </cell>
          <cell r="H170" t="str">
            <v>TOTAL COSTO INDIRECTO</v>
          </cell>
          <cell r="I170">
            <v>5118</v>
          </cell>
        </row>
        <row r="171">
          <cell r="A171" t="str">
            <v xml:space="preserve">VALOR TOTAL ACTIVIDAD </v>
          </cell>
          <cell r="I171">
            <v>25080</v>
          </cell>
        </row>
        <row r="172">
          <cell r="A172" t="str">
            <v xml:space="preserve">VALOR RECURSOS NECESARIOS PARA LA EJECUCIÓN DE LA ACTIVIDAD </v>
          </cell>
          <cell r="I172">
            <v>1095244</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05.01.04</v>
          </cell>
          <cell r="B189" t="str">
            <v>Piso en concreto de 3000 Psi escobeado, "Enmarcado en 10 cm (guala), ejecutado durante el fraguado del concreto".</v>
          </cell>
          <cell r="G189" t="str">
            <v>M²</v>
          </cell>
          <cell r="I189">
            <v>43.67</v>
          </cell>
          <cell r="K189">
            <v>44891</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3">
          <cell r="A193" t="str">
            <v>EH-22</v>
          </cell>
          <cell r="B193" t="str">
            <v>VIBRADOR A GASOLINA</v>
          </cell>
          <cell r="D193" t="str">
            <v>DD</v>
          </cell>
          <cell r="E193">
            <v>37540</v>
          </cell>
          <cell r="G193">
            <v>0.05</v>
          </cell>
          <cell r="I193">
            <v>1877</v>
          </cell>
        </row>
        <row r="194">
          <cell r="A194" t="str">
            <v>EH-33</v>
          </cell>
          <cell r="B194" t="str">
            <v xml:space="preserve">HERRAMIENTA MENOR 5 %  DE LA MANO OBRA </v>
          </cell>
          <cell r="D194" t="str">
            <v xml:space="preserve">GLOBAL </v>
          </cell>
          <cell r="E194">
            <v>369</v>
          </cell>
          <cell r="G194">
            <v>1</v>
          </cell>
          <cell r="I194">
            <v>369</v>
          </cell>
        </row>
        <row r="195">
          <cell r="A195" t="str">
            <v>SUBTOTAL</v>
          </cell>
          <cell r="I195">
            <v>2246</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H04</v>
          </cell>
          <cell r="B200" t="str">
            <v>CONCRETO 3.000 psi Fabricado en obra con mezcladora</v>
          </cell>
          <cell r="D200" t="str">
            <v>M3</v>
          </cell>
          <cell r="E200">
            <v>0.105</v>
          </cell>
          <cell r="F200">
            <v>299890</v>
          </cell>
          <cell r="I200">
            <v>31488</v>
          </cell>
        </row>
        <row r="201">
          <cell r="A201" t="str">
            <v>G2</v>
          </cell>
          <cell r="B201" t="str">
            <v xml:space="preserve">GASOLINA CORRIENTE </v>
          </cell>
          <cell r="D201" t="str">
            <v xml:space="preserve">GALON </v>
          </cell>
          <cell r="E201">
            <v>0.1</v>
          </cell>
          <cell r="F201">
            <v>8700</v>
          </cell>
          <cell r="I201">
            <v>870</v>
          </cell>
        </row>
        <row r="202">
          <cell r="A202" t="str">
            <v>P05</v>
          </cell>
          <cell r="B202" t="str">
            <v>FORMALETA SARDINEL Desde 0.20 hasta 0.60 m. de altura por 2.00 m. de longitud (Por metro lineal)</v>
          </cell>
          <cell r="D202" t="str">
            <v>DD</v>
          </cell>
          <cell r="E202">
            <v>3</v>
          </cell>
          <cell r="F202">
            <v>650</v>
          </cell>
          <cell r="I202">
            <v>1950</v>
          </cell>
        </row>
        <row r="203">
          <cell r="A203" t="str">
            <v>O15</v>
          </cell>
          <cell r="B203" t="str">
            <v>PUNTILLA CON CABEZA  VARIADA</v>
          </cell>
          <cell r="D203" t="str">
            <v>LB</v>
          </cell>
          <cell r="E203">
            <v>0.2</v>
          </cell>
          <cell r="F203">
            <v>2500</v>
          </cell>
          <cell r="I203">
            <v>500</v>
          </cell>
        </row>
        <row r="211">
          <cell r="A211" t="str">
            <v>SUBTOTAL</v>
          </cell>
          <cell r="I211">
            <v>34808</v>
          </cell>
        </row>
        <row r="213">
          <cell r="A213" t="str">
            <v>3. Transportes</v>
          </cell>
        </row>
        <row r="214">
          <cell r="A214" t="str">
            <v>Codigo</v>
          </cell>
          <cell r="B214" t="str">
            <v xml:space="preserve">Descripcion </v>
          </cell>
          <cell r="C214" t="str">
            <v>Vol. o Peso</v>
          </cell>
          <cell r="D214" t="str">
            <v>Unidad</v>
          </cell>
          <cell r="E214" t="str">
            <v>Distancia</v>
          </cell>
          <cell r="G214" t="str">
            <v>Tarifa</v>
          </cell>
          <cell r="I214" t="str">
            <v>Vr. Unitario</v>
          </cell>
        </row>
        <row r="216">
          <cell r="A216" t="str">
            <v>EH-44</v>
          </cell>
          <cell r="B216" t="str">
            <v>TRANSPORTE DE MATERIALES O EQUIPO</v>
          </cell>
          <cell r="D216" t="str">
            <v>VIAJE</v>
          </cell>
          <cell r="E216">
            <v>0.01</v>
          </cell>
          <cell r="G216">
            <v>45000</v>
          </cell>
          <cell r="I216">
            <v>450</v>
          </cell>
        </row>
        <row r="218">
          <cell r="A218" t="str">
            <v>SUBTOTAL</v>
          </cell>
          <cell r="I218">
            <v>450</v>
          </cell>
        </row>
        <row r="220">
          <cell r="A220" t="str">
            <v>4. Mano de Obra</v>
          </cell>
        </row>
        <row r="221">
          <cell r="A221" t="str">
            <v>Codigo</v>
          </cell>
          <cell r="B221" t="str">
            <v>Trabajador</v>
          </cell>
          <cell r="C221" t="str">
            <v>Jornal</v>
          </cell>
          <cell r="D221" t="str">
            <v>Prestac.</v>
          </cell>
          <cell r="E221" t="str">
            <v>Jornal Total</v>
          </cell>
          <cell r="F221" t="str">
            <v>Rendimiento</v>
          </cell>
          <cell r="I221" t="str">
            <v>Vr. Unitario</v>
          </cell>
        </row>
        <row r="223">
          <cell r="A223" t="str">
            <v>MO-01</v>
          </cell>
          <cell r="B223" t="str">
            <v>CUADRILLA AB  ALBAÑIL (1 OFICIAL + 1 AYUDANTE)</v>
          </cell>
          <cell r="C223" t="str">
            <v>HC</v>
          </cell>
          <cell r="D223">
            <v>0.57999999999999996</v>
          </cell>
          <cell r="E223">
            <v>9350</v>
          </cell>
          <cell r="F223">
            <v>0.5</v>
          </cell>
          <cell r="I223">
            <v>7387</v>
          </cell>
        </row>
        <row r="226">
          <cell r="A226" t="str">
            <v>SUBTOTAL</v>
          </cell>
          <cell r="I226">
            <v>7387</v>
          </cell>
        </row>
        <row r="227">
          <cell r="A227" t="str">
            <v>TOTAL COSTO DIRECTO</v>
          </cell>
          <cell r="I227">
            <v>44891</v>
          </cell>
        </row>
        <row r="228">
          <cell r="A228" t="str">
            <v>AIU CONTRACTUAL</v>
          </cell>
          <cell r="C228">
            <v>0.25640000000000002</v>
          </cell>
          <cell r="H228" t="str">
            <v>TOTAL COSTO INDIRECTO</v>
          </cell>
          <cell r="I228">
            <v>11510</v>
          </cell>
        </row>
        <row r="229">
          <cell r="A229" t="str">
            <v xml:space="preserve">VALOR TOTAL ACTIVIDAD </v>
          </cell>
          <cell r="I229">
            <v>56401</v>
          </cell>
        </row>
        <row r="230">
          <cell r="A230" t="str">
            <v xml:space="preserve">VALOR RECURSOS NECESARIOS PARA LA EJECUCIÓN DE LA ACTIVIDAD </v>
          </cell>
          <cell r="I230">
            <v>2463032</v>
          </cell>
        </row>
        <row r="231">
          <cell r="A231" t="str">
            <v>Para constancia de lo anterior, se firma la presente acta bajo la responsabilidad expresa de los que intervienen en ella, de  conformidad  con las funciones  desempeñadas por cada uno de los mismos,  de acuerdo con el manual de interventoría, en _________</v>
          </cell>
        </row>
        <row r="234">
          <cell r="B234" t="str">
            <v>Firma:</v>
          </cell>
        </row>
        <row r="235">
          <cell r="B235" t="str">
            <v xml:space="preserve">Nombre: </v>
          </cell>
        </row>
        <row r="236">
          <cell r="B236" t="str">
            <v>REPRESENTATE LEGAL O DIRECTOR DE CONSULTORIA</v>
          </cell>
        </row>
        <row r="237">
          <cell r="A237"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05.01.05</v>
          </cell>
          <cell r="B246" t="str">
            <v>Cenefas en tablón cuarto 26 26x6x3,5 a.=26 cm. Incluye mortero de pega 1:3</v>
          </cell>
          <cell r="G246" t="str">
            <v>M</v>
          </cell>
          <cell r="I246">
            <v>20.899999999999995</v>
          </cell>
          <cell r="K246">
            <v>20890</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1">
          <cell r="A251" t="str">
            <v>EH-33</v>
          </cell>
          <cell r="B251" t="str">
            <v xml:space="preserve">HERRAMIENTA MENOR 5 %  DE LA MANO OBRA </v>
          </cell>
          <cell r="D251" t="str">
            <v xml:space="preserve">Global </v>
          </cell>
          <cell r="E251">
            <v>369</v>
          </cell>
          <cell r="G251">
            <v>1</v>
          </cell>
          <cell r="I251">
            <v>369</v>
          </cell>
        </row>
        <row r="252">
          <cell r="A252" t="str">
            <v>SUBTOTAL</v>
          </cell>
          <cell r="I252">
            <v>369</v>
          </cell>
        </row>
        <row r="254">
          <cell r="A254" t="str">
            <v>2.  Materiales</v>
          </cell>
        </row>
        <row r="255">
          <cell r="A255" t="str">
            <v>Codigo</v>
          </cell>
          <cell r="B255" t="str">
            <v>Descripción</v>
          </cell>
          <cell r="D255" t="str">
            <v>Unidad</v>
          </cell>
          <cell r="E255" t="str">
            <v>Rendimiento</v>
          </cell>
          <cell r="F255" t="str">
            <v>Precio Unitario</v>
          </cell>
          <cell r="I255" t="str">
            <v>Vr Unitario</v>
          </cell>
        </row>
        <row r="257">
          <cell r="A257" t="str">
            <v>Y281</v>
          </cell>
          <cell r="B257" t="str">
            <v>CENEFAS EN TABLÓN CUARTO 26 26X6X3,5 A.=26 CM.</v>
          </cell>
          <cell r="D257" t="str">
            <v>M</v>
          </cell>
          <cell r="E257">
            <v>1.05</v>
          </cell>
          <cell r="F257">
            <v>7500</v>
          </cell>
          <cell r="I257">
            <v>7875</v>
          </cell>
        </row>
        <row r="258">
          <cell r="A258" t="str">
            <v>H01</v>
          </cell>
          <cell r="B258" t="str">
            <v>CEMENTO GRIS</v>
          </cell>
          <cell r="D258" t="str">
            <v>KG</v>
          </cell>
          <cell r="E258">
            <v>5.5E-2</v>
          </cell>
          <cell r="F258">
            <v>510</v>
          </cell>
          <cell r="I258">
            <v>28</v>
          </cell>
        </row>
        <row r="259">
          <cell r="A259" t="str">
            <v>H06</v>
          </cell>
          <cell r="B259" t="str">
            <v>MORTERO 1:3 ( arena semilavada de peña, cemento y agua)</v>
          </cell>
          <cell r="D259" t="str">
            <v>M3</v>
          </cell>
          <cell r="E259">
            <v>0.02</v>
          </cell>
          <cell r="F259">
            <v>276000</v>
          </cell>
          <cell r="I259">
            <v>5520</v>
          </cell>
        </row>
        <row r="270">
          <cell r="A270" t="str">
            <v>SUBTOTAL</v>
          </cell>
          <cell r="I270">
            <v>13423</v>
          </cell>
        </row>
        <row r="272">
          <cell r="A272" t="str">
            <v>3. Transportes</v>
          </cell>
        </row>
        <row r="273">
          <cell r="A273" t="str">
            <v>Codigo</v>
          </cell>
          <cell r="B273" t="str">
            <v xml:space="preserve">Descripcion </v>
          </cell>
          <cell r="C273" t="str">
            <v>Vol. o Peso</v>
          </cell>
          <cell r="D273" t="str">
            <v>Unidad</v>
          </cell>
          <cell r="E273" t="str">
            <v>Distancia</v>
          </cell>
          <cell r="G273" t="str">
            <v>Tarifa</v>
          </cell>
          <cell r="I273" t="str">
            <v>Vr. Unitario</v>
          </cell>
        </row>
        <row r="275">
          <cell r="A275" t="str">
            <v>EH-44</v>
          </cell>
          <cell r="B275" t="str">
            <v>TRANSPORTE DE MATERIALES O EQUIPO</v>
          </cell>
          <cell r="D275" t="str">
            <v>VIAJE</v>
          </cell>
          <cell r="E275">
            <v>0.01</v>
          </cell>
          <cell r="G275">
            <v>45000</v>
          </cell>
          <cell r="I275">
            <v>450</v>
          </cell>
        </row>
        <row r="277">
          <cell r="A277" t="str">
            <v>SUBTOTAL</v>
          </cell>
          <cell r="I277">
            <v>450</v>
          </cell>
        </row>
        <row r="279">
          <cell r="A279" t="str">
            <v>4. Mano de Obra</v>
          </cell>
        </row>
        <row r="280">
          <cell r="A280" t="str">
            <v>Codigo</v>
          </cell>
          <cell r="B280" t="str">
            <v>Trabajador</v>
          </cell>
          <cell r="C280" t="str">
            <v>Jornal</v>
          </cell>
          <cell r="D280" t="str">
            <v>Prestac.</v>
          </cell>
          <cell r="E280" t="str">
            <v>Jornal Total</v>
          </cell>
          <cell r="F280" t="str">
            <v>Rendimiento</v>
          </cell>
          <cell r="I280" t="str">
            <v>Vr. Unitario</v>
          </cell>
        </row>
        <row r="282">
          <cell r="A282" t="str">
            <v>MO-01</v>
          </cell>
          <cell r="B282" t="str">
            <v>CUADRILLA AB  ALBAÑIL (1 OFICIAL + 1 AYUDANTE)</v>
          </cell>
          <cell r="C282" t="str">
            <v>HC</v>
          </cell>
          <cell r="D282">
            <v>0.57999999999999996</v>
          </cell>
          <cell r="E282">
            <v>9350</v>
          </cell>
          <cell r="F282">
            <v>0.45</v>
          </cell>
          <cell r="I282">
            <v>6648</v>
          </cell>
        </row>
        <row r="285">
          <cell r="A285" t="str">
            <v>SUBTOTAL</v>
          </cell>
          <cell r="I285">
            <v>6648</v>
          </cell>
        </row>
        <row r="286">
          <cell r="A286" t="str">
            <v>TOTAL COSTO DIRECTO</v>
          </cell>
          <cell r="I286">
            <v>20890</v>
          </cell>
        </row>
        <row r="287">
          <cell r="A287" t="str">
            <v>AIU CONTRACTUAL</v>
          </cell>
          <cell r="C287">
            <v>0.25640000000000002</v>
          </cell>
          <cell r="H287" t="str">
            <v>TOTAL COSTO INDIRECTO</v>
          </cell>
          <cell r="I287">
            <v>5356</v>
          </cell>
        </row>
        <row r="288">
          <cell r="A288" t="str">
            <v xml:space="preserve">VALOR TOTAL ACTIVIDAD </v>
          </cell>
          <cell r="I288">
            <v>26246</v>
          </cell>
        </row>
        <row r="289">
          <cell r="A289" t="str">
            <v xml:space="preserve">VALOR RECURSOS NECESARIOS PARA LA EJECUCIÓN DE LA ACTIVIDAD </v>
          </cell>
          <cell r="I289">
            <v>548541</v>
          </cell>
        </row>
        <row r="290">
          <cell r="A290" t="str">
            <v>Para constancia de lo anterior, se firma la presente acta bajo la responsabilidad expresa de los que intervienen en ella, de  conformidad  con las funciones  desempeñadas por cada uno de los mismos,  de acuerdo con el manual de interventoría, en _________</v>
          </cell>
        </row>
        <row r="293">
          <cell r="B293" t="str">
            <v>Firma:</v>
          </cell>
        </row>
        <row r="294">
          <cell r="B294" t="str">
            <v xml:space="preserve">Nombre: </v>
          </cell>
        </row>
        <row r="295">
          <cell r="B295" t="str">
            <v>REPRESENTATE LEGAL O DIRECTOR DE CONSULTORIA</v>
          </cell>
        </row>
        <row r="296">
          <cell r="A296" t="str">
            <v>C. OBSERVACIONES INTERVENTORIA (Campo de obligatorio diligenciamiento)</v>
          </cell>
        </row>
        <row r="301">
          <cell r="B301" t="str">
            <v>Firma:</v>
          </cell>
        </row>
        <row r="302">
          <cell r="B302" t="str">
            <v xml:space="preserve">Nombre: </v>
          </cell>
          <cell r="J302" t="str">
            <v>Original  - FONADE</v>
          </cell>
        </row>
        <row r="303">
          <cell r="B303" t="str">
            <v>REPRESENTANTE LEGAL Ó DIRECTOR DE INTERVENTORÍA</v>
          </cell>
          <cell r="J303" t="str">
            <v>Copias: Contratista, Interventor</v>
          </cell>
        </row>
        <row r="304">
          <cell r="A304" t="str">
            <v>Item</v>
          </cell>
          <cell r="B304" t="str">
            <v>Descripción</v>
          </cell>
          <cell r="G304" t="str">
            <v>Unidad</v>
          </cell>
          <cell r="I304" t="str">
            <v>Cantidad</v>
          </cell>
        </row>
        <row r="305">
          <cell r="A305" t="str">
            <v>05.01.06</v>
          </cell>
          <cell r="B305" t="str">
            <v>Bordillo en concreto de 3000 Psi;  ancho 15 cm y altura 30 cm en ,con bordes achaflanados, incluye excavación y atraque con recebo B200</v>
          </cell>
          <cell r="G305" t="str">
            <v>M</v>
          </cell>
          <cell r="I305">
            <v>57.300000000000004</v>
          </cell>
          <cell r="K305">
            <v>38313</v>
          </cell>
        </row>
        <row r="307">
          <cell r="A307" t="str">
            <v>1.  Equipo</v>
          </cell>
        </row>
        <row r="308">
          <cell r="A308" t="str">
            <v>Codigo</v>
          </cell>
          <cell r="B308" t="str">
            <v>Descripción</v>
          </cell>
          <cell r="C308" t="str">
            <v>Marca</v>
          </cell>
          <cell r="D308" t="str">
            <v>Unidad</v>
          </cell>
          <cell r="E308" t="str">
            <v>Tarifa</v>
          </cell>
          <cell r="G308" t="str">
            <v>Rendimiento</v>
          </cell>
          <cell r="I308" t="str">
            <v>Vr. Unitario</v>
          </cell>
        </row>
        <row r="309">
          <cell r="A309" t="str">
            <v>EH-22</v>
          </cell>
          <cell r="B309" t="str">
            <v>VIBRADOR A GASOLINA</v>
          </cell>
          <cell r="D309" t="str">
            <v>dd</v>
          </cell>
          <cell r="E309">
            <v>37540</v>
          </cell>
          <cell r="G309">
            <v>0.03</v>
          </cell>
          <cell r="I309">
            <v>1126</v>
          </cell>
        </row>
        <row r="310">
          <cell r="A310" t="str">
            <v>EH-33</v>
          </cell>
          <cell r="B310" t="str">
            <v xml:space="preserve">HERRAMIENTA MENOR 5 %  DE LA MANO OBRA </v>
          </cell>
          <cell r="D310" t="str">
            <v xml:space="preserve">Global </v>
          </cell>
          <cell r="E310">
            <v>369</v>
          </cell>
          <cell r="G310">
            <v>1</v>
          </cell>
          <cell r="I310">
            <v>369</v>
          </cell>
        </row>
        <row r="311">
          <cell r="A311" t="str">
            <v>SUBTOTAL</v>
          </cell>
          <cell r="I311">
            <v>1495</v>
          </cell>
        </row>
        <row r="313">
          <cell r="A313" t="str">
            <v>2.  Materiales</v>
          </cell>
        </row>
        <row r="314">
          <cell r="A314" t="str">
            <v>Codigo</v>
          </cell>
          <cell r="B314" t="str">
            <v>Descripción</v>
          </cell>
          <cell r="D314" t="str">
            <v>Unidad</v>
          </cell>
          <cell r="E314" t="str">
            <v>Rendimiento</v>
          </cell>
          <cell r="F314" t="str">
            <v>Precio Unitario</v>
          </cell>
          <cell r="I314" t="str">
            <v>Vr Unitario</v>
          </cell>
        </row>
        <row r="316">
          <cell r="A316" t="str">
            <v>H04</v>
          </cell>
          <cell r="B316" t="str">
            <v>CONCRETO 3.000 psi Fabricado en obra con mezcladora</v>
          </cell>
          <cell r="D316" t="str">
            <v>M3</v>
          </cell>
          <cell r="E316">
            <v>0.06</v>
          </cell>
          <cell r="F316">
            <v>299890</v>
          </cell>
          <cell r="I316">
            <v>17993</v>
          </cell>
        </row>
        <row r="317">
          <cell r="A317" t="str">
            <v>G2</v>
          </cell>
          <cell r="B317" t="str">
            <v xml:space="preserve">GASOLINA CORRIENTE </v>
          </cell>
          <cell r="D317" t="str">
            <v xml:space="preserve">GALON </v>
          </cell>
          <cell r="E317">
            <v>0.03</v>
          </cell>
          <cell r="F317">
            <v>8700</v>
          </cell>
          <cell r="I317">
            <v>261</v>
          </cell>
        </row>
        <row r="318">
          <cell r="A318" t="str">
            <v>P19</v>
          </cell>
          <cell r="B318" t="str">
            <v xml:space="preserve">FORMALETA TABLEMAC 18MM SUPER T O EQUIVALENTE PARA CONCRETOS A LA VISTA CON ESTRUCTURA </v>
          </cell>
          <cell r="D318" t="str">
            <v>M2</v>
          </cell>
          <cell r="E318">
            <v>0.25</v>
          </cell>
          <cell r="F318">
            <v>35000</v>
          </cell>
          <cell r="I318">
            <v>8750</v>
          </cell>
        </row>
        <row r="319">
          <cell r="A319" t="str">
            <v>O15</v>
          </cell>
          <cell r="B319" t="str">
            <v>PUNTILLA CON CABEZA  VARIADA</v>
          </cell>
          <cell r="D319" t="str">
            <v>LB</v>
          </cell>
          <cell r="E319">
            <v>0.2</v>
          </cell>
          <cell r="F319">
            <v>2500</v>
          </cell>
          <cell r="I319">
            <v>500</v>
          </cell>
        </row>
        <row r="327">
          <cell r="A327" t="str">
            <v>SUBTOTAL</v>
          </cell>
          <cell r="I327">
            <v>27504</v>
          </cell>
        </row>
        <row r="329">
          <cell r="A329" t="str">
            <v>3. Transportes</v>
          </cell>
        </row>
        <row r="330">
          <cell r="A330" t="str">
            <v>Codigo</v>
          </cell>
          <cell r="B330" t="str">
            <v xml:space="preserve">Descripcion </v>
          </cell>
          <cell r="C330" t="str">
            <v>Vol. o Peso</v>
          </cell>
          <cell r="D330" t="str">
            <v>Unidad</v>
          </cell>
          <cell r="E330" t="str">
            <v>Distancia</v>
          </cell>
          <cell r="G330" t="str">
            <v>Tarifa</v>
          </cell>
          <cell r="I330" t="str">
            <v>Vr. Unitario</v>
          </cell>
        </row>
        <row r="332">
          <cell r="A332" t="str">
            <v>EH-44</v>
          </cell>
          <cell r="B332" t="str">
            <v>TRANSPORTE DE MATERIALES O EQUIPO</v>
          </cell>
          <cell r="D332" t="str">
            <v>Viaje</v>
          </cell>
          <cell r="E332">
            <v>0.01</v>
          </cell>
          <cell r="G332">
            <v>45000</v>
          </cell>
          <cell r="I332">
            <v>450</v>
          </cell>
        </row>
        <row r="334">
          <cell r="A334" t="str">
            <v>SUBTOTAL</v>
          </cell>
          <cell r="I334">
            <v>450</v>
          </cell>
        </row>
        <row r="336">
          <cell r="A336" t="str">
            <v>4. Mano de Obra</v>
          </cell>
        </row>
        <row r="337">
          <cell r="A337" t="str">
            <v>Codigo</v>
          </cell>
          <cell r="B337" t="str">
            <v>Trabajador</v>
          </cell>
          <cell r="C337" t="str">
            <v>Jornal</v>
          </cell>
          <cell r="D337" t="str">
            <v>Prestac.</v>
          </cell>
          <cell r="E337" t="str">
            <v>Jornal Total</v>
          </cell>
          <cell r="F337" t="str">
            <v>Rendimiento</v>
          </cell>
          <cell r="I337" t="str">
            <v>Vr. Unitario</v>
          </cell>
        </row>
        <row r="339">
          <cell r="A339" t="str">
            <v>MO-01</v>
          </cell>
          <cell r="B339" t="str">
            <v>CUADRILLA AB  ALBAÑIL (1 OFICIAL + 1 AYUDANTE)</v>
          </cell>
          <cell r="C339" t="str">
            <v>HC</v>
          </cell>
          <cell r="D339">
            <v>0.57999999999999996</v>
          </cell>
          <cell r="E339">
            <v>9350</v>
          </cell>
          <cell r="F339">
            <v>0.6</v>
          </cell>
          <cell r="I339">
            <v>8864</v>
          </cell>
        </row>
        <row r="342">
          <cell r="A342" t="str">
            <v>SUBTOTAL</v>
          </cell>
          <cell r="I342">
            <v>8864</v>
          </cell>
        </row>
        <row r="343">
          <cell r="A343" t="str">
            <v>TOTAL COSTO DIRECTO</v>
          </cell>
          <cell r="I343">
            <v>38313</v>
          </cell>
        </row>
        <row r="344">
          <cell r="A344" t="str">
            <v>AIU CONTRACTUAL</v>
          </cell>
          <cell r="C344">
            <v>0.25640000000000002</v>
          </cell>
          <cell r="H344" t="str">
            <v>TOTAL COSTO INDIRECTO</v>
          </cell>
          <cell r="I344">
            <v>9823</v>
          </cell>
        </row>
        <row r="345">
          <cell r="A345" t="str">
            <v xml:space="preserve">VALOR TOTAL ACTIVIDAD </v>
          </cell>
          <cell r="I345">
            <v>48136</v>
          </cell>
        </row>
        <row r="346">
          <cell r="A346" t="str">
            <v xml:space="preserve">VALOR RECURSOS NECESARIOS PARA LA EJECUCIÓN DE LA ACTIVIDAD </v>
          </cell>
          <cell r="I346">
            <v>2758193</v>
          </cell>
        </row>
        <row r="347">
          <cell r="A347" t="str">
            <v>Para constancia de lo anterior, se firma la presente acta bajo la responsabilidad expresa de los que intervienen en ella, de  conformidad  con las funciones  desempeñadas por cada uno de los mismos,  de acuerdo con el manual de interventoría, en _________</v>
          </cell>
        </row>
        <row r="350">
          <cell r="B350" t="str">
            <v>Firma:</v>
          </cell>
        </row>
        <row r="351">
          <cell r="B351" t="str">
            <v xml:space="preserve">Nombre: </v>
          </cell>
        </row>
        <row r="352">
          <cell r="B352" t="str">
            <v>REPRESENTATE LEGAL O DIRECTOR DE CONSULTORIA</v>
          </cell>
        </row>
        <row r="353">
          <cell r="A353"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05.01.07</v>
          </cell>
          <cell r="B362" t="str">
            <v>Cañuela semicircular en concreto, R=0,1, B=0,20 m (cañuela IDRD tipo B)</v>
          </cell>
          <cell r="G362" t="str">
            <v>M</v>
          </cell>
          <cell r="I362">
            <v>64.3</v>
          </cell>
          <cell r="K362">
            <v>39086</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8">
          <cell r="A368" t="str">
            <v>EH-33</v>
          </cell>
          <cell r="B368" t="str">
            <v xml:space="preserve">HERRAMIENTA MENOR 5 %  DE LA MANO OBRA </v>
          </cell>
          <cell r="D368" t="str">
            <v xml:space="preserve">Global </v>
          </cell>
          <cell r="E368">
            <v>369</v>
          </cell>
          <cell r="G368">
            <v>1</v>
          </cell>
          <cell r="I368">
            <v>369</v>
          </cell>
        </row>
        <row r="369">
          <cell r="A369" t="str">
            <v>SUBTOTAL</v>
          </cell>
          <cell r="I369">
            <v>369</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H04</v>
          </cell>
          <cell r="B374" t="str">
            <v>CONCRETO 3.000 psi Fabricado en obra con mezcladora</v>
          </cell>
          <cell r="D374" t="str">
            <v>M3</v>
          </cell>
          <cell r="E374">
            <v>7.0993320000000013E-2</v>
          </cell>
          <cell r="F374">
            <v>299890</v>
          </cell>
          <cell r="I374">
            <v>21290</v>
          </cell>
        </row>
        <row r="375">
          <cell r="A375" t="str">
            <v>P19</v>
          </cell>
          <cell r="B375" t="str">
            <v xml:space="preserve">FORMALETA TABLEMAC 18MM SUPER T O EQUIVALENTE PARA CONCRETOS A LA VISTA CON ESTRUCTURA </v>
          </cell>
          <cell r="D375" t="str">
            <v>M2</v>
          </cell>
          <cell r="E375">
            <v>0.15</v>
          </cell>
          <cell r="F375">
            <v>35000</v>
          </cell>
          <cell r="I375">
            <v>5250</v>
          </cell>
        </row>
        <row r="376">
          <cell r="A376" t="str">
            <v>O15</v>
          </cell>
          <cell r="B376" t="str">
            <v>PUNTILLA CON CABEZA  VARIADA</v>
          </cell>
          <cell r="D376" t="str">
            <v>LB</v>
          </cell>
          <cell r="E376">
            <v>0.1</v>
          </cell>
          <cell r="F376">
            <v>2500</v>
          </cell>
          <cell r="I376">
            <v>250</v>
          </cell>
        </row>
        <row r="377">
          <cell r="A377" t="str">
            <v>A12</v>
          </cell>
          <cell r="B377" t="str">
            <v>ACERO 37.000 PSI ( Incluye alambre negro y figuración )</v>
          </cell>
          <cell r="D377" t="str">
            <v>KG</v>
          </cell>
          <cell r="E377">
            <v>0.4</v>
          </cell>
          <cell r="F377">
            <v>2840</v>
          </cell>
          <cell r="I377">
            <v>1136</v>
          </cell>
        </row>
        <row r="383">
          <cell r="A383" t="str">
            <v>SUBTOTAL</v>
          </cell>
          <cell r="I383">
            <v>27926</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0.01</v>
          </cell>
          <cell r="G388">
            <v>45000</v>
          </cell>
          <cell r="I388">
            <v>450</v>
          </cell>
        </row>
        <row r="390">
          <cell r="A390" t="str">
            <v>SUBTOTAL</v>
          </cell>
          <cell r="I390">
            <v>450</v>
          </cell>
        </row>
        <row r="392">
          <cell r="A392" t="str">
            <v>4. Mano de Obra</v>
          </cell>
        </row>
        <row r="393">
          <cell r="A393" t="str">
            <v>Codigo</v>
          </cell>
          <cell r="B393" t="str">
            <v>Trabajador</v>
          </cell>
          <cell r="C393" t="str">
            <v>Jornal</v>
          </cell>
          <cell r="D393" t="str">
            <v>Prestac.</v>
          </cell>
          <cell r="E393" t="str">
            <v>Jornal Total</v>
          </cell>
          <cell r="F393" t="str">
            <v>Rendimiento</v>
          </cell>
          <cell r="I393" t="str">
            <v>Vr. Unitario</v>
          </cell>
        </row>
        <row r="395">
          <cell r="A395" t="str">
            <v>MO-01</v>
          </cell>
          <cell r="B395" t="str">
            <v>CUADRILLA AB  ALBAÑIL (1 OFICIAL + 1 AYUDANTE)</v>
          </cell>
          <cell r="C395" t="str">
            <v>HC</v>
          </cell>
          <cell r="D395">
            <v>0.57999999999999996</v>
          </cell>
          <cell r="E395">
            <v>9350</v>
          </cell>
          <cell r="F395">
            <v>0.7</v>
          </cell>
          <cell r="I395">
            <v>10341</v>
          </cell>
        </row>
        <row r="398">
          <cell r="A398" t="str">
            <v>SUBTOTAL</v>
          </cell>
          <cell r="I398">
            <v>10341</v>
          </cell>
        </row>
        <row r="399">
          <cell r="A399" t="str">
            <v>TOTAL COSTO DIRECTO</v>
          </cell>
          <cell r="J399">
            <v>39086</v>
          </cell>
        </row>
        <row r="400">
          <cell r="A400" t="str">
            <v>AIU CONTRACTUAL</v>
          </cell>
          <cell r="C400">
            <v>0.25640000000000002</v>
          </cell>
          <cell r="H400" t="str">
            <v>TOTAL COSTO INDIRECTO</v>
          </cell>
          <cell r="I400">
            <v>10022</v>
          </cell>
        </row>
        <row r="401">
          <cell r="A401" t="str">
            <v xml:space="preserve">VALOR TOTAL ACTIVIDAD </v>
          </cell>
          <cell r="I401">
            <v>49108</v>
          </cell>
        </row>
        <row r="402">
          <cell r="A402" t="str">
            <v xml:space="preserve">VALOR RECURSOS NECESARIOS PARA LA EJECUCIÓN DE LA ACTIVIDAD </v>
          </cell>
          <cell r="I402">
            <v>3157644</v>
          </cell>
        </row>
        <row r="403">
          <cell r="A403" t="str">
            <v>Para constancia de lo anterior, se firma la presente acta bajo la responsabilidad expresa de los que intervienen en ella, de  conformidad  con las funciones  desempeñadas por cada uno de los mismos,  de acuerdo con el manual de interventoría, en _________</v>
          </cell>
        </row>
        <row r="406">
          <cell r="B406" t="str">
            <v>Firma:</v>
          </cell>
        </row>
        <row r="407">
          <cell r="B407" t="str">
            <v xml:space="preserve">Nombre: </v>
          </cell>
        </row>
        <row r="408">
          <cell r="B408" t="str">
            <v>REPRESENTATE LEGAL Ó DIRECTOR DE CONSULTORIA</v>
          </cell>
        </row>
        <row r="409">
          <cell r="A409" t="str">
            <v>C. OBSERVACIONES INTERVENTORIA (Campo de obligatorio diligenciamiento)</v>
          </cell>
        </row>
        <row r="415">
          <cell r="B415" t="str">
            <v>Firma:</v>
          </cell>
        </row>
        <row r="416">
          <cell r="B416" t="str">
            <v xml:space="preserve">Nombre: </v>
          </cell>
          <cell r="J416" t="str">
            <v>Original  - FONADE</v>
          </cell>
        </row>
        <row r="417">
          <cell r="B417" t="str">
            <v>REPRESENTANTE LEGAL Ó DIRECTOR DE INTERVENTORÍA</v>
          </cell>
          <cell r="J417" t="str">
            <v>Copias: Contratista, Interventor</v>
          </cell>
        </row>
        <row r="418">
          <cell r="A418" t="str">
            <v>Item</v>
          </cell>
          <cell r="B418" t="str">
            <v>Descripción</v>
          </cell>
          <cell r="G418" t="str">
            <v>Unidad</v>
          </cell>
          <cell r="I418" t="str">
            <v>Cantidad</v>
          </cell>
        </row>
        <row r="419">
          <cell r="B419" t="str">
            <v>Guardaescoba de H: 10 cm en Baldosa en grano de mármol vibroprensado 30x30 cm, grano #1. "Incluye boquilla blanca, destronque (#36), 3 pulidas (#60,120,220) y brillo al plomo. Color blanco Huila fondo blanco"</v>
          </cell>
          <cell r="G419" t="e">
            <v>#N/A</v>
          </cell>
          <cell r="I419" t="e">
            <v>#N/A</v>
          </cell>
          <cell r="K419">
            <v>23629</v>
          </cell>
        </row>
        <row r="421">
          <cell r="A421" t="str">
            <v>1.  Equipo</v>
          </cell>
        </row>
        <row r="422">
          <cell r="A422" t="str">
            <v>Codigo</v>
          </cell>
          <cell r="B422" t="str">
            <v>Descripción</v>
          </cell>
          <cell r="C422" t="str">
            <v>Marca</v>
          </cell>
          <cell r="D422" t="str">
            <v>Unidad</v>
          </cell>
          <cell r="E422" t="str">
            <v>Tarifa</v>
          </cell>
          <cell r="G422" t="str">
            <v>Rendimiento</v>
          </cell>
          <cell r="I422" t="str">
            <v>Vr. Unitario</v>
          </cell>
        </row>
        <row r="424">
          <cell r="A424" t="str">
            <v>EH-33</v>
          </cell>
          <cell r="B424" t="str">
            <v xml:space="preserve">HERRAMIENTA MENOR 5 %  DE LA MANO OBRA </v>
          </cell>
          <cell r="D424" t="str">
            <v xml:space="preserve">Global </v>
          </cell>
          <cell r="E424">
            <v>222</v>
          </cell>
          <cell r="G424">
            <v>1</v>
          </cell>
          <cell r="I424">
            <v>222</v>
          </cell>
        </row>
        <row r="425">
          <cell r="A425" t="str">
            <v>SUBTOTAL</v>
          </cell>
          <cell r="I425">
            <v>222</v>
          </cell>
        </row>
        <row r="427">
          <cell r="A427" t="str">
            <v>2.  Materiales</v>
          </cell>
        </row>
        <row r="428">
          <cell r="A428" t="str">
            <v>Codigo</v>
          </cell>
          <cell r="B428" t="str">
            <v>Descripción</v>
          </cell>
          <cell r="D428" t="str">
            <v>Unidad</v>
          </cell>
          <cell r="E428" t="str">
            <v>Rendimiento</v>
          </cell>
          <cell r="F428" t="str">
            <v>Precio Unitario</v>
          </cell>
          <cell r="I428" t="str">
            <v>Vr Unitario</v>
          </cell>
        </row>
        <row r="430">
          <cell r="A430" t="str">
            <v>Y44</v>
          </cell>
          <cell r="B430" t="str">
            <v>Guardaescon H 10 Cm en BALDOSA Grano Tradicional Blanco Huila BH5 de 30 x 30 cm. Tipo Alfa o Similar. Fondo Blanco</v>
          </cell>
          <cell r="D430" t="str">
            <v>M</v>
          </cell>
          <cell r="E430">
            <v>1.05</v>
          </cell>
          <cell r="F430">
            <v>16500</v>
          </cell>
          <cell r="I430">
            <v>17325</v>
          </cell>
        </row>
        <row r="431">
          <cell r="A431" t="str">
            <v>O01</v>
          </cell>
          <cell r="B431" t="str">
            <v>CEMENTO BLANCO</v>
          </cell>
          <cell r="D431" t="str">
            <v>KG</v>
          </cell>
          <cell r="E431">
            <v>0.1</v>
          </cell>
          <cell r="F431">
            <v>1500</v>
          </cell>
          <cell r="I431">
            <v>150</v>
          </cell>
        </row>
        <row r="432">
          <cell r="A432" t="str">
            <v>A21</v>
          </cell>
          <cell r="B432" t="str">
            <v>PULIDA Y DESTRONCADA, INCLUYE LIJAS Y SELLADOR</v>
          </cell>
          <cell r="D432" t="str">
            <v>M²</v>
          </cell>
          <cell r="E432">
            <v>0.25</v>
          </cell>
          <cell r="F432">
            <v>4200</v>
          </cell>
          <cell r="I432">
            <v>1050</v>
          </cell>
        </row>
        <row r="441">
          <cell r="A441" t="str">
            <v>SUBTOTAL</v>
          </cell>
          <cell r="I441">
            <v>18525</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0.01</v>
          </cell>
          <cell r="G446">
            <v>45000</v>
          </cell>
          <cell r="I446">
            <v>450</v>
          </cell>
        </row>
        <row r="448">
          <cell r="A448" t="str">
            <v>SUBTOTAL</v>
          </cell>
          <cell r="I448">
            <v>450</v>
          </cell>
        </row>
        <row r="450">
          <cell r="A450" t="str">
            <v>4. Mano de Obra</v>
          </cell>
        </row>
        <row r="451">
          <cell r="A451" t="str">
            <v>Codigo</v>
          </cell>
          <cell r="B451" t="str">
            <v>Trabajador</v>
          </cell>
          <cell r="C451" t="str">
            <v>Jornal</v>
          </cell>
          <cell r="D451" t="str">
            <v>Prestac.</v>
          </cell>
          <cell r="E451" t="str">
            <v>Jornal Total</v>
          </cell>
          <cell r="F451" t="str">
            <v>Rendimiento</v>
          </cell>
          <cell r="I451" t="str">
            <v>Vr. Unitario</v>
          </cell>
        </row>
        <row r="453">
          <cell r="A453" t="str">
            <v>MO-01</v>
          </cell>
          <cell r="B453" t="str">
            <v>CUADRILLA AB  ALBAÑIL (1 OFICIAL + 1 AYUDANTE)</v>
          </cell>
          <cell r="C453" t="str">
            <v>HC</v>
          </cell>
          <cell r="D453">
            <v>0.57999999999999996</v>
          </cell>
          <cell r="E453">
            <v>9350</v>
          </cell>
          <cell r="F453">
            <v>0.3</v>
          </cell>
          <cell r="I453">
            <v>4432</v>
          </cell>
        </row>
        <row r="456">
          <cell r="A456" t="str">
            <v>SUBTOTAL</v>
          </cell>
          <cell r="I456">
            <v>4432</v>
          </cell>
        </row>
        <row r="457">
          <cell r="A457" t="str">
            <v>TOTAL COSTO DIRECTO</v>
          </cell>
          <cell r="I457">
            <v>23629</v>
          </cell>
        </row>
        <row r="458">
          <cell r="A458" t="str">
            <v>AIU CONTRACTUAL</v>
          </cell>
          <cell r="C458">
            <v>0.25559999999999999</v>
          </cell>
          <cell r="H458" t="str">
            <v>TOTAL COSTO INDIRECTO</v>
          </cell>
          <cell r="I458">
            <v>6040</v>
          </cell>
        </row>
        <row r="459">
          <cell r="A459" t="str">
            <v xml:space="preserve">VALOR TOTAL ACTIVIDAD </v>
          </cell>
          <cell r="I459">
            <v>29669</v>
          </cell>
        </row>
        <row r="460">
          <cell r="A460" t="str">
            <v xml:space="preserve">VALOR RECURSOS NECESARIOS PARA LA EJECUCIÓN DE LA ACTIVIDAD </v>
          </cell>
          <cell r="I460" t="e">
            <v>#N/A</v>
          </cell>
        </row>
        <row r="461">
          <cell r="A461" t="str">
            <v>Para constancia de lo anterior, se firma la presente acta bajo la responsabilidad expresa de los que intervienen en ella, de  conformidad  con las funciones  desempeñadas por cada uno de los mismos,  de acuerdo con el manual de interventoría, en _________</v>
          </cell>
        </row>
        <row r="464">
          <cell r="B464" t="str">
            <v>Firma:</v>
          </cell>
        </row>
        <row r="465">
          <cell r="B465" t="str">
            <v xml:space="preserve">Nombre: </v>
          </cell>
        </row>
        <row r="466">
          <cell r="B466" t="str">
            <v>REPRESENTATE LEGAL O DIRECTOR DE CONSULTORIA</v>
          </cell>
        </row>
        <row r="467">
          <cell r="A467" t="str">
            <v>C. OBSERVACIONES INTERVENTORIA (Campo de obligatorio diligenciamiento)</v>
          </cell>
        </row>
        <row r="472">
          <cell r="B472" t="str">
            <v>Firma:</v>
          </cell>
        </row>
        <row r="473">
          <cell r="B473" t="str">
            <v xml:space="preserve">Nombre: </v>
          </cell>
          <cell r="J473" t="str">
            <v>Original  - FONADE</v>
          </cell>
        </row>
        <row r="474">
          <cell r="B474" t="str">
            <v>REPRESENTANTE LEGAL Ó DIRECTOR DE INTERVENTORÍA</v>
          </cell>
          <cell r="J474" t="str">
            <v>Copias: Contratista, Interventor</v>
          </cell>
        </row>
        <row r="475">
          <cell r="A475" t="str">
            <v>Item</v>
          </cell>
          <cell r="B475" t="str">
            <v>Descripción</v>
          </cell>
          <cell r="G475" t="str">
            <v>Unidad</v>
          </cell>
          <cell r="I475" t="str">
            <v>Cantidad</v>
          </cell>
        </row>
        <row r="476">
          <cell r="A476" t="str">
            <v>05.01.08</v>
          </cell>
          <cell r="B476" t="str">
            <v>Media caña en granito fundido y pulido e.=1,5 cm a.=10 h.=10 cm, sobre asiento en mortero 1:3 e.=3 cm. Incluye elemento de dilatación transversal curva cada 1,00 m y dilatación longitudinal</v>
          </cell>
          <cell r="G476" t="str">
            <v>M</v>
          </cell>
          <cell r="I476">
            <v>57.459999999999994</v>
          </cell>
          <cell r="K476">
            <v>29484</v>
          </cell>
        </row>
        <row r="478">
          <cell r="A478" t="str">
            <v>1.  Equipo</v>
          </cell>
        </row>
        <row r="479">
          <cell r="A479" t="str">
            <v>Codigo</v>
          </cell>
          <cell r="B479" t="str">
            <v>Descripción</v>
          </cell>
          <cell r="C479" t="str">
            <v>Marca</v>
          </cell>
          <cell r="D479" t="str">
            <v>Unidad</v>
          </cell>
          <cell r="E479" t="str">
            <v>Tarifa</v>
          </cell>
          <cell r="G479" t="str">
            <v>Rendimiento</v>
          </cell>
          <cell r="I479" t="str">
            <v>Vr. Unitario</v>
          </cell>
        </row>
        <row r="481">
          <cell r="A481" t="str">
            <v>EH-33</v>
          </cell>
          <cell r="B481" t="str">
            <v xml:space="preserve">HERRAMIENTA MENOR 5 %  DE LA MANO OBRA </v>
          </cell>
          <cell r="D481" t="str">
            <v xml:space="preserve">Global </v>
          </cell>
          <cell r="E481">
            <v>222</v>
          </cell>
          <cell r="G481">
            <v>1</v>
          </cell>
          <cell r="I481">
            <v>222</v>
          </cell>
        </row>
        <row r="482">
          <cell r="A482" t="str">
            <v>SUBTOTAL</v>
          </cell>
          <cell r="I482">
            <v>222</v>
          </cell>
        </row>
        <row r="484">
          <cell r="A484" t="str">
            <v>2.  Materiales</v>
          </cell>
        </row>
        <row r="485">
          <cell r="A485" t="str">
            <v>Codigo</v>
          </cell>
          <cell r="B485" t="str">
            <v>Descripción</v>
          </cell>
          <cell r="D485" t="str">
            <v>Unidad</v>
          </cell>
          <cell r="E485" t="str">
            <v>Rendimiento</v>
          </cell>
          <cell r="F485" t="str">
            <v>Precio Unitario</v>
          </cell>
          <cell r="I485" t="str">
            <v>Vr Unitario</v>
          </cell>
        </row>
        <row r="487">
          <cell r="A487" t="str">
            <v>E72</v>
          </cell>
          <cell r="B487" t="str">
            <v>DILATACIÓN EN BRONCE</v>
          </cell>
          <cell r="D487" t="str">
            <v>ML</v>
          </cell>
          <cell r="E487">
            <v>2.1</v>
          </cell>
          <cell r="F487">
            <v>7800</v>
          </cell>
          <cell r="I487">
            <v>16380</v>
          </cell>
        </row>
        <row r="488">
          <cell r="A488" t="str">
            <v>AA15</v>
          </cell>
          <cell r="B488" t="str">
            <v>GRANITO BLANCO HUILA  Nº 1,2 y 3 (25 kg)</v>
          </cell>
          <cell r="D488" t="str">
            <v>BT</v>
          </cell>
          <cell r="E488">
            <v>0.5</v>
          </cell>
          <cell r="F488">
            <v>12100</v>
          </cell>
          <cell r="I488">
            <v>6050</v>
          </cell>
        </row>
        <row r="489">
          <cell r="A489" t="str">
            <v>O01</v>
          </cell>
          <cell r="B489" t="str">
            <v>CEMENTO BLANCO</v>
          </cell>
          <cell r="D489" t="str">
            <v>KG</v>
          </cell>
          <cell r="E489">
            <v>0.6</v>
          </cell>
          <cell r="F489">
            <v>1500</v>
          </cell>
          <cell r="I489">
            <v>900</v>
          </cell>
        </row>
        <row r="490">
          <cell r="A490" t="str">
            <v>A21</v>
          </cell>
          <cell r="B490" t="str">
            <v>PULIDA Y DESTRONCADA, INCLUYE LIJAS Y SELLADOR</v>
          </cell>
          <cell r="D490" t="str">
            <v>M²</v>
          </cell>
          <cell r="E490">
            <v>0.25</v>
          </cell>
          <cell r="F490">
            <v>4200</v>
          </cell>
          <cell r="I490">
            <v>1050</v>
          </cell>
        </row>
        <row r="499">
          <cell r="A499" t="str">
            <v>SUBTOTAL</v>
          </cell>
          <cell r="I499">
            <v>24380</v>
          </cell>
        </row>
        <row r="501">
          <cell r="A501" t="str">
            <v>3. Transportes</v>
          </cell>
        </row>
        <row r="502">
          <cell r="A502" t="str">
            <v>Codigo</v>
          </cell>
          <cell r="B502" t="str">
            <v xml:space="preserve">Descripcion </v>
          </cell>
          <cell r="C502" t="str">
            <v>Vol. o Peso</v>
          </cell>
          <cell r="D502" t="str">
            <v>Unidad</v>
          </cell>
          <cell r="E502" t="str">
            <v>Distancia</v>
          </cell>
          <cell r="G502" t="str">
            <v>Tarifa</v>
          </cell>
          <cell r="I502" t="str">
            <v>Vr. Unitario</v>
          </cell>
        </row>
        <row r="504">
          <cell r="A504" t="str">
            <v>EH-44</v>
          </cell>
          <cell r="B504" t="str">
            <v>TRANSPORTE DE MATERIALES O EQUIPO</v>
          </cell>
          <cell r="D504" t="str">
            <v>Viaje</v>
          </cell>
          <cell r="E504">
            <v>0.01</v>
          </cell>
          <cell r="G504">
            <v>45000</v>
          </cell>
          <cell r="I504">
            <v>450</v>
          </cell>
        </row>
        <row r="506">
          <cell r="A506" t="str">
            <v>SUBTOTAL</v>
          </cell>
          <cell r="I506">
            <v>450</v>
          </cell>
        </row>
        <row r="508">
          <cell r="A508" t="str">
            <v>4. Mano de Obra</v>
          </cell>
        </row>
        <row r="509">
          <cell r="A509" t="str">
            <v>Codigo</v>
          </cell>
          <cell r="B509" t="str">
            <v>Trabajador</v>
          </cell>
          <cell r="C509" t="str">
            <v>Jornal</v>
          </cell>
          <cell r="D509" t="str">
            <v>Prestac.</v>
          </cell>
          <cell r="E509" t="str">
            <v>Jornal Total</v>
          </cell>
          <cell r="F509" t="str">
            <v>Rendimiento</v>
          </cell>
          <cell r="I509" t="str">
            <v>Vr. Unitario</v>
          </cell>
        </row>
        <row r="511">
          <cell r="A511" t="str">
            <v>MO-01</v>
          </cell>
          <cell r="B511" t="str">
            <v>CUADRILLA AB  ALBAÑIL (1 OFICIAL + 1 AYUDANTE)</v>
          </cell>
          <cell r="C511" t="str">
            <v>HC</v>
          </cell>
          <cell r="D511">
            <v>0.57999999999999996</v>
          </cell>
          <cell r="E511">
            <v>9350</v>
          </cell>
          <cell r="F511">
            <v>0.3</v>
          </cell>
          <cell r="I511">
            <v>4432</v>
          </cell>
        </row>
        <row r="514">
          <cell r="A514" t="str">
            <v>SUBTOTAL</v>
          </cell>
          <cell r="I514">
            <v>4432</v>
          </cell>
        </row>
        <row r="515">
          <cell r="A515" t="str">
            <v>TOTAL COSTO DIRECTO</v>
          </cell>
          <cell r="I515">
            <v>29484</v>
          </cell>
        </row>
        <row r="516">
          <cell r="A516" t="str">
            <v>AIU CONTRACTUAL</v>
          </cell>
          <cell r="C516">
            <v>0.25640000000000002</v>
          </cell>
          <cell r="H516" t="str">
            <v>TOTAL COSTO INDIRECTO</v>
          </cell>
          <cell r="I516">
            <v>7560</v>
          </cell>
        </row>
        <row r="517">
          <cell r="A517" t="str">
            <v xml:space="preserve">VALOR TOTAL ACTIVIDAD </v>
          </cell>
          <cell r="I517">
            <v>37044</v>
          </cell>
        </row>
        <row r="518">
          <cell r="A518" t="str">
            <v xml:space="preserve">VALOR RECURSOS NECESARIOS PARA LA EJECUCIÓN DE LA ACTIVIDAD </v>
          </cell>
          <cell r="I518">
            <v>2128548.2399999998</v>
          </cell>
        </row>
        <row r="519">
          <cell r="A519" t="str">
            <v>Para constancia de lo anterior, se firma la presente acta bajo la responsabilidad expresa de los que intervienen en ella, de  conformidad  con las funciones  desempeñadas por cada uno de los mismos,  de acuerdo con el manual de interventoría, en _________</v>
          </cell>
        </row>
        <row r="522">
          <cell r="B522" t="str">
            <v>Firma:</v>
          </cell>
        </row>
        <row r="523">
          <cell r="B523" t="str">
            <v xml:space="preserve">Nombre: </v>
          </cell>
        </row>
        <row r="524">
          <cell r="B524" t="str">
            <v>REPRESENTATE LEGAL Ó DIRECTOR DE CONSULTORIA</v>
          </cell>
        </row>
        <row r="525">
          <cell r="A525" t="str">
            <v>C. OBSERVACIONES INTERVENTORIA (Campo de obligatorio diligenciamiento)</v>
          </cell>
        </row>
        <row r="530">
          <cell r="B530" t="str">
            <v>Firma:</v>
          </cell>
        </row>
        <row r="531">
          <cell r="B531" t="str">
            <v xml:space="preserve">Nombre: </v>
          </cell>
          <cell r="J531" t="str">
            <v>Original  - FONADE</v>
          </cell>
        </row>
        <row r="532">
          <cell r="B532" t="str">
            <v>REPRESENTANTE LEGAL Ó DIRECTOR DE INTERVENTORÍA</v>
          </cell>
          <cell r="J532" t="str">
            <v>Copias: Contratista, Interventor</v>
          </cell>
        </row>
        <row r="533">
          <cell r="A533" t="str">
            <v>Item</v>
          </cell>
          <cell r="B533" t="str">
            <v>Descripción</v>
          </cell>
          <cell r="G533" t="str">
            <v>Unidad</v>
          </cell>
          <cell r="I533" t="str">
            <v>Cantidad</v>
          </cell>
        </row>
        <row r="534">
          <cell r="A534" t="str">
            <v>05.01.09</v>
          </cell>
          <cell r="B534" t="str">
            <v>Bocapuerta en granito pulido #3 h.=1,5 cm sobre capa de mortero 1:3 h.=3 cm a.&lt;=15 cm,. Incluye dilatación en bronce pulida y cristalizada.</v>
          </cell>
          <cell r="G534" t="str">
            <v>M</v>
          </cell>
          <cell r="I534">
            <v>31</v>
          </cell>
          <cell r="K534">
            <v>29484</v>
          </cell>
        </row>
        <row r="536">
          <cell r="A536" t="str">
            <v>1.  Equipo</v>
          </cell>
        </row>
        <row r="537">
          <cell r="A537" t="str">
            <v>Codigo</v>
          </cell>
          <cell r="B537" t="str">
            <v>Descripción</v>
          </cell>
          <cell r="C537" t="str">
            <v>Marca</v>
          </cell>
          <cell r="D537" t="str">
            <v>Unidad</v>
          </cell>
          <cell r="E537" t="str">
            <v>Tarifa</v>
          </cell>
          <cell r="G537" t="str">
            <v>Rendimiento</v>
          </cell>
          <cell r="I537" t="str">
            <v>Vr. Unitario</v>
          </cell>
        </row>
        <row r="539">
          <cell r="A539" t="str">
            <v>EH-33</v>
          </cell>
          <cell r="B539" t="str">
            <v xml:space="preserve">HERRAMIENTA MENOR 5 %  DE LA MANO OBRA </v>
          </cell>
          <cell r="D539" t="str">
            <v xml:space="preserve">Global </v>
          </cell>
          <cell r="E539">
            <v>222</v>
          </cell>
          <cell r="G539">
            <v>1</v>
          </cell>
          <cell r="I539">
            <v>222</v>
          </cell>
        </row>
        <row r="540">
          <cell r="A540" t="str">
            <v>SUBTOTAL</v>
          </cell>
          <cell r="I540">
            <v>222</v>
          </cell>
        </row>
        <row r="542">
          <cell r="A542" t="str">
            <v>2.  Materiales</v>
          </cell>
        </row>
        <row r="543">
          <cell r="A543" t="str">
            <v>Codigo</v>
          </cell>
          <cell r="B543" t="str">
            <v>Descripción</v>
          </cell>
          <cell r="D543" t="str">
            <v>Unidad</v>
          </cell>
          <cell r="E543" t="str">
            <v>Rendimiento</v>
          </cell>
          <cell r="F543" t="str">
            <v>Precio Unitario</v>
          </cell>
          <cell r="I543" t="str">
            <v>Vr Unitario</v>
          </cell>
        </row>
        <row r="545">
          <cell r="A545" t="str">
            <v>E72</v>
          </cell>
          <cell r="B545" t="str">
            <v>DILATACIÓN EN BRONCE</v>
          </cell>
          <cell r="D545" t="str">
            <v>ML</v>
          </cell>
          <cell r="E545">
            <v>2.1</v>
          </cell>
          <cell r="F545">
            <v>7800</v>
          </cell>
          <cell r="I545">
            <v>16380</v>
          </cell>
        </row>
        <row r="546">
          <cell r="A546" t="str">
            <v>AA15</v>
          </cell>
          <cell r="B546" t="str">
            <v>GRANITO BLANCO HUILA  Nº 1,2 y 3 (25 kg)</v>
          </cell>
          <cell r="D546" t="str">
            <v>BT</v>
          </cell>
          <cell r="E546">
            <v>0.5</v>
          </cell>
          <cell r="F546">
            <v>12100</v>
          </cell>
          <cell r="I546">
            <v>6050</v>
          </cell>
        </row>
        <row r="547">
          <cell r="A547" t="str">
            <v>O01</v>
          </cell>
          <cell r="B547" t="str">
            <v>CEMENTO BLANCO</v>
          </cell>
          <cell r="D547" t="str">
            <v>KG</v>
          </cell>
          <cell r="E547">
            <v>0.6</v>
          </cell>
          <cell r="F547">
            <v>1500</v>
          </cell>
          <cell r="I547">
            <v>900</v>
          </cell>
        </row>
        <row r="548">
          <cell r="A548" t="str">
            <v>A21</v>
          </cell>
          <cell r="B548" t="str">
            <v>PULIDA Y DESTRONCADA, INCLUYE LIJAS Y SELLADOR</v>
          </cell>
          <cell r="D548" t="str">
            <v>M²</v>
          </cell>
          <cell r="E548">
            <v>0.25</v>
          </cell>
          <cell r="F548">
            <v>4200</v>
          </cell>
          <cell r="I548">
            <v>1050</v>
          </cell>
        </row>
        <row r="558">
          <cell r="A558" t="str">
            <v>SUBTOTAL</v>
          </cell>
          <cell r="I558">
            <v>24380</v>
          </cell>
        </row>
        <row r="560">
          <cell r="A560" t="str">
            <v>3. Transportes</v>
          </cell>
        </row>
        <row r="561">
          <cell r="A561" t="str">
            <v>Codigo</v>
          </cell>
          <cell r="B561" t="str">
            <v xml:space="preserve">Descripcion </v>
          </cell>
          <cell r="C561" t="str">
            <v>Vol. o Peso</v>
          </cell>
          <cell r="D561" t="str">
            <v>Unidad</v>
          </cell>
          <cell r="E561" t="str">
            <v>Distancia</v>
          </cell>
          <cell r="G561" t="str">
            <v>Tarifa</v>
          </cell>
          <cell r="I561" t="str">
            <v>Vr. Unitario</v>
          </cell>
        </row>
        <row r="563">
          <cell r="A563" t="str">
            <v>EH-44</v>
          </cell>
          <cell r="B563" t="str">
            <v>TRANSPORTE DE MATERIALES O EQUIPO</v>
          </cell>
          <cell r="D563" t="str">
            <v>Viaje</v>
          </cell>
          <cell r="E563">
            <v>0.01</v>
          </cell>
          <cell r="G563">
            <v>45000</v>
          </cell>
          <cell r="I563">
            <v>450</v>
          </cell>
        </row>
        <row r="565">
          <cell r="A565" t="str">
            <v>SUBTOTAL</v>
          </cell>
          <cell r="I565">
            <v>450</v>
          </cell>
        </row>
        <row r="567">
          <cell r="A567" t="str">
            <v>4. Mano de Obra</v>
          </cell>
        </row>
        <row r="568">
          <cell r="A568" t="str">
            <v>Codigo</v>
          </cell>
          <cell r="B568" t="str">
            <v>Trabajador</v>
          </cell>
          <cell r="C568" t="str">
            <v>Jornal</v>
          </cell>
          <cell r="D568" t="str">
            <v>Prestac.</v>
          </cell>
          <cell r="E568" t="str">
            <v>Jornal Total</v>
          </cell>
          <cell r="F568" t="str">
            <v>Rendimiento</v>
          </cell>
          <cell r="I568" t="str">
            <v>Vr. Unitario</v>
          </cell>
        </row>
        <row r="570">
          <cell r="A570" t="str">
            <v>MO-01</v>
          </cell>
          <cell r="B570" t="str">
            <v>CUADRILLA AB  ALBAÑIL (1 OFICIAL + 1 AYUDANTE)</v>
          </cell>
          <cell r="C570" t="str">
            <v>HC</v>
          </cell>
          <cell r="D570">
            <v>0.57999999999999996</v>
          </cell>
          <cell r="E570">
            <v>9350</v>
          </cell>
          <cell r="F570">
            <v>0.3</v>
          </cell>
          <cell r="I570">
            <v>4432</v>
          </cell>
        </row>
        <row r="573">
          <cell r="A573" t="str">
            <v>SUBTOTAL</v>
          </cell>
          <cell r="I573">
            <v>4432</v>
          </cell>
        </row>
        <row r="574">
          <cell r="A574" t="str">
            <v>TOTAL COSTO DIRECTO</v>
          </cell>
          <cell r="I574">
            <v>29484</v>
          </cell>
        </row>
        <row r="575">
          <cell r="A575" t="str">
            <v>AIU CONTRACTUAL</v>
          </cell>
          <cell r="C575">
            <v>0.25640000000000002</v>
          </cell>
          <cell r="H575" t="str">
            <v>TOTAL COSTO INDIRECTO</v>
          </cell>
          <cell r="I575">
            <v>7560</v>
          </cell>
        </row>
        <row r="576">
          <cell r="A576" t="str">
            <v xml:space="preserve">VALOR TOTAL ACTIVIDAD </v>
          </cell>
          <cell r="I576">
            <v>37044</v>
          </cell>
        </row>
        <row r="577">
          <cell r="A577" t="str">
            <v xml:space="preserve">VALOR RECURSOS NECESARIOS PARA LA EJECUCIÓN DE LA ACTIVIDAD </v>
          </cell>
          <cell r="I577">
            <v>1148364</v>
          </cell>
        </row>
        <row r="578">
          <cell r="A578" t="str">
            <v>Para constancia de lo anterior, se firma la presente acta bajo la responsabilidad expresa de los que intervienen en ella, de  conformidad  con las funciones  desempeñadas por cada uno de los mismos,  de acuerdo con el manual de interventoría, en _________</v>
          </cell>
        </row>
        <row r="581">
          <cell r="B581" t="str">
            <v>Firma:</v>
          </cell>
        </row>
        <row r="582">
          <cell r="B582" t="str">
            <v xml:space="preserve">Nombre: </v>
          </cell>
        </row>
        <row r="583">
          <cell r="B583" t="str">
            <v>REPRESENTATE LEGAL Ó DIRECTOR DE CONSULTORIA</v>
          </cell>
        </row>
        <row r="584">
          <cell r="A584" t="str">
            <v>C. OBSERVACIONES INTERVENTORIA (Campo de obligatorio diligenciamiento)</v>
          </cell>
        </row>
        <row r="589">
          <cell r="B589" t="str">
            <v>Firma:</v>
          </cell>
        </row>
        <row r="590">
          <cell r="B590" t="str">
            <v xml:space="preserve">Nombre: </v>
          </cell>
          <cell r="J590" t="str">
            <v>Original  - FONADE</v>
          </cell>
        </row>
        <row r="591">
          <cell r="B591" t="str">
            <v>REPRESENTANTE LEGAL Ó DIRECTOR DE INTERVENTORÍA</v>
          </cell>
          <cell r="J591" t="str">
            <v>Copias: Contratista, Interventor</v>
          </cell>
        </row>
        <row r="592">
          <cell r="A592" t="str">
            <v>Item</v>
          </cell>
          <cell r="B592" t="str">
            <v>Descripción</v>
          </cell>
          <cell r="G592" t="str">
            <v>Unidad</v>
          </cell>
          <cell r="I592" t="str">
            <v>Cantidad</v>
          </cell>
        </row>
        <row r="593">
          <cell r="A593" t="str">
            <v>05.01.10</v>
          </cell>
          <cell r="B593" t="str">
            <v>Media caña en mortero 1:4 Impermeabilizado en perimetro interno de losa de cubierta</v>
          </cell>
          <cell r="G593" t="str">
            <v>M</v>
          </cell>
          <cell r="I593">
            <v>96.5</v>
          </cell>
          <cell r="K593">
            <v>7278</v>
          </cell>
        </row>
        <row r="595">
          <cell r="A595" t="str">
            <v>1.  Equipo</v>
          </cell>
        </row>
        <row r="596">
          <cell r="A596" t="str">
            <v>Codigo</v>
          </cell>
          <cell r="B596" t="str">
            <v>Descripción</v>
          </cell>
          <cell r="C596" t="str">
            <v>Marca</v>
          </cell>
          <cell r="D596" t="str">
            <v>Unidad</v>
          </cell>
          <cell r="E596" t="str">
            <v>Tarifa</v>
          </cell>
          <cell r="G596" t="str">
            <v>Rendimiento</v>
          </cell>
          <cell r="I596" t="str">
            <v>Vr. Unitario</v>
          </cell>
        </row>
        <row r="598">
          <cell r="A598" t="str">
            <v>EH-33</v>
          </cell>
          <cell r="B598" t="str">
            <v xml:space="preserve">HERRAMIENTA MENOR 5 %  DE LA MANO OBRA </v>
          </cell>
          <cell r="D598" t="str">
            <v xml:space="preserve">Global </v>
          </cell>
          <cell r="E598">
            <v>148</v>
          </cell>
          <cell r="G598">
            <v>1</v>
          </cell>
          <cell r="I598">
            <v>148</v>
          </cell>
        </row>
        <row r="599">
          <cell r="A599" t="str">
            <v>SUBTOTAL</v>
          </cell>
          <cell r="I599">
            <v>148</v>
          </cell>
        </row>
        <row r="601">
          <cell r="A601" t="str">
            <v>2.  Materiales</v>
          </cell>
        </row>
        <row r="602">
          <cell r="A602" t="str">
            <v>Codigo</v>
          </cell>
          <cell r="B602" t="str">
            <v>Descripción</v>
          </cell>
          <cell r="D602" t="str">
            <v>Unidad</v>
          </cell>
          <cell r="E602" t="str">
            <v>Rendimiento</v>
          </cell>
          <cell r="F602" t="str">
            <v>Precio Unitario</v>
          </cell>
          <cell r="I602" t="str">
            <v>Vr Unitario</v>
          </cell>
        </row>
        <row r="605">
          <cell r="A605" t="str">
            <v>H07</v>
          </cell>
          <cell r="B605" t="str">
            <v>MORTERO 1:4 ( arena semilavada de peña, cemento y agua)</v>
          </cell>
          <cell r="D605" t="str">
            <v>M3</v>
          </cell>
          <cell r="E605">
            <v>1.38E-2</v>
          </cell>
          <cell r="F605">
            <v>239152</v>
          </cell>
          <cell r="I605">
            <v>3300</v>
          </cell>
        </row>
        <row r="606">
          <cell r="A606" t="str">
            <v>O16</v>
          </cell>
          <cell r="B606" t="str">
            <v>SIKA-1 Impermeabilizante integral morteros o Similar.</v>
          </cell>
          <cell r="D606" t="str">
            <v>KG</v>
          </cell>
          <cell r="E606">
            <v>0.06</v>
          </cell>
          <cell r="F606">
            <v>7076</v>
          </cell>
          <cell r="I606">
            <v>425</v>
          </cell>
        </row>
        <row r="618">
          <cell r="A618" t="str">
            <v>SUBTOTAL</v>
          </cell>
          <cell r="I618">
            <v>3725</v>
          </cell>
        </row>
        <row r="620">
          <cell r="A620" t="str">
            <v>3. Transportes</v>
          </cell>
        </row>
        <row r="621">
          <cell r="A621" t="str">
            <v>Codigo</v>
          </cell>
          <cell r="B621" t="str">
            <v xml:space="preserve">Descripcion </v>
          </cell>
          <cell r="C621" t="str">
            <v>Vol. o Peso</v>
          </cell>
          <cell r="D621" t="str">
            <v>Unidad</v>
          </cell>
          <cell r="E621" t="str">
            <v>Distancia</v>
          </cell>
          <cell r="G621" t="str">
            <v>Tarifa</v>
          </cell>
          <cell r="I621" t="str">
            <v>Vr. Unitario</v>
          </cell>
        </row>
        <row r="623">
          <cell r="A623" t="str">
            <v>EH-44</v>
          </cell>
          <cell r="B623" t="str">
            <v>TRANSPORTE DE MATERIALES O EQUIPO</v>
          </cell>
          <cell r="D623" t="str">
            <v>Viaje</v>
          </cell>
          <cell r="E623">
            <v>0.01</v>
          </cell>
          <cell r="G623">
            <v>45000</v>
          </cell>
          <cell r="I623">
            <v>450</v>
          </cell>
        </row>
        <row r="625">
          <cell r="A625" t="str">
            <v>SUBTOTAL</v>
          </cell>
          <cell r="I625">
            <v>450</v>
          </cell>
        </row>
        <row r="627">
          <cell r="A627" t="str">
            <v>4. Mano de Obra</v>
          </cell>
        </row>
        <row r="628">
          <cell r="A628" t="str">
            <v>Codigo</v>
          </cell>
          <cell r="B628" t="str">
            <v>Trabajador</v>
          </cell>
          <cell r="C628" t="str">
            <v>Jornal</v>
          </cell>
          <cell r="D628" t="str">
            <v>Prestac.</v>
          </cell>
          <cell r="E628" t="str">
            <v>Jornal Total</v>
          </cell>
          <cell r="F628" t="str">
            <v>Rendimiento</v>
          </cell>
          <cell r="I628" t="str">
            <v>Vr. Unitario</v>
          </cell>
        </row>
        <row r="630">
          <cell r="A630" t="str">
            <v>MO-01</v>
          </cell>
          <cell r="B630" t="str">
            <v>CUADRILLA AB  ALBAÑIL (1 OFICIAL + 1 AYUDANTE)</v>
          </cell>
          <cell r="C630" t="str">
            <v>hc</v>
          </cell>
          <cell r="D630">
            <v>0.57999999999999996</v>
          </cell>
          <cell r="E630">
            <v>9350</v>
          </cell>
          <cell r="F630">
            <v>0.2</v>
          </cell>
          <cell r="I630">
            <v>2955</v>
          </cell>
        </row>
        <row r="632">
          <cell r="A632" t="str">
            <v>SUBTOTAL</v>
          </cell>
          <cell r="I632">
            <v>2955</v>
          </cell>
        </row>
        <row r="633">
          <cell r="A633" t="str">
            <v>TOTAL COSTO DIRECTO</v>
          </cell>
          <cell r="I633">
            <v>7278</v>
          </cell>
        </row>
        <row r="634">
          <cell r="A634" t="str">
            <v>AIU CONTRACTUAL</v>
          </cell>
          <cell r="C634">
            <v>0.25640000000000002</v>
          </cell>
          <cell r="H634" t="str">
            <v>TOTAL COSTO INDIRECTO</v>
          </cell>
          <cell r="I634">
            <v>1866</v>
          </cell>
        </row>
        <row r="635">
          <cell r="A635" t="str">
            <v xml:space="preserve">VALOR TOTAL ACTIVIDAD </v>
          </cell>
          <cell r="I635">
            <v>9144</v>
          </cell>
        </row>
        <row r="636">
          <cell r="A636" t="str">
            <v xml:space="preserve">VALOR RECURSOS NECESARIOS PARA LA EJECUCIÓN DE LA ACTIVIDAD </v>
          </cell>
          <cell r="I636">
            <v>882396</v>
          </cell>
        </row>
        <row r="637">
          <cell r="A637" t="str">
            <v>Para constancia de lo anterior, se firma la presente acta bajo la responsabilidad expresa de los que intervienen en ella, de  conformidad  con las funciones  desempeñadas por cada uno de los mismos,  de acuerdo con el manual de interventoría, en _________</v>
          </cell>
        </row>
        <row r="640">
          <cell r="B640" t="str">
            <v>Firma:</v>
          </cell>
        </row>
        <row r="641">
          <cell r="B641" t="str">
            <v xml:space="preserve">Nombre: </v>
          </cell>
        </row>
        <row r="642">
          <cell r="B642" t="str">
            <v>REPRESENTATE LEGAL Ó DIRECTOR DE CONSULTORIA</v>
          </cell>
        </row>
        <row r="643">
          <cell r="A643" t="str">
            <v>C. OBSERVACIONES INTERVENTORIA (Campo de obligatorio diligenciamiento)</v>
          </cell>
        </row>
        <row r="648">
          <cell r="B648" t="str">
            <v>Firma:</v>
          </cell>
        </row>
        <row r="649">
          <cell r="B649" t="str">
            <v xml:space="preserve">Nombre: </v>
          </cell>
          <cell r="J649" t="str">
            <v>Original  - FONADE</v>
          </cell>
        </row>
        <row r="650">
          <cell r="B650" t="str">
            <v>REPRESENTANTE LEGAL Ó DIRECTOR DE INTERVENTORÍA</v>
          </cell>
          <cell r="J650" t="str">
            <v>Copias: Contratista, Interventor</v>
          </cell>
        </row>
        <row r="651">
          <cell r="A651" t="str">
            <v>Item</v>
          </cell>
          <cell r="B651" t="str">
            <v>Descripción</v>
          </cell>
          <cell r="G651" t="str">
            <v>Unidad</v>
          </cell>
          <cell r="I651" t="str">
            <v>Cantidad</v>
          </cell>
        </row>
        <row r="652">
          <cell r="A652" t="str">
            <v>05.01.11</v>
          </cell>
          <cell r="B652" t="str">
            <v>Piso en granilla o duropiso 30*30 Cm de primera, incluye guardaescoba de H 10 cm con remate achaflanado en el corte.</v>
          </cell>
          <cell r="G652" t="str">
            <v>M²</v>
          </cell>
          <cell r="I652">
            <v>37.61</v>
          </cell>
          <cell r="K652">
            <v>54174</v>
          </cell>
        </row>
        <row r="654">
          <cell r="A654" t="str">
            <v>1.  Equipo</v>
          </cell>
        </row>
        <row r="655">
          <cell r="A655" t="str">
            <v>Codigo</v>
          </cell>
          <cell r="B655" t="str">
            <v>Descripción</v>
          </cell>
          <cell r="C655" t="str">
            <v>Marca</v>
          </cell>
          <cell r="D655" t="str">
            <v>Unidad</v>
          </cell>
          <cell r="E655" t="str">
            <v>Tarifa</v>
          </cell>
          <cell r="G655" t="str">
            <v>Rendimiento</v>
          </cell>
          <cell r="I655" t="str">
            <v>Vr. Unitario</v>
          </cell>
        </row>
        <row r="657">
          <cell r="A657" t="str">
            <v>EH-33</v>
          </cell>
          <cell r="B657" t="str">
            <v xml:space="preserve">HERRAMIENTA MENOR 5 %  DE LA MANO OBRA </v>
          </cell>
          <cell r="D657" t="str">
            <v xml:space="preserve">Global </v>
          </cell>
          <cell r="E657">
            <v>0</v>
          </cell>
          <cell r="G657">
            <v>1</v>
          </cell>
          <cell r="I657">
            <v>0</v>
          </cell>
        </row>
        <row r="658">
          <cell r="A658" t="str">
            <v>SUBTOTAL</v>
          </cell>
          <cell r="I658">
            <v>0</v>
          </cell>
        </row>
        <row r="660">
          <cell r="A660" t="str">
            <v>2.  Materiales</v>
          </cell>
        </row>
        <row r="661">
          <cell r="A661" t="str">
            <v>Codigo</v>
          </cell>
          <cell r="B661" t="str">
            <v>Descripción</v>
          </cell>
          <cell r="D661" t="str">
            <v>Unidad</v>
          </cell>
          <cell r="E661" t="str">
            <v>Rendimiento</v>
          </cell>
          <cell r="F661" t="str">
            <v>Precio Unitario</v>
          </cell>
          <cell r="I661" t="str">
            <v>Vr Unitario</v>
          </cell>
        </row>
        <row r="663">
          <cell r="A663" t="str">
            <v>Y50</v>
          </cell>
          <cell r="B663" t="str">
            <v>PISO DUROPISO 30*30 CM.  CORONA Y/O EQUIVALENTE</v>
          </cell>
          <cell r="D663" t="str">
            <v>M2</v>
          </cell>
          <cell r="E663">
            <v>1.1499999999999999</v>
          </cell>
          <cell r="F663">
            <v>31500</v>
          </cell>
          <cell r="I663">
            <v>36225</v>
          </cell>
        </row>
        <row r="664">
          <cell r="A664" t="str">
            <v>O11</v>
          </cell>
          <cell r="B664" t="str">
            <v>PEGACOR BLANCO</v>
          </cell>
          <cell r="D664" t="str">
            <v>kg</v>
          </cell>
          <cell r="E664">
            <v>4.8</v>
          </cell>
          <cell r="F664">
            <v>1250</v>
          </cell>
          <cell r="I664">
            <v>6000</v>
          </cell>
        </row>
        <row r="665">
          <cell r="A665" t="str">
            <v>Y04</v>
          </cell>
          <cell r="B665" t="str">
            <v>BOQUILLA ALFACOLOR 1-3</v>
          </cell>
          <cell r="D665" t="str">
            <v>kg</v>
          </cell>
          <cell r="E665">
            <v>0.15</v>
          </cell>
          <cell r="F665">
            <v>3650</v>
          </cell>
          <cell r="I665">
            <v>548</v>
          </cell>
        </row>
        <row r="666">
          <cell r="A666" t="str">
            <v>O27</v>
          </cell>
          <cell r="B666" t="str">
            <v>ESTOPA</v>
          </cell>
          <cell r="D666" t="str">
            <v>kg</v>
          </cell>
          <cell r="E666">
            <v>7.0000000000000007E-2</v>
          </cell>
          <cell r="F666">
            <v>5500</v>
          </cell>
          <cell r="I666">
            <v>385</v>
          </cell>
        </row>
        <row r="671">
          <cell r="A671" t="str">
            <v>SUBTOTAL</v>
          </cell>
          <cell r="I671">
            <v>43158</v>
          </cell>
        </row>
        <row r="673">
          <cell r="A673" t="str">
            <v>3. Transportes</v>
          </cell>
        </row>
        <row r="674">
          <cell r="A674" t="str">
            <v>Codigo</v>
          </cell>
          <cell r="B674" t="str">
            <v xml:space="preserve">Descripcion </v>
          </cell>
          <cell r="C674" t="str">
            <v>Vol. o Peso</v>
          </cell>
          <cell r="D674" t="str">
            <v>Unidad</v>
          </cell>
          <cell r="E674" t="str">
            <v>Distancia</v>
          </cell>
          <cell r="G674" t="str">
            <v>Tarifa</v>
          </cell>
          <cell r="I674" t="str">
            <v>Vr. Unitario</v>
          </cell>
        </row>
        <row r="676">
          <cell r="A676" t="str">
            <v>EH-44</v>
          </cell>
          <cell r="B676" t="str">
            <v>TRANSPORTE DE MATERIALES O EQUIPO</v>
          </cell>
          <cell r="D676" t="str">
            <v>Viaje</v>
          </cell>
          <cell r="E676">
            <v>1.4999999999999999E-2</v>
          </cell>
          <cell r="G676">
            <v>45000</v>
          </cell>
          <cell r="I676">
            <v>675</v>
          </cell>
        </row>
        <row r="678">
          <cell r="A678" t="str">
            <v>SUBTOTAL</v>
          </cell>
          <cell r="I678">
            <v>675</v>
          </cell>
        </row>
        <row r="680">
          <cell r="A680" t="str">
            <v>4. Mano de Obra</v>
          </cell>
        </row>
        <row r="681">
          <cell r="A681" t="str">
            <v>Codigo</v>
          </cell>
          <cell r="B681" t="str">
            <v>Trabajador</v>
          </cell>
          <cell r="C681" t="str">
            <v>Jornal</v>
          </cell>
          <cell r="D681" t="str">
            <v>Prestac.</v>
          </cell>
          <cell r="E681" t="str">
            <v>Jornal Total</v>
          </cell>
          <cell r="F681" t="str">
            <v>Rendimiento</v>
          </cell>
          <cell r="I681" t="str">
            <v>Vr. Unitario</v>
          </cell>
        </row>
        <row r="683">
          <cell r="A683" t="str">
            <v>MO-01</v>
          </cell>
          <cell r="B683" t="str">
            <v>CUADRILLA AB  ALBAÑIL (1 OFICIAL + 1 AYUDANTE)</v>
          </cell>
          <cell r="C683" t="str">
            <v>hc</v>
          </cell>
          <cell r="D683">
            <v>0.57999999999999996</v>
          </cell>
          <cell r="E683">
            <v>9350</v>
          </cell>
          <cell r="F683">
            <v>0.7</v>
          </cell>
          <cell r="I683">
            <v>10341</v>
          </cell>
        </row>
        <row r="684">
          <cell r="A684" t="str">
            <v>SUBTOTAL</v>
          </cell>
          <cell r="I684">
            <v>10341</v>
          </cell>
        </row>
        <row r="685">
          <cell r="A685" t="str">
            <v>TOTAL COSTO DIRECTO</v>
          </cell>
          <cell r="I685">
            <v>54174</v>
          </cell>
        </row>
        <row r="686">
          <cell r="A686" t="str">
            <v>AIU CONTRACTUAL</v>
          </cell>
          <cell r="C686">
            <v>0.25640000000000002</v>
          </cell>
          <cell r="H686" t="str">
            <v>TOTAL COSTO INDIRECTO</v>
          </cell>
          <cell r="I686">
            <v>13890</v>
          </cell>
        </row>
        <row r="687">
          <cell r="A687" t="str">
            <v xml:space="preserve">VALOR TOTAL ACTIVIDAD </v>
          </cell>
          <cell r="I687">
            <v>68064</v>
          </cell>
        </row>
        <row r="688">
          <cell r="A688" t="str">
            <v xml:space="preserve">VALOR RECURSOS NECESARIOS PARA LA EJECUCIÓN DE LA ACTIVIDAD </v>
          </cell>
          <cell r="I688">
            <v>2559887</v>
          </cell>
        </row>
        <row r="689">
          <cell r="A689" t="str">
            <v>Para constancia de lo anterior, se firma la presente acta bajo la responsabilidad expresa de los que intervienen en ella, de  conformidad  con las funciones  desempeñadas por cada uno de los mismos,  de acuerdo con el manual de interventoría, en _________</v>
          </cell>
        </row>
        <row r="692">
          <cell r="B692" t="str">
            <v>Firma:</v>
          </cell>
        </row>
        <row r="693">
          <cell r="B693" t="str">
            <v xml:space="preserve">Nombre: </v>
          </cell>
        </row>
        <row r="694">
          <cell r="B694" t="str">
            <v>REPRESENTATE LEGAL O DIRECTOR DE CONSULTORIA</v>
          </cell>
        </row>
        <row r="695">
          <cell r="A695" t="str">
            <v>C. OBSERVACIONES INTERVENTORIA (Campo de obligatorio diligenciamiento)</v>
          </cell>
        </row>
        <row r="700">
          <cell r="B700" t="str">
            <v>Firma:</v>
          </cell>
        </row>
        <row r="701">
          <cell r="B701" t="str">
            <v xml:space="preserve">Nombre: </v>
          </cell>
          <cell r="J701" t="str">
            <v>Original  - FONADE</v>
          </cell>
        </row>
        <row r="702">
          <cell r="B702" t="str">
            <v>REPRESENTANTE LEGAL Ó DIRECTOR DE INTERVENTORÍA</v>
          </cell>
          <cell r="J702" t="str">
            <v>Copias: Contratista, Interventor</v>
          </cell>
        </row>
      </sheetData>
      <sheetData sheetId="7"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5.2</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21378</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25077</v>
          </cell>
        </row>
        <row r="54">
          <cell r="A54" t="str">
            <v>AIU CONTRACTUAL</v>
          </cell>
          <cell r="C54">
            <v>0.25640000000000002</v>
          </cell>
          <cell r="H54" t="str">
            <v>TOTAL COSTO INDIRECTO</v>
          </cell>
          <cell r="I54">
            <v>6430</v>
          </cell>
        </row>
        <row r="55">
          <cell r="A55" t="str">
            <v xml:space="preserve">VALOR TOTAL ACTIVIDAD </v>
          </cell>
          <cell r="I55">
            <v>31507</v>
          </cell>
        </row>
        <row r="56">
          <cell r="A56" t="str">
            <v xml:space="preserve">VALOR RECURSOS NECESARIOS PARA LA EJECUCIÓN DE LA ACTIVIDAD </v>
          </cell>
          <cell r="I56">
            <v>163836</v>
          </cell>
        </row>
        <row r="57">
          <cell r="A57" t="str">
            <v>Para constancia de lo anterior, se firma la presente acta bajo la responsabilidad expresa de los que intervienen en ella, de  conformidad  con las funciones  desempeñadas por cada uno de los mismos,  de acuerdo con el manual de interventoría, en _________</v>
          </cell>
        </row>
        <row r="60">
          <cell r="B60" t="str">
            <v>Firma:</v>
          </cell>
        </row>
        <row r="61">
          <cell r="B61" t="str">
            <v xml:space="preserve">Nombre: </v>
          </cell>
        </row>
        <row r="62">
          <cell r="B62" t="str">
            <v>REPRESENTATE LEGAL O DIRECTOR DE CONSULTORIA</v>
          </cell>
        </row>
        <row r="63">
          <cell r="A63"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06.01.02</v>
          </cell>
          <cell r="B73" t="str">
            <v>Tuberia Pvc para aguas lluvias ф:4" (Bajante de Aguas Lluvias, incluye soportes e instalacion)</v>
          </cell>
          <cell r="G73" t="str">
            <v>M</v>
          </cell>
          <cell r="I73">
            <v>16</v>
          </cell>
          <cell r="K73">
            <v>23927</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300</v>
          </cell>
          <cell r="G77">
            <v>1</v>
          </cell>
          <cell r="I77">
            <v>300</v>
          </cell>
        </row>
        <row r="79">
          <cell r="A79" t="str">
            <v>SUBTOTAL</v>
          </cell>
          <cell r="I79">
            <v>300</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S97</v>
          </cell>
          <cell r="B84" t="str">
            <v xml:space="preserve">TUBO PVC A.LL-VENTILACION  4'' </v>
          </cell>
          <cell r="D84" t="str">
            <v>ML</v>
          </cell>
          <cell r="E84">
            <v>1.05</v>
          </cell>
          <cell r="F84">
            <v>12158</v>
          </cell>
          <cell r="I84">
            <v>12766</v>
          </cell>
        </row>
        <row r="85">
          <cell r="A85" t="str">
            <v>S14</v>
          </cell>
          <cell r="B85" t="str">
            <v>CODO 90° 1/4 CxC SANITARIO 4''</v>
          </cell>
          <cell r="D85" t="str">
            <v>UND</v>
          </cell>
          <cell r="E85">
            <v>0.01</v>
          </cell>
          <cell r="F85">
            <v>8658</v>
          </cell>
          <cell r="I85">
            <v>87</v>
          </cell>
        </row>
        <row r="86">
          <cell r="A86" t="str">
            <v>S74</v>
          </cell>
          <cell r="B86" t="str">
            <v>UNION SANITARIA 4" PVC</v>
          </cell>
          <cell r="D86" t="str">
            <v>UND</v>
          </cell>
          <cell r="E86">
            <v>0.1</v>
          </cell>
          <cell r="F86">
            <v>5044</v>
          </cell>
          <cell r="I86">
            <v>504</v>
          </cell>
        </row>
        <row r="87">
          <cell r="A87" t="str">
            <v>S101</v>
          </cell>
          <cell r="B87" t="str">
            <v>CODO 45° 1/8 CxE SANITARIO 4''</v>
          </cell>
          <cell r="D87" t="str">
            <v>UND</v>
          </cell>
          <cell r="E87">
            <v>0.1</v>
          </cell>
          <cell r="F87">
            <v>9739</v>
          </cell>
          <cell r="I87">
            <v>974</v>
          </cell>
        </row>
        <row r="88">
          <cell r="A88" t="str">
            <v>O50</v>
          </cell>
          <cell r="B88" t="str">
            <v>CINTA DE SEGURIDAD "PELIGRO"</v>
          </cell>
          <cell r="D88" t="str">
            <v>M</v>
          </cell>
          <cell r="E88">
            <v>0.03</v>
          </cell>
          <cell r="F88">
            <v>45</v>
          </cell>
          <cell r="I88">
            <v>1</v>
          </cell>
        </row>
        <row r="89">
          <cell r="A89" t="str">
            <v>S36</v>
          </cell>
          <cell r="B89" t="str">
            <v>SOLDADURA PVC LIQUIDA 1/4</v>
          </cell>
          <cell r="D89" t="str">
            <v>UND</v>
          </cell>
          <cell r="E89">
            <v>0.03</v>
          </cell>
          <cell r="F89">
            <v>57646</v>
          </cell>
          <cell r="I89">
            <v>1729</v>
          </cell>
        </row>
        <row r="90">
          <cell r="A90" t="str">
            <v>S22</v>
          </cell>
          <cell r="B90" t="str">
            <v>LIMPIADOR REM PVC 760 grms. (1/4)</v>
          </cell>
          <cell r="D90" t="str">
            <v>UND</v>
          </cell>
          <cell r="E90">
            <v>0.03</v>
          </cell>
          <cell r="F90">
            <v>31668</v>
          </cell>
          <cell r="I90">
            <v>950</v>
          </cell>
        </row>
        <row r="91">
          <cell r="A91" t="str">
            <v>S247</v>
          </cell>
          <cell r="B91" t="str">
            <v>ESTOPA x 500 Gms</v>
          </cell>
          <cell r="D91" t="str">
            <v>UND</v>
          </cell>
          <cell r="E91">
            <v>0.03</v>
          </cell>
          <cell r="F91">
            <v>5500</v>
          </cell>
          <cell r="I91">
            <v>165</v>
          </cell>
        </row>
        <row r="95">
          <cell r="A95" t="str">
            <v>SUBTOTAL</v>
          </cell>
          <cell r="I95">
            <v>17176</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0.01</v>
          </cell>
          <cell r="G100">
            <v>45000</v>
          </cell>
          <cell r="I100">
            <v>450</v>
          </cell>
        </row>
        <row r="102">
          <cell r="A102" t="str">
            <v>SUBTOTAL</v>
          </cell>
          <cell r="I102">
            <v>450</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0.28000000000000003</v>
          </cell>
          <cell r="I107">
            <v>4633</v>
          </cell>
        </row>
        <row r="108">
          <cell r="A108" t="str">
            <v>MO-11</v>
          </cell>
          <cell r="B108" t="str">
            <v>CUADRILLA A (1 Ayudante) Excavación y rellenos</v>
          </cell>
          <cell r="C108" t="str">
            <v>HC</v>
          </cell>
          <cell r="D108">
            <v>0.57999999999999996</v>
          </cell>
          <cell r="E108">
            <v>5092</v>
          </cell>
          <cell r="F108">
            <v>0.17</v>
          </cell>
          <cell r="I108">
            <v>1368</v>
          </cell>
        </row>
        <row r="110">
          <cell r="A110" t="str">
            <v>SUBTOTAL</v>
          </cell>
          <cell r="I110">
            <v>6001</v>
          </cell>
        </row>
        <row r="111">
          <cell r="A111" t="str">
            <v>TOTAL COSTO DIRECTO</v>
          </cell>
          <cell r="I111">
            <v>23927</v>
          </cell>
        </row>
        <row r="112">
          <cell r="A112" t="str">
            <v>AIU CONTRACTUAL</v>
          </cell>
          <cell r="C112">
            <v>0.25640000000000002</v>
          </cell>
          <cell r="H112" t="str">
            <v>TOTAL COSTO INDIRECTO</v>
          </cell>
          <cell r="I112">
            <v>6135</v>
          </cell>
        </row>
        <row r="113">
          <cell r="A113" t="str">
            <v xml:space="preserve">VALOR TOTAL ACTIVIDAD </v>
          </cell>
          <cell r="I113">
            <v>30062</v>
          </cell>
        </row>
        <row r="114">
          <cell r="A114" t="str">
            <v xml:space="preserve">VALOR RECURSOS NECESARIOS PARA LA EJECUCIÓN DE LA ACTIVIDAD </v>
          </cell>
          <cell r="I114">
            <v>480992</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7">
          <cell r="B127" t="str">
            <v>Firma:</v>
          </cell>
        </row>
        <row r="128">
          <cell r="B128" t="str">
            <v xml:space="preserve">Nombre: </v>
          </cell>
          <cell r="J128" t="str">
            <v>Original  - FONADE</v>
          </cell>
        </row>
        <row r="129">
          <cell r="B129" t="str">
            <v>REPRESENTANTE LEGAL Ó DIRECTOR DE INTERVENTORÍA</v>
          </cell>
          <cell r="J129" t="str">
            <v>Copias: Contratista, Interventor</v>
          </cell>
        </row>
        <row r="130">
          <cell r="A130" t="str">
            <v>Item</v>
          </cell>
          <cell r="B130" t="str">
            <v>Descripción</v>
          </cell>
          <cell r="G130" t="str">
            <v>Unidad</v>
          </cell>
          <cell r="I130" t="str">
            <v>Cantidad</v>
          </cell>
        </row>
        <row r="131">
          <cell r="A131" t="str">
            <v>06.01.03</v>
          </cell>
          <cell r="B131" t="str">
            <v>Tuberia pvc corrugada ф:8" (incluye accesorios, excavacion y relleno según especificacion tecnica, suministro e instalacion)</v>
          </cell>
          <cell r="G131" t="str">
            <v>M</v>
          </cell>
          <cell r="I131">
            <v>12</v>
          </cell>
          <cell r="K131">
            <v>57425</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617</v>
          </cell>
          <cell r="G135">
            <v>1</v>
          </cell>
          <cell r="I135">
            <v>617</v>
          </cell>
        </row>
        <row r="137">
          <cell r="A137" t="str">
            <v>SUBTOTAL</v>
          </cell>
          <cell r="I137">
            <v>617</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S1222</v>
          </cell>
          <cell r="B142" t="str">
            <v>TUBO DRENAJE  CORRUGADA PVC 200 mm ( 8") Sin filtro. Tramos de 5 m, incluye accesorios</v>
          </cell>
          <cell r="D142" t="str">
            <v>M</v>
          </cell>
          <cell r="E142">
            <v>1.05</v>
          </cell>
          <cell r="F142">
            <v>27781.999999999996</v>
          </cell>
          <cell r="I142">
            <v>29171</v>
          </cell>
        </row>
        <row r="143">
          <cell r="A143" t="str">
            <v>S01</v>
          </cell>
          <cell r="B143" t="str">
            <v>ACONDICIONADOR NOVAFORT  Tarro 500 grs. o Similar.</v>
          </cell>
          <cell r="D143" t="str">
            <v>UND</v>
          </cell>
          <cell r="E143">
            <v>0.01</v>
          </cell>
          <cell r="F143">
            <v>78681.64</v>
          </cell>
          <cell r="I143">
            <v>787</v>
          </cell>
        </row>
        <row r="145">
          <cell r="A145" t="str">
            <v>AA25</v>
          </cell>
          <cell r="B145" t="str">
            <v>RELLENO EN GRAVILLA COMUN</v>
          </cell>
          <cell r="D145" t="str">
            <v>M3</v>
          </cell>
          <cell r="E145">
            <v>0.09</v>
          </cell>
          <cell r="F145">
            <v>83205</v>
          </cell>
          <cell r="I145">
            <v>7488</v>
          </cell>
        </row>
        <row r="146">
          <cell r="A146" t="str">
            <v>AA07</v>
          </cell>
          <cell r="B146" t="str">
            <v>RELLENO EN GRAVILLA FINA</v>
          </cell>
          <cell r="D146" t="str">
            <v>M3</v>
          </cell>
          <cell r="E146">
            <v>6.6000000000000003E-2</v>
          </cell>
          <cell r="F146">
            <v>84255</v>
          </cell>
          <cell r="I146">
            <v>5561</v>
          </cell>
        </row>
        <row r="147">
          <cell r="A147" t="str">
            <v>O27</v>
          </cell>
          <cell r="B147" t="str">
            <v>ESTOPA</v>
          </cell>
          <cell r="D147" t="str">
            <v>KG</v>
          </cell>
          <cell r="E147">
            <v>0.02</v>
          </cell>
          <cell r="F147">
            <v>5500</v>
          </cell>
          <cell r="I147">
            <v>110</v>
          </cell>
        </row>
        <row r="153">
          <cell r="A153" t="str">
            <v>SUBTOTAL</v>
          </cell>
          <cell r="I153">
            <v>43117</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0.03</v>
          </cell>
          <cell r="G158">
            <v>45000</v>
          </cell>
          <cell r="I158">
            <v>1350</v>
          </cell>
        </row>
        <row r="160">
          <cell r="A160" t="str">
            <v>SUBTOTAL</v>
          </cell>
          <cell r="I160">
            <v>1350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10472</v>
          </cell>
          <cell r="F165">
            <v>0.6</v>
          </cell>
          <cell r="I165">
            <v>9927</v>
          </cell>
        </row>
        <row r="166">
          <cell r="A166" t="str">
            <v>MO-03</v>
          </cell>
          <cell r="B166" t="str">
            <v>CUADRILLA A (1 Ayudante)</v>
          </cell>
          <cell r="C166" t="str">
            <v>hc</v>
          </cell>
          <cell r="D166">
            <v>0.57999999999999996</v>
          </cell>
          <cell r="E166">
            <v>2546</v>
          </cell>
          <cell r="F166">
            <v>0.6</v>
          </cell>
          <cell r="I166">
            <v>2414</v>
          </cell>
        </row>
        <row r="168">
          <cell r="A168" t="str">
            <v>SUBTOTAL</v>
          </cell>
          <cell r="I168">
            <v>12341</v>
          </cell>
        </row>
        <row r="169">
          <cell r="A169" t="str">
            <v>TOTAL COSTO DIRECTO</v>
          </cell>
          <cell r="I169">
            <v>57425</v>
          </cell>
        </row>
        <row r="170">
          <cell r="A170" t="str">
            <v>AIU CONTRACTUAL</v>
          </cell>
          <cell r="C170" t="e">
            <v>#REF!</v>
          </cell>
          <cell r="H170" t="str">
            <v>TOTAL COSTO INDIRECTO</v>
          </cell>
          <cell r="I170" t="e">
            <v>#REF!</v>
          </cell>
        </row>
        <row r="171">
          <cell r="A171" t="str">
            <v xml:space="preserve">VALOR TOTAL ACTIVIDAD </v>
          </cell>
          <cell r="I171" t="e">
            <v>#REF!</v>
          </cell>
        </row>
        <row r="172">
          <cell r="A172" t="str">
            <v xml:space="preserve">VALOR RECURSOS NECESARIOS PARA LA EJECUCIÓN DE LA ACTIVIDAD </v>
          </cell>
          <cell r="I172" t="e">
            <v>#REF!</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row r="187">
          <cell r="A187" t="str">
            <v>Item</v>
          </cell>
          <cell r="B187" t="str">
            <v>Descripción</v>
          </cell>
          <cell r="G187" t="str">
            <v>Unidad</v>
          </cell>
          <cell r="I187" t="str">
            <v>Cantidad</v>
          </cell>
        </row>
        <row r="188">
          <cell r="A188" t="str">
            <v>06.02.01</v>
          </cell>
          <cell r="B188" t="str">
            <v>Tuberia pvc corrugada ф:4" (incluye accesorios, excavacion y relleno segun especificacion tecnica, suministro e instalacion)</v>
          </cell>
          <cell r="G188" t="str">
            <v>M</v>
          </cell>
          <cell r="I188">
            <v>30.5</v>
          </cell>
          <cell r="K188">
            <v>50327</v>
          </cell>
        </row>
        <row r="190">
          <cell r="A190" t="str">
            <v>1.  Equipo</v>
          </cell>
        </row>
        <row r="191">
          <cell r="A191" t="str">
            <v>Codigo</v>
          </cell>
          <cell r="B191" t="str">
            <v>Descripción</v>
          </cell>
          <cell r="C191" t="str">
            <v>Marca</v>
          </cell>
          <cell r="D191" t="str">
            <v>Unidad</v>
          </cell>
          <cell r="E191" t="str">
            <v>Tarifa</v>
          </cell>
          <cell r="G191" t="str">
            <v>Rendimiento</v>
          </cell>
          <cell r="I191" t="str">
            <v>Vr. Unitario</v>
          </cell>
        </row>
        <row r="192">
          <cell r="A192" t="str">
            <v>EH-33</v>
          </cell>
          <cell r="B192" t="str">
            <v xml:space="preserve">HERRAMIENTA MENOR 5 %  DE LA MANO OBRA </v>
          </cell>
          <cell r="D192" t="str">
            <v xml:space="preserve">Global </v>
          </cell>
          <cell r="E192">
            <v>617</v>
          </cell>
          <cell r="G192">
            <v>1</v>
          </cell>
          <cell r="I192">
            <v>617</v>
          </cell>
        </row>
        <row r="194">
          <cell r="A194" t="str">
            <v>SUBTOTAL</v>
          </cell>
          <cell r="I194">
            <v>617</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S45</v>
          </cell>
          <cell r="B199" t="str">
            <v>TUBO DRENAJE  CORRUGADA PVC 100 mm ( 4") Sin filtro. Tramos de 5 m. con unión.</v>
          </cell>
          <cell r="D199" t="str">
            <v>ML</v>
          </cell>
          <cell r="E199">
            <v>1.05</v>
          </cell>
          <cell r="F199">
            <v>21022</v>
          </cell>
          <cell r="I199">
            <v>22073</v>
          </cell>
        </row>
        <row r="200">
          <cell r="A200" t="str">
            <v>S01</v>
          </cell>
          <cell r="B200" t="str">
            <v>ACONDICIONADOR NOVAFORT  Tarro 500 grs. o Similar.</v>
          </cell>
          <cell r="D200" t="str">
            <v>UND</v>
          </cell>
          <cell r="E200">
            <v>0.01</v>
          </cell>
          <cell r="F200">
            <v>78681.64</v>
          </cell>
          <cell r="I200">
            <v>787</v>
          </cell>
        </row>
        <row r="202">
          <cell r="A202" t="str">
            <v>AA25</v>
          </cell>
          <cell r="B202" t="str">
            <v>RELLENO EN GRAVILLA COMUN</v>
          </cell>
          <cell r="D202" t="str">
            <v>M3</v>
          </cell>
          <cell r="E202">
            <v>0.09</v>
          </cell>
          <cell r="F202">
            <v>83205</v>
          </cell>
          <cell r="I202">
            <v>7488</v>
          </cell>
        </row>
        <row r="203">
          <cell r="A203" t="str">
            <v>AA07</v>
          </cell>
          <cell r="B203" t="str">
            <v>RELLENO EN GRAVILLA FINA</v>
          </cell>
          <cell r="D203" t="str">
            <v>M3</v>
          </cell>
          <cell r="E203">
            <v>6.6000000000000003E-2</v>
          </cell>
          <cell r="F203">
            <v>84255</v>
          </cell>
          <cell r="I203">
            <v>5561</v>
          </cell>
        </row>
        <row r="204">
          <cell r="A204" t="str">
            <v>O27</v>
          </cell>
          <cell r="B204" t="str">
            <v>ESTOPA</v>
          </cell>
          <cell r="D204" t="str">
            <v>KG</v>
          </cell>
          <cell r="E204">
            <v>0.02</v>
          </cell>
          <cell r="F204">
            <v>5500</v>
          </cell>
          <cell r="I204">
            <v>110</v>
          </cell>
        </row>
        <row r="210">
          <cell r="A210" t="str">
            <v>SUBTOTAL</v>
          </cell>
          <cell r="I210">
            <v>36019</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0.03</v>
          </cell>
          <cell r="G215">
            <v>45000</v>
          </cell>
          <cell r="I215">
            <v>1350</v>
          </cell>
        </row>
        <row r="217">
          <cell r="A217" t="str">
            <v>SUBTOTAL</v>
          </cell>
          <cell r="I217">
            <v>1350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MO-06</v>
          </cell>
          <cell r="B222" t="str">
            <v>CUADRILLA PLOMERIA (1 Ayudante+1 Oficial)</v>
          </cell>
          <cell r="C222" t="str">
            <v>hc</v>
          </cell>
          <cell r="D222">
            <v>0.57999999999999996</v>
          </cell>
          <cell r="E222">
            <v>10472</v>
          </cell>
          <cell r="F222">
            <v>0.6</v>
          </cell>
          <cell r="I222">
            <v>9927</v>
          </cell>
        </row>
        <row r="223">
          <cell r="A223" t="str">
            <v>MO-03</v>
          </cell>
          <cell r="B223" t="str">
            <v>CUADRILLA A (1 Ayudante)</v>
          </cell>
          <cell r="C223" t="str">
            <v>hc</v>
          </cell>
          <cell r="D223">
            <v>0.57999999999999996</v>
          </cell>
          <cell r="E223">
            <v>2546</v>
          </cell>
          <cell r="F223">
            <v>0.6</v>
          </cell>
          <cell r="I223">
            <v>2414</v>
          </cell>
        </row>
        <row r="225">
          <cell r="A225" t="str">
            <v>SUBTOTAL</v>
          </cell>
          <cell r="I225">
            <v>12341</v>
          </cell>
        </row>
        <row r="226">
          <cell r="A226" t="str">
            <v>TOTAL COSTO DIRECTO</v>
          </cell>
          <cell r="I226">
            <v>50327</v>
          </cell>
        </row>
        <row r="227">
          <cell r="A227" t="str">
            <v>AIU CONTRACTUAL</v>
          </cell>
          <cell r="C227" t="e">
            <v>#REF!</v>
          </cell>
          <cell r="H227" t="str">
            <v>TOTAL COSTO INDIRECTO</v>
          </cell>
          <cell r="I227" t="e">
            <v>#REF!</v>
          </cell>
        </row>
        <row r="228">
          <cell r="A228" t="str">
            <v xml:space="preserve">VALOR TOTAL ACTIVIDAD </v>
          </cell>
          <cell r="I228" t="e">
            <v>#REF!</v>
          </cell>
        </row>
        <row r="229">
          <cell r="A229" t="str">
            <v xml:space="preserve">VALOR RECURSOS NECESARIOS PARA LA EJECUCIÓN DE LA ACTIVIDAD </v>
          </cell>
          <cell r="I229" t="e">
            <v>#REF!</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6">
          <cell r="A246" t="str">
            <v>Item</v>
          </cell>
          <cell r="B246" t="str">
            <v>Descripción</v>
          </cell>
          <cell r="G246" t="str">
            <v>Unidad</v>
          </cell>
          <cell r="I246" t="str">
            <v>Cantidad</v>
          </cell>
        </row>
        <row r="247">
          <cell r="A247" t="str">
            <v>06.02.02</v>
          </cell>
          <cell r="B247" t="str">
            <v>Tuberia pvc sanitaria ф:2", (Incluye accesorios, excavación y relleno según especificación técnica, suministro e instalación)</v>
          </cell>
          <cell r="G247" t="str">
            <v>M</v>
          </cell>
          <cell r="I247">
            <v>13.3</v>
          </cell>
          <cell r="K247">
            <v>14757</v>
          </cell>
        </row>
        <row r="249">
          <cell r="A249" t="str">
            <v>1.  Equipo</v>
          </cell>
        </row>
        <row r="250">
          <cell r="A250" t="str">
            <v>Codigo</v>
          </cell>
          <cell r="B250" t="str">
            <v>Descripción</v>
          </cell>
          <cell r="C250" t="str">
            <v>Marca</v>
          </cell>
          <cell r="D250" t="str">
            <v>Unidad</v>
          </cell>
          <cell r="E250" t="str">
            <v>Tarifa</v>
          </cell>
          <cell r="G250" t="str">
            <v>Rendimiento</v>
          </cell>
          <cell r="I250" t="str">
            <v>Vr. Unitario</v>
          </cell>
        </row>
        <row r="251">
          <cell r="A251" t="str">
            <v>EH-33</v>
          </cell>
          <cell r="B251" t="str">
            <v xml:space="preserve">HERRAMIENTA MENOR 5 %  DE LA MANO OBRA </v>
          </cell>
          <cell r="D251" t="str">
            <v xml:space="preserve">Global </v>
          </cell>
          <cell r="E251">
            <v>207</v>
          </cell>
          <cell r="G251">
            <v>1</v>
          </cell>
          <cell r="I251">
            <v>207</v>
          </cell>
        </row>
        <row r="253">
          <cell r="A253" t="str">
            <v>SUBTOTAL</v>
          </cell>
          <cell r="I253">
            <v>207</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S57</v>
          </cell>
          <cell r="B258" t="str">
            <v xml:space="preserve">TUBO PVC SANITARIO 2'' </v>
          </cell>
          <cell r="D258" t="str">
            <v>ML</v>
          </cell>
          <cell r="E258">
            <v>1.05</v>
          </cell>
          <cell r="F258">
            <v>8217</v>
          </cell>
          <cell r="I258">
            <v>8628</v>
          </cell>
        </row>
        <row r="259">
          <cell r="A259" t="str">
            <v>S135</v>
          </cell>
          <cell r="B259" t="str">
            <v>CODO 45° 1/8 CxE SANITARIO 2''</v>
          </cell>
          <cell r="D259" t="str">
            <v>UND</v>
          </cell>
          <cell r="E259">
            <v>0.01</v>
          </cell>
          <cell r="F259">
            <v>2650</v>
          </cell>
          <cell r="I259">
            <v>27</v>
          </cell>
        </row>
        <row r="260">
          <cell r="A260" t="str">
            <v>S2341</v>
          </cell>
          <cell r="B260" t="str">
            <v>CODO PVC-S C x E 90 1/4  2``</v>
          </cell>
          <cell r="D260" t="str">
            <v>UND</v>
          </cell>
          <cell r="E260">
            <v>0.1</v>
          </cell>
          <cell r="F260">
            <v>2150</v>
          </cell>
          <cell r="I260">
            <v>215</v>
          </cell>
        </row>
        <row r="261">
          <cell r="A261" t="str">
            <v>S36</v>
          </cell>
          <cell r="B261" t="str">
            <v>SOLDADURA PVC LIQUIDA 1/4</v>
          </cell>
          <cell r="D261" t="str">
            <v>UND</v>
          </cell>
          <cell r="E261">
            <v>0.01</v>
          </cell>
          <cell r="F261">
            <v>57646</v>
          </cell>
          <cell r="I261">
            <v>576</v>
          </cell>
        </row>
        <row r="262">
          <cell r="A262" t="str">
            <v>S22</v>
          </cell>
          <cell r="B262" t="str">
            <v>LIMPIADOR REM PVC 760 grms. (1/4)</v>
          </cell>
          <cell r="D262" t="str">
            <v>UND</v>
          </cell>
          <cell r="E262">
            <v>0.02</v>
          </cell>
          <cell r="F262">
            <v>31668</v>
          </cell>
          <cell r="I262">
            <v>633</v>
          </cell>
        </row>
        <row r="263">
          <cell r="A263" t="str">
            <v>S247</v>
          </cell>
          <cell r="B263" t="str">
            <v>ESTOPA x 500 Gms</v>
          </cell>
          <cell r="D263" t="str">
            <v>UND</v>
          </cell>
          <cell r="E263">
            <v>0.02</v>
          </cell>
          <cell r="F263">
            <v>5500</v>
          </cell>
          <cell r="I263">
            <v>110</v>
          </cell>
        </row>
        <row r="271">
          <cell r="A271" t="str">
            <v>SUBTOTAL</v>
          </cell>
          <cell r="I271">
            <v>10189</v>
          </cell>
        </row>
        <row r="273">
          <cell r="A273" t="str">
            <v>3. Transportes</v>
          </cell>
        </row>
        <row r="274">
          <cell r="A274" t="str">
            <v>Codigo</v>
          </cell>
          <cell r="B274" t="str">
            <v xml:space="preserve">Descripcion </v>
          </cell>
          <cell r="C274" t="str">
            <v>Vol. o Peso</v>
          </cell>
          <cell r="D274" t="str">
            <v>Unidad</v>
          </cell>
          <cell r="E274" t="str">
            <v>Distancia</v>
          </cell>
          <cell r="G274" t="str">
            <v>Tarifa</v>
          </cell>
          <cell r="I274" t="str">
            <v>Vr. Unitario</v>
          </cell>
        </row>
        <row r="276">
          <cell r="A276" t="str">
            <v>EH-44</v>
          </cell>
          <cell r="B276" t="str">
            <v>TRANSPORTE DE MATERIALES O EQUIPO</v>
          </cell>
          <cell r="D276" t="str">
            <v>Viaje</v>
          </cell>
          <cell r="E276">
            <v>5.0000000000000001E-3</v>
          </cell>
          <cell r="G276">
            <v>45000</v>
          </cell>
          <cell r="I276">
            <v>225</v>
          </cell>
        </row>
        <row r="278">
          <cell r="A278" t="str">
            <v>SUBTOTAL</v>
          </cell>
          <cell r="I278">
            <v>225</v>
          </cell>
        </row>
        <row r="280">
          <cell r="A280" t="str">
            <v>4. Mano de Obra</v>
          </cell>
        </row>
        <row r="281">
          <cell r="A281" t="str">
            <v>Codigo</v>
          </cell>
          <cell r="B281" t="str">
            <v>Trabajador</v>
          </cell>
          <cell r="C281" t="str">
            <v>Jornal</v>
          </cell>
          <cell r="D281" t="str">
            <v>Prestac.</v>
          </cell>
          <cell r="E281" t="str">
            <v>Jornal Total</v>
          </cell>
          <cell r="F281" t="str">
            <v>Rendimiento</v>
          </cell>
          <cell r="I281" t="str">
            <v>Vr. Unitario</v>
          </cell>
        </row>
        <row r="283">
          <cell r="A283" t="str">
            <v>MO-06</v>
          </cell>
          <cell r="B283" t="str">
            <v>CUADRILLA PLOMERIA (1 Ayudante+1 Oficial)</v>
          </cell>
          <cell r="C283" t="str">
            <v>hc</v>
          </cell>
          <cell r="D283">
            <v>0.57999999999999996</v>
          </cell>
          <cell r="E283">
            <v>10472</v>
          </cell>
          <cell r="F283">
            <v>0.25</v>
          </cell>
          <cell r="I283">
            <v>4136</v>
          </cell>
        </row>
        <row r="286">
          <cell r="A286" t="str">
            <v>SUBTOTAL</v>
          </cell>
          <cell r="I286">
            <v>4136</v>
          </cell>
        </row>
        <row r="287">
          <cell r="A287" t="str">
            <v>TOTAL COSTO DIRECTO</v>
          </cell>
          <cell r="I287">
            <v>14757</v>
          </cell>
        </row>
        <row r="288">
          <cell r="A288" t="str">
            <v>AIU CONTRACTUAL</v>
          </cell>
          <cell r="C288">
            <v>0.25640000000000002</v>
          </cell>
          <cell r="H288" t="str">
            <v>TOTAL COSTO INDIRECTO</v>
          </cell>
          <cell r="I288">
            <v>3784</v>
          </cell>
        </row>
        <row r="289">
          <cell r="A289" t="str">
            <v xml:space="preserve">VALOR TOTAL ACTIVIDAD </v>
          </cell>
          <cell r="I289">
            <v>18541</v>
          </cell>
        </row>
        <row r="290">
          <cell r="A290" t="str">
            <v xml:space="preserve">VALOR RECURSOS NECESARIOS PARA LA EJECUCIÓN DE LA ACTIVIDAD </v>
          </cell>
          <cell r="I290">
            <v>246595.30000000002</v>
          </cell>
        </row>
        <row r="291">
          <cell r="A291" t="str">
            <v>Para constancia de lo anterior, se firma la presente acta bajo la responsabilidad expresa de los que intervienen en ella, de  conformidad  con las funciones  desempeñadas por cada uno de los mismos,  de acuerdo con el manual de interventoría, en _________</v>
          </cell>
        </row>
        <row r="294">
          <cell r="B294" t="str">
            <v>Firma:</v>
          </cell>
        </row>
        <row r="295">
          <cell r="B295" t="str">
            <v xml:space="preserve">Nombre: </v>
          </cell>
        </row>
        <row r="296">
          <cell r="B296" t="str">
            <v>REPRESENTATE LEGAL O DIRECTOR DE CONSULTORIA</v>
          </cell>
        </row>
        <row r="297">
          <cell r="A297" t="str">
            <v>C. OBSERVACIONES INTERVENTORIA (Campo de obligatorio diligenciamiento)</v>
          </cell>
        </row>
        <row r="302">
          <cell r="B302" t="str">
            <v>Firma:</v>
          </cell>
        </row>
        <row r="303">
          <cell r="B303" t="str">
            <v xml:space="preserve">Nombre: </v>
          </cell>
          <cell r="J303" t="str">
            <v>Original  - FONADE</v>
          </cell>
        </row>
        <row r="304">
          <cell r="B304" t="str">
            <v>REPRESENTANTE LEGAL Ó DIRECTOR DE INTERVENTORÍA</v>
          </cell>
          <cell r="J304" t="str">
            <v>Copias: Contratista, Interventor</v>
          </cell>
        </row>
        <row r="305">
          <cell r="A305" t="str">
            <v>Item</v>
          </cell>
          <cell r="B305" t="str">
            <v>Descripción</v>
          </cell>
          <cell r="G305" t="str">
            <v>Unidad</v>
          </cell>
          <cell r="I305" t="str">
            <v>Cantidad</v>
          </cell>
        </row>
        <row r="306">
          <cell r="A306" t="str">
            <v>06.02.03</v>
          </cell>
          <cell r="B306" t="str">
            <v>Tuberia pvc sanitaria ф:3", (Incluye accesorios, excavación y relleno según especificación técnica, suministro e instalación)</v>
          </cell>
          <cell r="G306" t="str">
            <v>M</v>
          </cell>
          <cell r="I306">
            <v>8.3000000000000007</v>
          </cell>
          <cell r="K306">
            <v>20653</v>
          </cell>
        </row>
        <row r="308">
          <cell r="A308" t="str">
            <v>1.  Equipo</v>
          </cell>
        </row>
        <row r="309">
          <cell r="A309" t="str">
            <v>Codigo</v>
          </cell>
          <cell r="B309" t="str">
            <v>Descripción</v>
          </cell>
          <cell r="C309" t="str">
            <v>Marca</v>
          </cell>
          <cell r="D309" t="str">
            <v>Unidad</v>
          </cell>
          <cell r="E309" t="str">
            <v>Tarifa</v>
          </cell>
          <cell r="G309" t="str">
            <v>Rendimiento</v>
          </cell>
          <cell r="I309" t="str">
            <v>Vr. Unitario</v>
          </cell>
        </row>
        <row r="310">
          <cell r="A310" t="str">
            <v>EH-33</v>
          </cell>
          <cell r="B310" t="str">
            <v xml:space="preserve">HERRAMIENTA MENOR 5 %  DE LA MANO OBRA </v>
          </cell>
          <cell r="D310" t="str">
            <v xml:space="preserve">Global </v>
          </cell>
          <cell r="E310">
            <v>248</v>
          </cell>
          <cell r="G310">
            <v>1</v>
          </cell>
          <cell r="I310">
            <v>248</v>
          </cell>
        </row>
        <row r="312">
          <cell r="A312" t="str">
            <v>SUBTOTAL</v>
          </cell>
          <cell r="I312">
            <v>248</v>
          </cell>
        </row>
        <row r="314">
          <cell r="A314" t="str">
            <v>2.  Materiales</v>
          </cell>
        </row>
        <row r="315">
          <cell r="A315" t="str">
            <v>Codigo</v>
          </cell>
          <cell r="B315" t="str">
            <v>Descripción</v>
          </cell>
          <cell r="D315" t="str">
            <v>Unidad</v>
          </cell>
          <cell r="E315" t="str">
            <v>Rendimiento</v>
          </cell>
          <cell r="F315" t="str">
            <v>Precio Unitario</v>
          </cell>
          <cell r="I315" t="str">
            <v>Vr Unitario</v>
          </cell>
        </row>
        <row r="317">
          <cell r="A317" t="str">
            <v>S62</v>
          </cell>
          <cell r="B317" t="str">
            <v>TUBO PVC SANITARIO 3"</v>
          </cell>
          <cell r="D317" t="str">
            <v>ML</v>
          </cell>
          <cell r="E317">
            <v>1.05</v>
          </cell>
          <cell r="F317">
            <v>12274</v>
          </cell>
          <cell r="I317">
            <v>12888</v>
          </cell>
        </row>
        <row r="318">
          <cell r="A318" t="str">
            <v>S100</v>
          </cell>
          <cell r="B318" t="str">
            <v>CODO 45° 1/8 CxE SANITARIO 3''</v>
          </cell>
          <cell r="D318" t="str">
            <v>UND</v>
          </cell>
          <cell r="E318">
            <v>0.01</v>
          </cell>
          <cell r="F318">
            <v>5580</v>
          </cell>
          <cell r="I318">
            <v>56</v>
          </cell>
        </row>
        <row r="319">
          <cell r="A319" t="str">
            <v>S13</v>
          </cell>
          <cell r="B319" t="str">
            <v>CODO 90° 1/4 CxC SANITARIO 3''</v>
          </cell>
          <cell r="D319" t="str">
            <v>UND</v>
          </cell>
          <cell r="E319">
            <v>0.1</v>
          </cell>
          <cell r="F319">
            <v>5025</v>
          </cell>
          <cell r="I319">
            <v>503</v>
          </cell>
        </row>
        <row r="320">
          <cell r="A320" t="str">
            <v>S36</v>
          </cell>
          <cell r="B320" t="str">
            <v>SOLDADURA PVC LIQUIDA 1/4</v>
          </cell>
          <cell r="D320" t="str">
            <v>UND</v>
          </cell>
          <cell r="E320">
            <v>0.01</v>
          </cell>
          <cell r="F320">
            <v>57646</v>
          </cell>
          <cell r="I320">
            <v>576</v>
          </cell>
        </row>
        <row r="321">
          <cell r="A321" t="str">
            <v>S22</v>
          </cell>
          <cell r="B321" t="str">
            <v>LIMPIADOR REM PVC 760 grms. (1/4)</v>
          </cell>
          <cell r="D321" t="str">
            <v>UND</v>
          </cell>
          <cell r="E321">
            <v>0.02</v>
          </cell>
          <cell r="F321">
            <v>31668</v>
          </cell>
          <cell r="I321">
            <v>633</v>
          </cell>
        </row>
        <row r="322">
          <cell r="A322" t="str">
            <v>S247</v>
          </cell>
          <cell r="B322" t="str">
            <v>ESTOPA x 500 Gms</v>
          </cell>
          <cell r="D322" t="str">
            <v>UND</v>
          </cell>
          <cell r="E322">
            <v>0.02</v>
          </cell>
          <cell r="F322">
            <v>5500</v>
          </cell>
          <cell r="I322">
            <v>110</v>
          </cell>
        </row>
        <row r="328">
          <cell r="A328" t="str">
            <v>SUBTOTAL</v>
          </cell>
          <cell r="I328">
            <v>14766</v>
          </cell>
        </row>
        <row r="330">
          <cell r="A330" t="str">
            <v>3. Transportes</v>
          </cell>
        </row>
        <row r="331">
          <cell r="A331" t="str">
            <v>Codigo</v>
          </cell>
          <cell r="B331" t="str">
            <v xml:space="preserve">Descripcion </v>
          </cell>
          <cell r="C331" t="str">
            <v>Vol. o Peso</v>
          </cell>
          <cell r="D331" t="str">
            <v>Unidad</v>
          </cell>
          <cell r="E331" t="str">
            <v>Distancia</v>
          </cell>
          <cell r="G331" t="str">
            <v>Tarifa</v>
          </cell>
          <cell r="I331" t="str">
            <v>Vr. Unitario</v>
          </cell>
        </row>
        <row r="333">
          <cell r="A333" t="str">
            <v>EH-44</v>
          </cell>
          <cell r="B333" t="str">
            <v>TRANSPORTE DE MATERIALES O EQUIPO</v>
          </cell>
          <cell r="D333" t="str">
            <v>Viaje</v>
          </cell>
          <cell r="E333">
            <v>1.4999999999999999E-2</v>
          </cell>
          <cell r="G333">
            <v>45000</v>
          </cell>
          <cell r="I333">
            <v>675</v>
          </cell>
        </row>
        <row r="335">
          <cell r="A335" t="str">
            <v>SUBTOTAL</v>
          </cell>
          <cell r="I335">
            <v>675</v>
          </cell>
        </row>
        <row r="337">
          <cell r="A337" t="str">
            <v>4. Mano de Obra</v>
          </cell>
        </row>
        <row r="338">
          <cell r="A338" t="str">
            <v>Codigo</v>
          </cell>
          <cell r="B338" t="str">
            <v>Trabajador</v>
          </cell>
          <cell r="C338" t="str">
            <v>Jornal</v>
          </cell>
          <cell r="D338" t="str">
            <v>Prestac.</v>
          </cell>
          <cell r="E338" t="str">
            <v>Jornal Total</v>
          </cell>
          <cell r="F338" t="str">
            <v>Rendimiento</v>
          </cell>
          <cell r="I338" t="str">
            <v>Vr. Unitario</v>
          </cell>
        </row>
        <row r="340">
          <cell r="A340" t="str">
            <v>MO-06</v>
          </cell>
          <cell r="B340" t="str">
            <v>CUADRILLA PLOMERIA (1 Ayudante+1 Oficial)</v>
          </cell>
          <cell r="C340" t="str">
            <v>hc</v>
          </cell>
          <cell r="D340">
            <v>0.57999999999999996</v>
          </cell>
          <cell r="E340">
            <v>10472</v>
          </cell>
          <cell r="F340">
            <v>0.3</v>
          </cell>
          <cell r="I340">
            <v>4964</v>
          </cell>
        </row>
        <row r="343">
          <cell r="A343" t="str">
            <v>SUBTOTAL</v>
          </cell>
          <cell r="I343">
            <v>4964</v>
          </cell>
        </row>
        <row r="344">
          <cell r="A344" t="str">
            <v>TOTAL COSTO DIRECTO</v>
          </cell>
          <cell r="I344">
            <v>20653</v>
          </cell>
        </row>
        <row r="345">
          <cell r="A345" t="str">
            <v>AIU CONTRACTUAL</v>
          </cell>
          <cell r="C345">
            <v>0.25640000000000002</v>
          </cell>
          <cell r="H345" t="str">
            <v>TOTAL COSTO INDIRECTO</v>
          </cell>
          <cell r="I345">
            <v>5295</v>
          </cell>
        </row>
        <row r="346">
          <cell r="A346" t="str">
            <v xml:space="preserve">VALOR TOTAL ACTIVIDAD </v>
          </cell>
          <cell r="I346">
            <v>25948</v>
          </cell>
        </row>
        <row r="347">
          <cell r="A347" t="str">
            <v xml:space="preserve">VALOR RECURSOS NECESARIOS PARA LA EJECUCIÓN DE LA ACTIVIDAD </v>
          </cell>
          <cell r="I347">
            <v>215368.40000000002</v>
          </cell>
        </row>
        <row r="348">
          <cell r="A348" t="str">
            <v>Para constancia de lo anterior, se firma la presente acta bajo la responsabilidad expresa de los que intervienen en ella, de  conformidad  con las funciones  desempeñadas por cada uno de los mismos,  de acuerdo con el manual de interventoría, en _________</v>
          </cell>
        </row>
        <row r="351">
          <cell r="B351" t="str">
            <v>Firma:</v>
          </cell>
        </row>
        <row r="352">
          <cell r="B352" t="str">
            <v xml:space="preserve">Nombre: </v>
          </cell>
        </row>
        <row r="353">
          <cell r="B353" t="str">
            <v>REPRESENTATE LEGAL O DIRECTOR DE CONSULTORIA</v>
          </cell>
        </row>
        <row r="354">
          <cell r="A354"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06.02.04</v>
          </cell>
          <cell r="B364" t="str">
            <v>Tuberia pvc sanitaria ф: 4", (Incluye accesorios, excavación y relleno según especificación técnica, suministro e instalación)</v>
          </cell>
          <cell r="G364" t="str">
            <v>M</v>
          </cell>
          <cell r="I364">
            <v>18.5</v>
          </cell>
          <cell r="K364">
            <v>24339</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8">
          <cell r="A368" t="str">
            <v>EH-33</v>
          </cell>
          <cell r="B368" t="str">
            <v xml:space="preserve">HERRAMIENTA MENOR 5 %  DE LA MANO OBRA </v>
          </cell>
          <cell r="D368" t="str">
            <v xml:space="preserve">Global </v>
          </cell>
          <cell r="E368">
            <v>248</v>
          </cell>
          <cell r="G368">
            <v>1</v>
          </cell>
          <cell r="I368">
            <v>248</v>
          </cell>
        </row>
        <row r="370">
          <cell r="A370" t="str">
            <v>SUBTOTAL</v>
          </cell>
          <cell r="I370">
            <v>248</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S63</v>
          </cell>
          <cell r="B375" t="str">
            <v xml:space="preserve">TUBO PVC SANITARIO 4" </v>
          </cell>
          <cell r="D375" t="str">
            <v>ML</v>
          </cell>
          <cell r="E375">
            <v>1.05</v>
          </cell>
          <cell r="F375">
            <v>15400</v>
          </cell>
          <cell r="I375">
            <v>16170</v>
          </cell>
        </row>
        <row r="376">
          <cell r="A376" t="str">
            <v>S101</v>
          </cell>
          <cell r="B376" t="str">
            <v>CODO 45° 1/8 CxE SANITARIO 4''</v>
          </cell>
          <cell r="D376" t="str">
            <v>UND</v>
          </cell>
          <cell r="E376">
            <v>0.01</v>
          </cell>
          <cell r="F376">
            <v>9739</v>
          </cell>
          <cell r="I376">
            <v>97</v>
          </cell>
        </row>
        <row r="377">
          <cell r="A377" t="str">
            <v>S14</v>
          </cell>
          <cell r="B377" t="str">
            <v>CODO 90° 1/4 CxC SANITARIO 4''</v>
          </cell>
          <cell r="D377" t="str">
            <v>UND</v>
          </cell>
          <cell r="E377">
            <v>0.1</v>
          </cell>
          <cell r="F377">
            <v>8658</v>
          </cell>
          <cell r="I377">
            <v>866</v>
          </cell>
        </row>
        <row r="378">
          <cell r="A378" t="str">
            <v>S36</v>
          </cell>
          <cell r="B378" t="str">
            <v>SOLDADURA PVC LIQUIDA 1/4</v>
          </cell>
          <cell r="D378" t="str">
            <v>UND</v>
          </cell>
          <cell r="E378">
            <v>0.01</v>
          </cell>
          <cell r="F378">
            <v>57646</v>
          </cell>
          <cell r="I378">
            <v>576</v>
          </cell>
        </row>
        <row r="379">
          <cell r="A379" t="str">
            <v>S22</v>
          </cell>
          <cell r="B379" t="str">
            <v>LIMPIADOR REM PVC 760 grms. (1/4)</v>
          </cell>
          <cell r="D379" t="str">
            <v>UND</v>
          </cell>
          <cell r="E379">
            <v>0.02</v>
          </cell>
          <cell r="F379">
            <v>31668</v>
          </cell>
          <cell r="I379">
            <v>633</v>
          </cell>
        </row>
        <row r="380">
          <cell r="A380" t="str">
            <v>S247</v>
          </cell>
          <cell r="B380" t="str">
            <v>ESTOPA x 500 Gms</v>
          </cell>
          <cell r="D380" t="str">
            <v>UND</v>
          </cell>
          <cell r="E380">
            <v>0.02</v>
          </cell>
          <cell r="F380">
            <v>5500</v>
          </cell>
          <cell r="I380">
            <v>110</v>
          </cell>
        </row>
        <row r="389">
          <cell r="A389" t="str">
            <v>SUBTOTAL</v>
          </cell>
          <cell r="I389">
            <v>18452</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1.4999999999999999E-2</v>
          </cell>
          <cell r="G394">
            <v>45000</v>
          </cell>
          <cell r="I394">
            <v>675</v>
          </cell>
        </row>
        <row r="396">
          <cell r="A396" t="str">
            <v>SUBTOTAL</v>
          </cell>
          <cell r="I396">
            <v>675</v>
          </cell>
        </row>
        <row r="398">
          <cell r="A398" t="str">
            <v>4. Mano de Obra</v>
          </cell>
        </row>
        <row r="399">
          <cell r="A399" t="str">
            <v>Codigo</v>
          </cell>
          <cell r="B399" t="str">
            <v>Trabajador</v>
          </cell>
          <cell r="C399" t="str">
            <v>Jornal</v>
          </cell>
          <cell r="D399" t="str">
            <v>Prestac.</v>
          </cell>
          <cell r="E399" t="str">
            <v>Jornal Total</v>
          </cell>
          <cell r="F399" t="str">
            <v>Rendimiento</v>
          </cell>
          <cell r="I399" t="str">
            <v>Vr. Unitario</v>
          </cell>
        </row>
        <row r="401">
          <cell r="A401" t="str">
            <v>MO-06</v>
          </cell>
          <cell r="B401" t="str">
            <v>CUADRILLA PLOMERIA (1 Ayudante+1 Oficial)</v>
          </cell>
          <cell r="C401" t="str">
            <v>hc</v>
          </cell>
          <cell r="D401">
            <v>0.57999999999999996</v>
          </cell>
          <cell r="E401">
            <v>10472</v>
          </cell>
          <cell r="F401">
            <v>0.3</v>
          </cell>
          <cell r="I401">
            <v>4964</v>
          </cell>
        </row>
        <row r="404">
          <cell r="A404" t="str">
            <v>SUBTOTAL</v>
          </cell>
          <cell r="I404">
            <v>4964</v>
          </cell>
        </row>
        <row r="405">
          <cell r="A405" t="str">
            <v>TOTAL COSTO DIRECTO</v>
          </cell>
          <cell r="I405">
            <v>24339</v>
          </cell>
        </row>
        <row r="406">
          <cell r="A406" t="str">
            <v>AIU CONTRACTUAL</v>
          </cell>
          <cell r="C406">
            <v>0.25640000000000002</v>
          </cell>
          <cell r="H406" t="str">
            <v>TOTAL COSTO INDIRECTO</v>
          </cell>
          <cell r="I406">
            <v>6241</v>
          </cell>
        </row>
        <row r="407">
          <cell r="A407" t="str">
            <v xml:space="preserve">VALOR TOTAL ACTIVIDAD </v>
          </cell>
          <cell r="I407">
            <v>30580</v>
          </cell>
        </row>
        <row r="408">
          <cell r="A408" t="str">
            <v xml:space="preserve">VALOR RECURSOS NECESARIOS PARA LA EJECUCIÓN DE LA ACTIVIDAD </v>
          </cell>
          <cell r="I408">
            <v>565730</v>
          </cell>
        </row>
        <row r="409">
          <cell r="A409" t="str">
            <v>Para constancia de lo anterior, se firma la presente acta bajo la responsabilidad expresa de los que intervienen en ella, de  conformidad  con las funciones  desempeñadas por cada uno de los mismos,  de acuerdo con el manual de interventoría, en _________</v>
          </cell>
        </row>
        <row r="412">
          <cell r="B412" t="str">
            <v>Firma:</v>
          </cell>
        </row>
        <row r="413">
          <cell r="B413" t="str">
            <v xml:space="preserve">Nombre: </v>
          </cell>
        </row>
        <row r="414">
          <cell r="B414" t="str">
            <v>REPRESENTATE LEGAL O DIRECTOR DE CONSULTORIA</v>
          </cell>
        </row>
        <row r="415">
          <cell r="A415" t="str">
            <v>C. OBSERVACIONES INTERVENTORIA (Campo de obligatorio diligenciamiento)</v>
          </cell>
        </row>
        <row r="421">
          <cell r="B421" t="str">
            <v>Firma:</v>
          </cell>
        </row>
        <row r="422">
          <cell r="B422" t="str">
            <v xml:space="preserve">Nombre: </v>
          </cell>
          <cell r="J422" t="str">
            <v>Original  - FONADE</v>
          </cell>
        </row>
        <row r="423">
          <cell r="B423" t="str">
            <v>REPRESENTANTE LEGAL Ó DIRECTOR DE INTERVENTORÍA</v>
          </cell>
          <cell r="J423" t="str">
            <v>Copias: Contratista, Interventor</v>
          </cell>
        </row>
        <row r="424">
          <cell r="A424" t="str">
            <v>Item</v>
          </cell>
          <cell r="B424" t="str">
            <v>Descripción</v>
          </cell>
          <cell r="G424" t="str">
            <v>Unidad</v>
          </cell>
          <cell r="I424" t="str">
            <v>Cantidad</v>
          </cell>
        </row>
        <row r="425">
          <cell r="B425" t="str">
            <v>BAJANTES DE AGUAS NEGRAS EN TUBERIA DE PVC SANITARIA D: 4", incluye suministro, soportes e instalación.</v>
          </cell>
          <cell r="G425" t="e">
            <v>#N/A</v>
          </cell>
          <cell r="I425" t="e">
            <v>#N/A</v>
          </cell>
          <cell r="K425">
            <v>20935</v>
          </cell>
        </row>
        <row r="427">
          <cell r="A427" t="str">
            <v>1.  Equipo</v>
          </cell>
        </row>
        <row r="428">
          <cell r="A428" t="str">
            <v>Codigo</v>
          </cell>
          <cell r="B428" t="str">
            <v>Descripción</v>
          </cell>
          <cell r="C428" t="str">
            <v>Marca</v>
          </cell>
          <cell r="D428" t="str">
            <v>Unidad</v>
          </cell>
          <cell r="E428" t="str">
            <v>Tarifa</v>
          </cell>
          <cell r="G428" t="str">
            <v>Rendimiento</v>
          </cell>
          <cell r="I428" t="str">
            <v>Vr. Unitario</v>
          </cell>
        </row>
        <row r="429">
          <cell r="A429" t="str">
            <v>EH-33</v>
          </cell>
          <cell r="B429" t="str">
            <v xml:space="preserve">HERRAMIENTA MENOR 5 %  DE LA MANO OBRA </v>
          </cell>
          <cell r="D429" t="str">
            <v xml:space="preserve">Global </v>
          </cell>
          <cell r="E429">
            <v>248</v>
          </cell>
          <cell r="G429">
            <v>1</v>
          </cell>
          <cell r="I429">
            <v>248</v>
          </cell>
        </row>
        <row r="431">
          <cell r="A431" t="str">
            <v>SUBTOTAL</v>
          </cell>
          <cell r="I431">
            <v>248</v>
          </cell>
        </row>
        <row r="433">
          <cell r="A433" t="str">
            <v>2.  Materiales</v>
          </cell>
        </row>
        <row r="434">
          <cell r="A434" t="str">
            <v>Codigo</v>
          </cell>
          <cell r="B434" t="str">
            <v>Descripción</v>
          </cell>
          <cell r="D434" t="str">
            <v>Unidad</v>
          </cell>
          <cell r="E434" t="str">
            <v>Rendimiento</v>
          </cell>
          <cell r="F434" t="str">
            <v>Precio Unitario</v>
          </cell>
          <cell r="I434" t="str">
            <v>Vr Unitario</v>
          </cell>
        </row>
        <row r="436">
          <cell r="A436" t="str">
            <v>S97</v>
          </cell>
          <cell r="B436" t="str">
            <v xml:space="preserve">TUBO PVC A.LL-VENTILACION  4'' </v>
          </cell>
          <cell r="D436" t="str">
            <v>ML</v>
          </cell>
          <cell r="E436">
            <v>1.05</v>
          </cell>
          <cell r="F436">
            <v>12158</v>
          </cell>
          <cell r="I436">
            <v>12766</v>
          </cell>
        </row>
        <row r="437">
          <cell r="A437" t="str">
            <v>S101</v>
          </cell>
          <cell r="B437" t="str">
            <v>CODO 45° 1/8 CxE SANITARIO 4''</v>
          </cell>
          <cell r="D437" t="str">
            <v>UND</v>
          </cell>
          <cell r="E437">
            <v>0.01</v>
          </cell>
          <cell r="F437">
            <v>9739</v>
          </cell>
          <cell r="I437">
            <v>97</v>
          </cell>
        </row>
        <row r="438">
          <cell r="A438" t="str">
            <v>S14</v>
          </cell>
          <cell r="B438" t="str">
            <v>CODO 90° 1/4 CxC SANITARIO 4''</v>
          </cell>
          <cell r="D438" t="str">
            <v>UND</v>
          </cell>
          <cell r="E438">
            <v>0.1</v>
          </cell>
          <cell r="F438">
            <v>8658</v>
          </cell>
          <cell r="I438">
            <v>866</v>
          </cell>
        </row>
        <row r="439">
          <cell r="A439" t="str">
            <v>S36</v>
          </cell>
          <cell r="B439" t="str">
            <v>SOLDADURA PVC LIQUIDA 1/4</v>
          </cell>
          <cell r="D439" t="str">
            <v>UND</v>
          </cell>
          <cell r="E439">
            <v>0.01</v>
          </cell>
          <cell r="F439">
            <v>57646</v>
          </cell>
          <cell r="I439">
            <v>576</v>
          </cell>
        </row>
        <row r="440">
          <cell r="A440" t="str">
            <v>S22</v>
          </cell>
          <cell r="B440" t="str">
            <v>LIMPIADOR REM PVC 760 grms. (1/4)</v>
          </cell>
          <cell r="D440" t="str">
            <v>UND</v>
          </cell>
          <cell r="E440">
            <v>0.02</v>
          </cell>
          <cell r="F440">
            <v>31668</v>
          </cell>
          <cell r="I440">
            <v>633</v>
          </cell>
        </row>
        <row r="441">
          <cell r="A441" t="str">
            <v>S247</v>
          </cell>
          <cell r="B441" t="str">
            <v>ESTOPA x 500 Gms</v>
          </cell>
          <cell r="D441" t="str">
            <v>UND</v>
          </cell>
          <cell r="E441">
            <v>0.02</v>
          </cell>
          <cell r="F441">
            <v>5500</v>
          </cell>
          <cell r="I441">
            <v>110</v>
          </cell>
        </row>
        <row r="450">
          <cell r="A450" t="str">
            <v>SUBTOTAL</v>
          </cell>
          <cell r="I450">
            <v>15048</v>
          </cell>
        </row>
        <row r="452">
          <cell r="A452" t="str">
            <v>3. Transportes</v>
          </cell>
        </row>
        <row r="453">
          <cell r="A453" t="str">
            <v>Codigo</v>
          </cell>
          <cell r="B453" t="str">
            <v xml:space="preserve">Descripcion </v>
          </cell>
          <cell r="C453" t="str">
            <v>Vol. o Peso</v>
          </cell>
          <cell r="D453" t="str">
            <v>Unidad</v>
          </cell>
          <cell r="E453" t="str">
            <v>Distancia</v>
          </cell>
          <cell r="G453" t="str">
            <v>Tarifa</v>
          </cell>
          <cell r="I453" t="str">
            <v>Vr. Unitario</v>
          </cell>
        </row>
        <row r="455">
          <cell r="A455" t="str">
            <v>EH-44</v>
          </cell>
          <cell r="B455" t="str">
            <v>TRANSPORTE DE MATERIALES O EQUIPO</v>
          </cell>
          <cell r="D455" t="str">
            <v>Viaje</v>
          </cell>
          <cell r="E455">
            <v>1.4999999999999999E-2</v>
          </cell>
          <cell r="G455">
            <v>45000</v>
          </cell>
          <cell r="I455">
            <v>675</v>
          </cell>
        </row>
        <row r="457">
          <cell r="A457" t="str">
            <v>SUBTOTAL</v>
          </cell>
          <cell r="I457">
            <v>675</v>
          </cell>
        </row>
        <row r="459">
          <cell r="A459" t="str">
            <v>4. Mano de Obra</v>
          </cell>
        </row>
        <row r="460">
          <cell r="A460" t="str">
            <v>Codigo</v>
          </cell>
          <cell r="B460" t="str">
            <v>Trabajador</v>
          </cell>
          <cell r="C460" t="str">
            <v>Jornal</v>
          </cell>
          <cell r="D460" t="str">
            <v>Prestac.</v>
          </cell>
          <cell r="E460" t="str">
            <v>Jornal Total</v>
          </cell>
          <cell r="F460" t="str">
            <v>Rendimiento</v>
          </cell>
          <cell r="I460" t="str">
            <v>Vr. Unitario</v>
          </cell>
        </row>
        <row r="462">
          <cell r="A462" t="str">
            <v>MO-06</v>
          </cell>
          <cell r="B462" t="str">
            <v>CUADRILLA PLOMERIA (1 Ayudante+1 Oficial)</v>
          </cell>
          <cell r="C462" t="str">
            <v>hc</v>
          </cell>
          <cell r="D462">
            <v>0.57999999999999996</v>
          </cell>
          <cell r="E462">
            <v>10472</v>
          </cell>
          <cell r="F462">
            <v>0.3</v>
          </cell>
          <cell r="I462">
            <v>4964</v>
          </cell>
        </row>
        <row r="464">
          <cell r="A464" t="str">
            <v>SUBTOTAL</v>
          </cell>
          <cell r="I464">
            <v>4964</v>
          </cell>
        </row>
        <row r="465">
          <cell r="A465" t="str">
            <v>TOTAL COSTO DIRECTO</v>
          </cell>
          <cell r="I465">
            <v>20935</v>
          </cell>
        </row>
        <row r="466">
          <cell r="A466" t="str">
            <v>AIU CONTRACTUAL</v>
          </cell>
          <cell r="C466">
            <v>0.25640000000000002</v>
          </cell>
          <cell r="H466" t="str">
            <v>TOTAL COSTO INDIRECTO</v>
          </cell>
          <cell r="I466">
            <v>5368</v>
          </cell>
        </row>
        <row r="467">
          <cell r="A467" t="str">
            <v xml:space="preserve">VALOR TOTAL ACTIVIDAD </v>
          </cell>
          <cell r="I467">
            <v>26303</v>
          </cell>
        </row>
        <row r="468">
          <cell r="A468" t="str">
            <v xml:space="preserve">VALOR RECURSOS NECESARIOS PARA LA EJECUCIÓN DE LA ACTIVIDAD </v>
          </cell>
          <cell r="I468" t="e">
            <v>#N/A</v>
          </cell>
        </row>
        <row r="469">
          <cell r="A469" t="str">
            <v>Para constancia de lo anterior, se firma la presente acta bajo la responsabilidad expresa de los que intervienen en ella, de  conformidad  con las funciones  desempeñadas por cada uno de los mismos,  de acuerdo con el manual de interventoría, en _________</v>
          </cell>
        </row>
        <row r="472">
          <cell r="B472" t="str">
            <v>Firma:</v>
          </cell>
        </row>
        <row r="473">
          <cell r="B473" t="str">
            <v xml:space="preserve">Nombre: </v>
          </cell>
        </row>
        <row r="474">
          <cell r="B474" t="str">
            <v>REPRESENTATE LEGAL O DIRECTOR DE CONSULTORIA</v>
          </cell>
        </row>
        <row r="475">
          <cell r="A475" t="str">
            <v>C. OBSERVACIONES INTERVENTORIA (Campo de obligatorio diligenciamiento)</v>
          </cell>
        </row>
        <row r="481">
          <cell r="B481" t="str">
            <v>Firma:</v>
          </cell>
        </row>
        <row r="482">
          <cell r="B482" t="str">
            <v xml:space="preserve">Nombre: </v>
          </cell>
          <cell r="J482" t="str">
            <v>Original  - FONADE</v>
          </cell>
        </row>
        <row r="483">
          <cell r="B483" t="str">
            <v>REPRESENTANTE LEGAL Ó DIRECTOR DE INTERVENTORÍA</v>
          </cell>
          <cell r="J483" t="str">
            <v>Copias: Contratista, Interventor</v>
          </cell>
        </row>
        <row r="484">
          <cell r="A484" t="str">
            <v>Item</v>
          </cell>
          <cell r="B484" t="str">
            <v>Descripción</v>
          </cell>
          <cell r="G484" t="str">
            <v>Unidad</v>
          </cell>
          <cell r="I484" t="str">
            <v>Cantidad</v>
          </cell>
        </row>
        <row r="485">
          <cell r="A485" t="str">
            <v>06.03.01</v>
          </cell>
          <cell r="B485" t="str">
            <v xml:space="preserve">Punto sanitario ф: 2", Incluye accesorios y 2,50 m tubería </v>
          </cell>
          <cell r="G485" t="str">
            <v>Un</v>
          </cell>
          <cell r="I485">
            <v>10</v>
          </cell>
          <cell r="K485">
            <v>40176</v>
          </cell>
        </row>
        <row r="487">
          <cell r="A487" t="str">
            <v>1.  Equipo</v>
          </cell>
        </row>
        <row r="488">
          <cell r="A488" t="str">
            <v>Codigo</v>
          </cell>
          <cell r="B488" t="str">
            <v>Descripción</v>
          </cell>
          <cell r="C488" t="str">
            <v>Marca</v>
          </cell>
          <cell r="D488" t="str">
            <v>Unidad</v>
          </cell>
          <cell r="E488" t="str">
            <v>Tarifa</v>
          </cell>
          <cell r="G488" t="str">
            <v>Rendimiento</v>
          </cell>
          <cell r="I488" t="str">
            <v>Vr. Unitario</v>
          </cell>
        </row>
        <row r="489">
          <cell r="A489" t="str">
            <v>EH-33</v>
          </cell>
          <cell r="B489" t="str">
            <v xml:space="preserve">HERRAMIENTA MENOR 5 %  DE LA MANO OBRA </v>
          </cell>
          <cell r="D489" t="str">
            <v xml:space="preserve">Global </v>
          </cell>
          <cell r="E489">
            <v>827</v>
          </cell>
          <cell r="G489">
            <v>1</v>
          </cell>
          <cell r="I489">
            <v>827</v>
          </cell>
        </row>
        <row r="491">
          <cell r="A491" t="str">
            <v>SUBTOTAL</v>
          </cell>
          <cell r="I491">
            <v>827</v>
          </cell>
        </row>
        <row r="493">
          <cell r="A493" t="str">
            <v>2.  Materiales</v>
          </cell>
        </row>
        <row r="494">
          <cell r="A494" t="str">
            <v>Codigo</v>
          </cell>
          <cell r="B494" t="str">
            <v>Descripción</v>
          </cell>
          <cell r="D494" t="str">
            <v>Unidad</v>
          </cell>
          <cell r="E494" t="str">
            <v>Rendimiento</v>
          </cell>
          <cell r="F494" t="str">
            <v>Precio Unitario</v>
          </cell>
          <cell r="I494" t="str">
            <v>Vr Unitario</v>
          </cell>
        </row>
        <row r="496">
          <cell r="A496" t="str">
            <v>S57</v>
          </cell>
          <cell r="B496" t="str">
            <v xml:space="preserve">TUBO PVC SANITARIO 2'' </v>
          </cell>
          <cell r="D496" t="str">
            <v>ML</v>
          </cell>
          <cell r="E496">
            <v>2.5</v>
          </cell>
          <cell r="F496">
            <v>8217</v>
          </cell>
          <cell r="I496">
            <v>20543</v>
          </cell>
        </row>
        <row r="497">
          <cell r="A497" t="str">
            <v>S135</v>
          </cell>
          <cell r="B497" t="str">
            <v>CODO 45° 1/8 CxE SANITARIO 2''</v>
          </cell>
          <cell r="D497" t="str">
            <v>UND</v>
          </cell>
          <cell r="E497">
            <v>0.01</v>
          </cell>
          <cell r="F497">
            <v>2650</v>
          </cell>
          <cell r="I497">
            <v>27</v>
          </cell>
        </row>
        <row r="498">
          <cell r="A498" t="str">
            <v>S2341</v>
          </cell>
          <cell r="B498" t="str">
            <v>CODO PVC-S C x E 90 1/4  2``</v>
          </cell>
          <cell r="D498" t="str">
            <v>UND</v>
          </cell>
          <cell r="E498">
            <v>0.1</v>
          </cell>
          <cell r="F498">
            <v>2150</v>
          </cell>
          <cell r="I498">
            <v>215</v>
          </cell>
        </row>
        <row r="499">
          <cell r="A499" t="str">
            <v>S84</v>
          </cell>
          <cell r="B499" t="str">
            <v xml:space="preserve">YEE SANITARIA 2'' </v>
          </cell>
          <cell r="D499" t="str">
            <v>UND</v>
          </cell>
          <cell r="E499">
            <v>0.05</v>
          </cell>
          <cell r="F499">
            <v>4976</v>
          </cell>
          <cell r="I499">
            <v>249</v>
          </cell>
        </row>
        <row r="500">
          <cell r="A500" t="str">
            <v>S36</v>
          </cell>
          <cell r="B500" t="str">
            <v>SOLDADURA PVC LIQUIDA 1/4</v>
          </cell>
          <cell r="D500" t="str">
            <v>UND</v>
          </cell>
          <cell r="E500">
            <v>0.01</v>
          </cell>
          <cell r="F500">
            <v>57646</v>
          </cell>
          <cell r="I500">
            <v>576</v>
          </cell>
        </row>
        <row r="501">
          <cell r="A501" t="str">
            <v>S22</v>
          </cell>
          <cell r="B501" t="str">
            <v>LIMPIADOR REM PVC 760 grms. (1/4)</v>
          </cell>
          <cell r="D501" t="str">
            <v>UND</v>
          </cell>
          <cell r="E501">
            <v>0.02</v>
          </cell>
          <cell r="F501">
            <v>31668</v>
          </cell>
          <cell r="I501">
            <v>633</v>
          </cell>
        </row>
        <row r="502">
          <cell r="A502" t="str">
            <v>S247</v>
          </cell>
          <cell r="B502" t="str">
            <v>ESTOPA x 500 Gms</v>
          </cell>
          <cell r="D502" t="str">
            <v>UND</v>
          </cell>
          <cell r="E502">
            <v>0.02</v>
          </cell>
          <cell r="F502">
            <v>5500</v>
          </cell>
          <cell r="I502">
            <v>110</v>
          </cell>
        </row>
        <row r="510">
          <cell r="A510" t="str">
            <v>SUBTOTAL</v>
          </cell>
          <cell r="I510">
            <v>22353</v>
          </cell>
        </row>
        <row r="512">
          <cell r="A512" t="str">
            <v>3. Transportes</v>
          </cell>
        </row>
        <row r="513">
          <cell r="A513" t="str">
            <v>Codigo</v>
          </cell>
          <cell r="B513" t="str">
            <v xml:space="preserve">Descripcion </v>
          </cell>
          <cell r="C513" t="str">
            <v>Vol. o Peso</v>
          </cell>
          <cell r="D513" t="str">
            <v>Unidad</v>
          </cell>
          <cell r="E513" t="str">
            <v>Distancia</v>
          </cell>
          <cell r="G513" t="str">
            <v>Tarifa</v>
          </cell>
          <cell r="I513" t="str">
            <v>Vr. Unitario</v>
          </cell>
        </row>
        <row r="515">
          <cell r="A515" t="str">
            <v>EH-44</v>
          </cell>
          <cell r="B515" t="str">
            <v>TRANSPORTE DE MATERIALES O EQUIPO</v>
          </cell>
          <cell r="D515" t="str">
            <v>Viaje</v>
          </cell>
          <cell r="E515">
            <v>0.01</v>
          </cell>
          <cell r="G515">
            <v>45000</v>
          </cell>
          <cell r="I515">
            <v>450</v>
          </cell>
        </row>
        <row r="517">
          <cell r="A517" t="str">
            <v>SUBTOTAL</v>
          </cell>
          <cell r="I517">
            <v>450</v>
          </cell>
        </row>
        <row r="519">
          <cell r="A519" t="str">
            <v>4. Mano de Obra</v>
          </cell>
        </row>
        <row r="520">
          <cell r="A520" t="str">
            <v>Codigo</v>
          </cell>
          <cell r="B520" t="str">
            <v>Trabajador</v>
          </cell>
          <cell r="C520" t="str">
            <v>Jornal</v>
          </cell>
          <cell r="D520" t="str">
            <v>Prestac.</v>
          </cell>
          <cell r="E520" t="str">
            <v>Jornal Total</v>
          </cell>
          <cell r="F520" t="str">
            <v>Rendimiento</v>
          </cell>
          <cell r="I520" t="str">
            <v>Vr. Unitario</v>
          </cell>
        </row>
        <row r="522">
          <cell r="A522" t="str">
            <v>MO-06</v>
          </cell>
          <cell r="B522" t="str">
            <v>CUADRILLA PLOMERIA (1 Ayudante+1 Oficial)</v>
          </cell>
          <cell r="C522" t="str">
            <v>HC</v>
          </cell>
          <cell r="D522">
            <v>0.57999999999999996</v>
          </cell>
          <cell r="E522">
            <v>10472</v>
          </cell>
          <cell r="F522">
            <v>1</v>
          </cell>
          <cell r="I522">
            <v>16546</v>
          </cell>
        </row>
        <row r="525">
          <cell r="A525" t="str">
            <v>SUBTOTAL</v>
          </cell>
          <cell r="I525">
            <v>16546</v>
          </cell>
        </row>
        <row r="526">
          <cell r="A526" t="str">
            <v>TOTAL COSTO DIRECTO</v>
          </cell>
          <cell r="I526">
            <v>40176</v>
          </cell>
        </row>
        <row r="527">
          <cell r="A527" t="str">
            <v>AIU CONTRACTUAL</v>
          </cell>
          <cell r="C527">
            <v>0.25640000000000002</v>
          </cell>
          <cell r="H527" t="str">
            <v>TOTAL COSTO INDIRECTO</v>
          </cell>
          <cell r="I527">
            <v>10301</v>
          </cell>
        </row>
        <row r="528">
          <cell r="A528" t="str">
            <v xml:space="preserve">VALOR TOTAL ACTIVIDAD </v>
          </cell>
          <cell r="I528">
            <v>50477</v>
          </cell>
        </row>
        <row r="529">
          <cell r="A529" t="str">
            <v xml:space="preserve">VALOR RECURSOS NECESARIOS PARA LA EJECUCIÓN DE LA ACTIVIDAD </v>
          </cell>
          <cell r="I529">
            <v>504770</v>
          </cell>
        </row>
        <row r="530">
          <cell r="A530" t="str">
            <v>Para constancia de lo anterior, se firma la presente acta bajo la responsabilidad expresa de los que intervienen en ella, de  conformidad  con las funciones  desempeñadas por cada uno de los mismos,  de acuerdo con el manual de interventoría, en _________</v>
          </cell>
        </row>
        <row r="533">
          <cell r="B533" t="str">
            <v>Firma:</v>
          </cell>
        </row>
        <row r="534">
          <cell r="B534" t="str">
            <v xml:space="preserve">Nombre: </v>
          </cell>
        </row>
        <row r="535">
          <cell r="B535" t="str">
            <v>REPRESENTATE LEGAL O DIRECTOR DE CONSULTORIA</v>
          </cell>
        </row>
        <row r="536">
          <cell r="A536" t="str">
            <v>C. OBSERVACIONES INTERVENTORIA (Campo de obligatorio diligenciamiento)</v>
          </cell>
        </row>
        <row r="541">
          <cell r="B541" t="str">
            <v>Firma:</v>
          </cell>
        </row>
        <row r="542">
          <cell r="B542" t="str">
            <v xml:space="preserve">Nombre: </v>
          </cell>
          <cell r="J542" t="str">
            <v>Original  - FONADE</v>
          </cell>
        </row>
        <row r="543">
          <cell r="B543" t="str">
            <v>REPRESENTANTE LEGAL Ó DIRECTOR DE INTERVENTORÍA</v>
          </cell>
          <cell r="J543" t="str">
            <v>Copias: Contratista, Interventor</v>
          </cell>
        </row>
        <row r="544">
          <cell r="A544" t="str">
            <v>Item</v>
          </cell>
          <cell r="B544" t="str">
            <v>Descripción</v>
          </cell>
          <cell r="G544" t="str">
            <v>Unidad</v>
          </cell>
          <cell r="I544" t="str">
            <v>Cantidad</v>
          </cell>
        </row>
        <row r="545">
          <cell r="B545" t="str">
            <v xml:space="preserve">PUNTO SANITARIO DE D: 3", Incluye accesorios y 2,50 m tubería </v>
          </cell>
          <cell r="G545" t="e">
            <v>#N/A</v>
          </cell>
          <cell r="I545" t="e">
            <v>#N/A</v>
          </cell>
          <cell r="K545">
            <v>50897</v>
          </cell>
        </row>
        <row r="547">
          <cell r="A547" t="str">
            <v>1.  Equipo</v>
          </cell>
        </row>
        <row r="548">
          <cell r="A548" t="str">
            <v>Codigo</v>
          </cell>
          <cell r="B548" t="str">
            <v>Descripción</v>
          </cell>
          <cell r="C548" t="str">
            <v>Marca</v>
          </cell>
          <cell r="D548" t="str">
            <v>Unidad</v>
          </cell>
          <cell r="E548" t="str">
            <v>Tarifa</v>
          </cell>
          <cell r="G548" t="str">
            <v>Rendimiento</v>
          </cell>
          <cell r="I548" t="str">
            <v>Vr. Unitario</v>
          </cell>
        </row>
        <row r="549">
          <cell r="A549" t="str">
            <v>EH-33</v>
          </cell>
          <cell r="B549" t="str">
            <v xml:space="preserve">HERRAMIENTA MENOR 5 %  DE LA MANO OBRA </v>
          </cell>
          <cell r="D549" t="str">
            <v xml:space="preserve">Global </v>
          </cell>
          <cell r="E549">
            <v>827</v>
          </cell>
          <cell r="G549">
            <v>1</v>
          </cell>
          <cell r="I549">
            <v>827</v>
          </cell>
        </row>
        <row r="551">
          <cell r="A551" t="str">
            <v>SUBTOTAL</v>
          </cell>
          <cell r="I551">
            <v>827</v>
          </cell>
        </row>
        <row r="553">
          <cell r="A553" t="str">
            <v>2.  Materiales</v>
          </cell>
        </row>
        <row r="554">
          <cell r="A554" t="str">
            <v>Codigo</v>
          </cell>
          <cell r="B554" t="str">
            <v>Descripción</v>
          </cell>
          <cell r="D554" t="str">
            <v>Unidad</v>
          </cell>
          <cell r="E554" t="str">
            <v>Rendimiento</v>
          </cell>
          <cell r="F554" t="str">
            <v>Precio Unitario</v>
          </cell>
          <cell r="I554" t="str">
            <v>Vr Unitario</v>
          </cell>
        </row>
        <row r="556">
          <cell r="A556" t="str">
            <v>S62</v>
          </cell>
          <cell r="B556" t="str">
            <v>TUBO PVC SANITARIO 3"</v>
          </cell>
          <cell r="D556" t="str">
            <v>ML</v>
          </cell>
          <cell r="E556">
            <v>2.5</v>
          </cell>
          <cell r="F556">
            <v>12274</v>
          </cell>
          <cell r="I556">
            <v>30685</v>
          </cell>
        </row>
        <row r="557">
          <cell r="A557" t="str">
            <v>S100</v>
          </cell>
          <cell r="B557" t="str">
            <v>CODO 45° 1/8 CxE SANITARIO 3''</v>
          </cell>
          <cell r="D557" t="str">
            <v>UND</v>
          </cell>
          <cell r="E557">
            <v>0.01</v>
          </cell>
          <cell r="F557">
            <v>5580</v>
          </cell>
          <cell r="I557">
            <v>56</v>
          </cell>
        </row>
        <row r="558">
          <cell r="A558" t="str">
            <v>S13</v>
          </cell>
          <cell r="B558" t="str">
            <v>CODO 90° 1/4 CxC SANITARIO 3''</v>
          </cell>
          <cell r="D558" t="str">
            <v>UND</v>
          </cell>
          <cell r="E558">
            <v>0.1</v>
          </cell>
          <cell r="F558">
            <v>5025</v>
          </cell>
          <cell r="I558">
            <v>503</v>
          </cell>
        </row>
        <row r="559">
          <cell r="A559" t="str">
            <v>S85</v>
          </cell>
          <cell r="B559" t="str">
            <v xml:space="preserve">YEE SANITARIA 3'' </v>
          </cell>
          <cell r="D559" t="str">
            <v>UND</v>
          </cell>
          <cell r="E559">
            <v>0.05</v>
          </cell>
          <cell r="F559">
            <v>10220</v>
          </cell>
          <cell r="I559">
            <v>511</v>
          </cell>
        </row>
        <row r="560">
          <cell r="A560" t="str">
            <v>S36</v>
          </cell>
          <cell r="B560" t="str">
            <v>SOLDADURA PVC LIQUIDA 1/4</v>
          </cell>
          <cell r="D560" t="str">
            <v>UND</v>
          </cell>
          <cell r="E560">
            <v>0.01</v>
          </cell>
          <cell r="F560">
            <v>57646</v>
          </cell>
          <cell r="I560">
            <v>576</v>
          </cell>
        </row>
        <row r="561">
          <cell r="A561" t="str">
            <v>S22</v>
          </cell>
          <cell r="B561" t="str">
            <v>LIMPIADOR REM PVC 760 grms. (1/4)</v>
          </cell>
          <cell r="D561" t="str">
            <v>UND</v>
          </cell>
          <cell r="E561">
            <v>0.02</v>
          </cell>
          <cell r="F561">
            <v>31668</v>
          </cell>
          <cell r="I561">
            <v>633</v>
          </cell>
        </row>
        <row r="562">
          <cell r="A562" t="str">
            <v>S247</v>
          </cell>
          <cell r="B562" t="str">
            <v>ESTOPA x 500 Gms</v>
          </cell>
          <cell r="D562" t="str">
            <v>UND</v>
          </cell>
          <cell r="E562">
            <v>0.02</v>
          </cell>
          <cell r="F562">
            <v>5500</v>
          </cell>
          <cell r="I562">
            <v>110</v>
          </cell>
        </row>
        <row r="570">
          <cell r="A570" t="str">
            <v>SUBTOTAL</v>
          </cell>
          <cell r="I570">
            <v>33074</v>
          </cell>
        </row>
        <row r="572">
          <cell r="A572" t="str">
            <v>3. Transportes</v>
          </cell>
        </row>
        <row r="573">
          <cell r="A573" t="str">
            <v>Codigo</v>
          </cell>
          <cell r="B573" t="str">
            <v xml:space="preserve">Descripcion </v>
          </cell>
          <cell r="C573" t="str">
            <v>Vol. o Peso</v>
          </cell>
          <cell r="D573" t="str">
            <v>Unidad</v>
          </cell>
          <cell r="E573" t="str">
            <v>Distancia</v>
          </cell>
          <cell r="G573" t="str">
            <v>Tarifa</v>
          </cell>
          <cell r="I573" t="str">
            <v>Vr. Unitario</v>
          </cell>
        </row>
        <row r="575">
          <cell r="A575" t="str">
            <v>EH-44</v>
          </cell>
          <cell r="B575" t="str">
            <v>TRANSPORTE DE MATERIALES O EQUIPO</v>
          </cell>
          <cell r="D575" t="str">
            <v>Viaje</v>
          </cell>
          <cell r="E575">
            <v>0.01</v>
          </cell>
          <cell r="G575">
            <v>45000</v>
          </cell>
          <cell r="I575">
            <v>450</v>
          </cell>
        </row>
        <row r="577">
          <cell r="A577" t="str">
            <v>SUBTOTAL</v>
          </cell>
          <cell r="I577">
            <v>450</v>
          </cell>
        </row>
        <row r="579">
          <cell r="A579" t="str">
            <v>4. Mano de Obra</v>
          </cell>
        </row>
        <row r="580">
          <cell r="A580" t="str">
            <v>Codigo</v>
          </cell>
          <cell r="B580" t="str">
            <v>Trabajador</v>
          </cell>
          <cell r="C580" t="str">
            <v>Jornal</v>
          </cell>
          <cell r="D580" t="str">
            <v>Prestac.</v>
          </cell>
          <cell r="E580" t="str">
            <v>Jornal Total</v>
          </cell>
          <cell r="F580" t="str">
            <v>Rendimiento</v>
          </cell>
          <cell r="I580" t="str">
            <v>Vr. Unitario</v>
          </cell>
        </row>
        <row r="582">
          <cell r="A582" t="str">
            <v>MO-06</v>
          </cell>
          <cell r="B582" t="str">
            <v>CUADRILLA PLOMERIA (1 Ayudante+1 Oficial)</v>
          </cell>
          <cell r="C582" t="str">
            <v>hc</v>
          </cell>
          <cell r="D582">
            <v>0.57999999999999996</v>
          </cell>
          <cell r="E582">
            <v>10472</v>
          </cell>
          <cell r="F582">
            <v>1</v>
          </cell>
          <cell r="I582">
            <v>16546</v>
          </cell>
        </row>
        <row r="585">
          <cell r="A585" t="str">
            <v>SUBTOTAL</v>
          </cell>
          <cell r="I585">
            <v>16546</v>
          </cell>
        </row>
        <row r="586">
          <cell r="A586" t="str">
            <v>TOTAL COSTO DIRECTO</v>
          </cell>
          <cell r="I586">
            <v>50897</v>
          </cell>
        </row>
        <row r="587">
          <cell r="A587" t="str">
            <v>AIU CONTRACTUAL</v>
          </cell>
          <cell r="C587">
            <v>0.25640000000000002</v>
          </cell>
          <cell r="H587" t="str">
            <v>TOTAL COSTO INDIRECTO</v>
          </cell>
          <cell r="I587">
            <v>13050</v>
          </cell>
        </row>
        <row r="588">
          <cell r="A588" t="str">
            <v xml:space="preserve">VALOR TOTAL ACTIVIDAD </v>
          </cell>
          <cell r="I588">
            <v>63947</v>
          </cell>
        </row>
        <row r="589">
          <cell r="A589" t="str">
            <v xml:space="preserve">VALOR RECURSOS NECESARIOS PARA LA EJECUCIÓN DE LA ACTIVIDAD </v>
          </cell>
          <cell r="I589" t="e">
            <v>#N/A</v>
          </cell>
        </row>
        <row r="590">
          <cell r="A590" t="str">
            <v>Para constancia de lo anterior, se firma la presente acta bajo la responsabilidad expresa de los que intervienen en ella, de  conformidad  con las funciones  desempeñadas por cada uno de los mismos,  de acuerdo con el manual de interventoría, en _________</v>
          </cell>
        </row>
        <row r="593">
          <cell r="B593" t="str">
            <v>Firma:</v>
          </cell>
        </row>
        <row r="594">
          <cell r="B594" t="str">
            <v xml:space="preserve">Nombre: </v>
          </cell>
        </row>
        <row r="595">
          <cell r="B595" t="str">
            <v>REPRESENTATE LEGAL O DIRECTOR DE CONSULTORIA</v>
          </cell>
        </row>
        <row r="596">
          <cell r="A596" t="str">
            <v>C. OBSERVACIONES INTERVENTORIA (Campo de obligatorio diligenciamiento)</v>
          </cell>
        </row>
        <row r="601">
          <cell r="B601" t="str">
            <v>Firma:</v>
          </cell>
        </row>
        <row r="602">
          <cell r="B602" t="str">
            <v xml:space="preserve">Nombre: </v>
          </cell>
          <cell r="J602" t="str">
            <v>Original  - FONADE</v>
          </cell>
        </row>
        <row r="603">
          <cell r="B603" t="str">
            <v>REPRESENTANTE LEGAL Ó DIRECTOR DE INTERVENTORÍA</v>
          </cell>
          <cell r="J603" t="str">
            <v>Copias: Contratista, Interventor</v>
          </cell>
        </row>
        <row r="604">
          <cell r="A604" t="str">
            <v>Item</v>
          </cell>
          <cell r="B604" t="str">
            <v>Descripción</v>
          </cell>
          <cell r="G604" t="str">
            <v>Unidad</v>
          </cell>
          <cell r="I604" t="str">
            <v>Cantidad</v>
          </cell>
        </row>
        <row r="605">
          <cell r="A605" t="str">
            <v>06.03.02</v>
          </cell>
          <cell r="B605" t="str">
            <v xml:space="preserve">Punto sanitario ф:4", Incluye accesorios y 2,50 m tubería </v>
          </cell>
          <cell r="G605" t="str">
            <v>Un</v>
          </cell>
          <cell r="I605">
            <v>4</v>
          </cell>
          <cell r="K605">
            <v>64254</v>
          </cell>
        </row>
        <row r="607">
          <cell r="A607" t="str">
            <v>1.  Equipo</v>
          </cell>
        </row>
        <row r="608">
          <cell r="A608" t="str">
            <v>Codigo</v>
          </cell>
          <cell r="B608" t="str">
            <v>Descripción</v>
          </cell>
          <cell r="C608" t="str">
            <v>Marca</v>
          </cell>
          <cell r="D608" t="str">
            <v>Unidad</v>
          </cell>
          <cell r="E608" t="str">
            <v>Tarifa</v>
          </cell>
          <cell r="G608" t="str">
            <v>Rendimiento</v>
          </cell>
          <cell r="I608" t="str">
            <v>Vr. Unitario</v>
          </cell>
        </row>
        <row r="609">
          <cell r="A609" t="str">
            <v>EH-33</v>
          </cell>
          <cell r="B609" t="str">
            <v xml:space="preserve">HERRAMIENTA MENOR 5 %  DE LA MANO OBRA </v>
          </cell>
          <cell r="D609" t="str">
            <v xml:space="preserve">Global </v>
          </cell>
          <cell r="E609">
            <v>910</v>
          </cell>
          <cell r="G609">
            <v>1</v>
          </cell>
          <cell r="I609">
            <v>910</v>
          </cell>
        </row>
        <row r="611">
          <cell r="A611" t="str">
            <v>SUBTOTAL</v>
          </cell>
          <cell r="I611">
            <v>910</v>
          </cell>
        </row>
        <row r="613">
          <cell r="A613" t="str">
            <v>2.  Materiales</v>
          </cell>
        </row>
        <row r="614">
          <cell r="A614" t="str">
            <v>Codigo</v>
          </cell>
          <cell r="B614" t="str">
            <v>Descripción</v>
          </cell>
          <cell r="D614" t="str">
            <v>Unidad</v>
          </cell>
          <cell r="E614" t="str">
            <v>Rendimiento</v>
          </cell>
          <cell r="F614" t="str">
            <v>Precio Unitario</v>
          </cell>
          <cell r="I614" t="str">
            <v>Vr Unitario</v>
          </cell>
        </row>
        <row r="616">
          <cell r="A616" t="str">
            <v>S63</v>
          </cell>
          <cell r="B616" t="str">
            <v xml:space="preserve">TUBO PVC SANITARIO 4" </v>
          </cell>
          <cell r="D616" t="str">
            <v>ML</v>
          </cell>
          <cell r="E616">
            <v>2.5499999999999998</v>
          </cell>
          <cell r="F616">
            <v>15400</v>
          </cell>
          <cell r="I616">
            <v>39270</v>
          </cell>
        </row>
        <row r="617">
          <cell r="A617" t="str">
            <v>S101</v>
          </cell>
          <cell r="B617" t="str">
            <v>CODO 45° 1/8 CxE SANITARIO 4''</v>
          </cell>
          <cell r="D617" t="str">
            <v>UND</v>
          </cell>
          <cell r="E617">
            <v>0.1</v>
          </cell>
          <cell r="F617">
            <v>9739</v>
          </cell>
          <cell r="I617">
            <v>974</v>
          </cell>
        </row>
        <row r="618">
          <cell r="A618" t="str">
            <v>S14</v>
          </cell>
          <cell r="B618" t="str">
            <v>CODO 90° 1/4 CxC SANITARIO 4''</v>
          </cell>
          <cell r="D618" t="str">
            <v>UND</v>
          </cell>
          <cell r="E618">
            <v>0.2</v>
          </cell>
          <cell r="F618">
            <v>8658</v>
          </cell>
          <cell r="I618">
            <v>1732</v>
          </cell>
        </row>
        <row r="619">
          <cell r="A619" t="str">
            <v>S36</v>
          </cell>
          <cell r="B619" t="str">
            <v>SOLDADURA PVC LIQUIDA 1/4</v>
          </cell>
          <cell r="D619" t="str">
            <v>UND</v>
          </cell>
          <cell r="E619">
            <v>0.02</v>
          </cell>
          <cell r="F619">
            <v>57646</v>
          </cell>
          <cell r="I619">
            <v>1153</v>
          </cell>
        </row>
        <row r="620">
          <cell r="A620" t="str">
            <v>S22</v>
          </cell>
          <cell r="B620" t="str">
            <v>LIMPIADOR REM PVC 760 grms. (1/4)</v>
          </cell>
          <cell r="D620" t="str">
            <v>UND</v>
          </cell>
          <cell r="E620">
            <v>0.03</v>
          </cell>
          <cell r="F620">
            <v>31668</v>
          </cell>
          <cell r="I620">
            <v>950</v>
          </cell>
        </row>
        <row r="621">
          <cell r="A621" t="str">
            <v>S247</v>
          </cell>
          <cell r="B621" t="str">
            <v>ESTOPA x 500 Gms</v>
          </cell>
          <cell r="D621" t="str">
            <v>UND</v>
          </cell>
          <cell r="E621">
            <v>0.03</v>
          </cell>
          <cell r="F621">
            <v>5500</v>
          </cell>
          <cell r="I621">
            <v>165</v>
          </cell>
        </row>
        <row r="628">
          <cell r="A628" t="str">
            <v>SUBTOTAL</v>
          </cell>
          <cell r="I628">
            <v>44244</v>
          </cell>
        </row>
        <row r="630">
          <cell r="A630" t="str">
            <v>3. Transportes</v>
          </cell>
        </row>
        <row r="631">
          <cell r="A631" t="str">
            <v>Codigo</v>
          </cell>
          <cell r="B631" t="str">
            <v xml:space="preserve">Descripcion </v>
          </cell>
          <cell r="C631" t="str">
            <v>Vol. o Peso</v>
          </cell>
          <cell r="D631" t="str">
            <v>Unidad</v>
          </cell>
          <cell r="E631" t="str">
            <v>Distancia</v>
          </cell>
          <cell r="G631" t="str">
            <v>Tarifa</v>
          </cell>
          <cell r="I631" t="str">
            <v>Vr. Unitario</v>
          </cell>
        </row>
        <row r="633">
          <cell r="A633" t="str">
            <v>EH-44</v>
          </cell>
          <cell r="B633" t="str">
            <v>TRANSPORTE DE MATERIALES O EQUIPO</v>
          </cell>
          <cell r="D633" t="str">
            <v>Viaje</v>
          </cell>
          <cell r="E633">
            <v>0.02</v>
          </cell>
          <cell r="G633">
            <v>45000</v>
          </cell>
          <cell r="I633">
            <v>900</v>
          </cell>
        </row>
        <row r="635">
          <cell r="A635" t="str">
            <v>SUBTOTAL</v>
          </cell>
          <cell r="I635">
            <v>900</v>
          </cell>
        </row>
        <row r="637">
          <cell r="A637" t="str">
            <v>4. Mano de Obra</v>
          </cell>
        </row>
        <row r="638">
          <cell r="A638" t="str">
            <v>Codigo</v>
          </cell>
          <cell r="B638" t="str">
            <v>Trabajador</v>
          </cell>
          <cell r="C638" t="str">
            <v>Jornal</v>
          </cell>
          <cell r="D638" t="str">
            <v>Prestac.</v>
          </cell>
          <cell r="E638" t="str">
            <v>Jornal Total</v>
          </cell>
          <cell r="F638" t="str">
            <v>Rendimiento</v>
          </cell>
          <cell r="I638" t="str">
            <v>Vr. Unitario</v>
          </cell>
        </row>
        <row r="640">
          <cell r="A640" t="str">
            <v>MO-06</v>
          </cell>
          <cell r="B640" t="str">
            <v>CUADRILLA PLOMERIA (1 Ayudante+1 Oficial)</v>
          </cell>
          <cell r="C640" t="str">
            <v>HC</v>
          </cell>
          <cell r="D640">
            <v>0.57999999999999996</v>
          </cell>
          <cell r="E640">
            <v>10472</v>
          </cell>
          <cell r="F640">
            <v>1.1000000000000001</v>
          </cell>
          <cell r="I640">
            <v>18200</v>
          </cell>
        </row>
        <row r="643">
          <cell r="A643" t="str">
            <v>SUBTOTAL</v>
          </cell>
          <cell r="I643">
            <v>18200</v>
          </cell>
        </row>
        <row r="644">
          <cell r="A644" t="str">
            <v>TOTAL COSTO DIRECTO</v>
          </cell>
          <cell r="I644">
            <v>64254</v>
          </cell>
        </row>
        <row r="645">
          <cell r="A645" t="str">
            <v>AIU CONTRACTUAL</v>
          </cell>
          <cell r="C645">
            <v>0.25640000000000002</v>
          </cell>
          <cell r="H645" t="str">
            <v>TOTAL COSTO INDIRECTO</v>
          </cell>
          <cell r="I645">
            <v>16475</v>
          </cell>
        </row>
        <row r="646">
          <cell r="A646" t="str">
            <v xml:space="preserve">VALOR TOTAL ACTIVIDAD </v>
          </cell>
          <cell r="I646">
            <v>80729</v>
          </cell>
        </row>
        <row r="647">
          <cell r="A647" t="str">
            <v xml:space="preserve">VALOR RECURSOS NECESARIOS PARA LA EJECUCIÓN DE LA ACTIVIDAD </v>
          </cell>
          <cell r="I647">
            <v>322916</v>
          </cell>
        </row>
        <row r="648">
          <cell r="A648" t="str">
            <v>Para constancia de lo anterior, se firma la presente acta bajo la responsabilidad expresa de los que intervienen en ella, de  conformidad  con las funciones  desempeñadas por cada uno de los mismos,  de acuerdo con el manual de interventoría, en _________</v>
          </cell>
        </row>
        <row r="651">
          <cell r="B651" t="str">
            <v>Firma:</v>
          </cell>
        </row>
        <row r="652">
          <cell r="B652" t="str">
            <v xml:space="preserve">Nombre: </v>
          </cell>
        </row>
        <row r="653">
          <cell r="B653" t="str">
            <v>REPRESENTATE LEGAL O DIRECTOR DE CONSULTORIA</v>
          </cell>
        </row>
        <row r="654">
          <cell r="A654" t="str">
            <v>C. OBSERVACIONES INTERVENTORIA (Campo de obligatorio diligenciamiento)</v>
          </cell>
        </row>
        <row r="661">
          <cell r="B661" t="str">
            <v>Firma:</v>
          </cell>
        </row>
        <row r="662">
          <cell r="B662" t="str">
            <v xml:space="preserve">Nombre: </v>
          </cell>
          <cell r="J662" t="str">
            <v>Original  - FONADE</v>
          </cell>
        </row>
        <row r="663">
          <cell r="B663" t="str">
            <v>REPRESENTANTE LEGAL Ó DIRECTOR DE INTERVENTORÍA</v>
          </cell>
          <cell r="J663" t="str">
            <v>Copias: Contratista, Interventor</v>
          </cell>
        </row>
        <row r="664">
          <cell r="A664" t="str">
            <v>Item</v>
          </cell>
          <cell r="B664" t="str">
            <v>Descripción</v>
          </cell>
          <cell r="G664" t="str">
            <v>Unidad</v>
          </cell>
          <cell r="I664" t="str">
            <v>Cantidad</v>
          </cell>
        </row>
        <row r="665">
          <cell r="A665" t="str">
            <v>06.03.03</v>
          </cell>
          <cell r="B665" t="str">
            <v>Punto de ventilacion ф:3" (Incluye 2 Codos sanitario de 3", Yee saniaria de ф:3" con adaptador de limpieza, 0,4 m de tubería PVCS de 3", buje de 3x2" y caja plástica para válvulas)</v>
          </cell>
          <cell r="G665" t="str">
            <v>Un</v>
          </cell>
          <cell r="I665">
            <v>1</v>
          </cell>
          <cell r="K665">
            <v>65681</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827</v>
          </cell>
          <cell r="G670">
            <v>1</v>
          </cell>
          <cell r="I670">
            <v>827</v>
          </cell>
        </row>
        <row r="671">
          <cell r="A671" t="str">
            <v>SUBTOTAL</v>
          </cell>
          <cell r="I671">
            <v>827</v>
          </cell>
        </row>
        <row r="673">
          <cell r="A673" t="str">
            <v>2.  Materiales</v>
          </cell>
        </row>
        <row r="674">
          <cell r="A674" t="str">
            <v>Codigo</v>
          </cell>
          <cell r="B674" t="str">
            <v>Descripción</v>
          </cell>
          <cell r="D674" t="str">
            <v>Unidad</v>
          </cell>
          <cell r="E674" t="str">
            <v>Rendimiento</v>
          </cell>
          <cell r="F674" t="str">
            <v>Precio Unitario</v>
          </cell>
          <cell r="I674" t="str">
            <v>Vr Unitario</v>
          </cell>
        </row>
        <row r="676">
          <cell r="A676" t="str">
            <v>S62</v>
          </cell>
          <cell r="B676" t="str">
            <v>TUBO PVC SANITARIO 3"</v>
          </cell>
          <cell r="D676" t="str">
            <v>ML</v>
          </cell>
          <cell r="E676">
            <v>0.4</v>
          </cell>
          <cell r="F676">
            <v>12274</v>
          </cell>
          <cell r="I676">
            <v>4910</v>
          </cell>
        </row>
        <row r="677">
          <cell r="A677" t="str">
            <v>S85</v>
          </cell>
          <cell r="B677" t="str">
            <v xml:space="preserve">YEE SANITARIA 3'' </v>
          </cell>
          <cell r="D677" t="str">
            <v>UND</v>
          </cell>
          <cell r="E677">
            <v>1</v>
          </cell>
          <cell r="F677">
            <v>10220</v>
          </cell>
          <cell r="I677">
            <v>10220</v>
          </cell>
        </row>
        <row r="678">
          <cell r="A678" t="str">
            <v>S36</v>
          </cell>
          <cell r="B678" t="str">
            <v>SOLDADURA PVC LIQUIDA 1/4</v>
          </cell>
          <cell r="D678" t="str">
            <v>UND</v>
          </cell>
          <cell r="E678">
            <v>0.01</v>
          </cell>
          <cell r="F678">
            <v>57646</v>
          </cell>
          <cell r="I678">
            <v>576</v>
          </cell>
        </row>
        <row r="679">
          <cell r="A679" t="str">
            <v>S22</v>
          </cell>
          <cell r="B679" t="str">
            <v>LIMPIADOR REM PVC 760 grms. (1/4)</v>
          </cell>
          <cell r="D679" t="str">
            <v>UND</v>
          </cell>
          <cell r="E679">
            <v>0.02</v>
          </cell>
          <cell r="F679">
            <v>31668</v>
          </cell>
          <cell r="I679">
            <v>633</v>
          </cell>
        </row>
        <row r="680">
          <cell r="A680" t="str">
            <v>S247</v>
          </cell>
          <cell r="B680" t="str">
            <v>ESTOPA x 500 Gms</v>
          </cell>
          <cell r="D680" t="str">
            <v>UND</v>
          </cell>
          <cell r="E680">
            <v>0.03</v>
          </cell>
          <cell r="F680">
            <v>5500</v>
          </cell>
          <cell r="I680">
            <v>165</v>
          </cell>
        </row>
        <row r="681">
          <cell r="A681" t="str">
            <v>S13</v>
          </cell>
          <cell r="B681" t="str">
            <v>CODO 90° 1/4 CxC SANITARIO 3''</v>
          </cell>
          <cell r="D681" t="str">
            <v>UND</v>
          </cell>
          <cell r="E681">
            <v>2</v>
          </cell>
          <cell r="F681">
            <v>5025</v>
          </cell>
          <cell r="I681">
            <v>10050</v>
          </cell>
        </row>
        <row r="682">
          <cell r="A682" t="str">
            <v>S98</v>
          </cell>
          <cell r="B682" t="str">
            <v>ADAPTADOR DE LIMPIEZA PVC  - 3"</v>
          </cell>
          <cell r="D682" t="str">
            <v>UND</v>
          </cell>
          <cell r="E682">
            <v>1</v>
          </cell>
          <cell r="F682">
            <v>8949</v>
          </cell>
          <cell r="I682">
            <v>8949</v>
          </cell>
        </row>
        <row r="683">
          <cell r="A683" t="str">
            <v>S190F</v>
          </cell>
          <cell r="B683" t="str">
            <v>Caja plástica para válvula</v>
          </cell>
          <cell r="D683" t="str">
            <v>UND</v>
          </cell>
          <cell r="E683">
            <v>1</v>
          </cell>
          <cell r="F683">
            <v>12580</v>
          </cell>
          <cell r="I683">
            <v>12580</v>
          </cell>
        </row>
        <row r="688">
          <cell r="A688" t="str">
            <v>SUBTOTAL</v>
          </cell>
          <cell r="I688">
            <v>48083</v>
          </cell>
        </row>
        <row r="690">
          <cell r="A690" t="str">
            <v>3. Transportes</v>
          </cell>
        </row>
        <row r="691">
          <cell r="A691" t="str">
            <v>Codigo</v>
          </cell>
          <cell r="B691" t="str">
            <v xml:space="preserve">Descripcion </v>
          </cell>
          <cell r="C691" t="str">
            <v>Vol. o Peso</v>
          </cell>
          <cell r="D691" t="str">
            <v>Unidad</v>
          </cell>
          <cell r="E691" t="str">
            <v>Distancia</v>
          </cell>
          <cell r="G691" t="str">
            <v>Tarifa</v>
          </cell>
          <cell r="I691" t="str">
            <v>Vr. Unitario</v>
          </cell>
        </row>
        <row r="693">
          <cell r="A693" t="str">
            <v>EH-44</v>
          </cell>
          <cell r="B693" t="str">
            <v>TRANSPORTE DE MATERIALES O EQUIPO</v>
          </cell>
          <cell r="D693" t="str">
            <v>Viaje</v>
          </cell>
          <cell r="E693">
            <v>5.0000000000000001E-3</v>
          </cell>
          <cell r="G693">
            <v>45000</v>
          </cell>
          <cell r="I693">
            <v>225</v>
          </cell>
        </row>
        <row r="695">
          <cell r="A695" t="str">
            <v>SUBTOTAL</v>
          </cell>
          <cell r="I695">
            <v>225</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1</v>
          </cell>
          <cell r="I700">
            <v>16546</v>
          </cell>
        </row>
        <row r="703">
          <cell r="A703" t="str">
            <v>SUBTOTAL</v>
          </cell>
          <cell r="I703">
            <v>16546</v>
          </cell>
        </row>
        <row r="704">
          <cell r="A704" t="str">
            <v>TOTAL COSTO DIRECTO</v>
          </cell>
          <cell r="I704">
            <v>65681</v>
          </cell>
        </row>
        <row r="705">
          <cell r="A705" t="str">
            <v>AIU CONTRACTUAL</v>
          </cell>
          <cell r="C705">
            <v>0.25640000000000002</v>
          </cell>
          <cell r="H705" t="str">
            <v>TOTAL COSTO INDIRECTO</v>
          </cell>
          <cell r="I705">
            <v>16841</v>
          </cell>
        </row>
        <row r="706">
          <cell r="A706" t="str">
            <v xml:space="preserve">VALOR TOTAL ACTIVIDAD </v>
          </cell>
          <cell r="I706">
            <v>82522</v>
          </cell>
        </row>
        <row r="707">
          <cell r="A707" t="str">
            <v xml:space="preserve">VALOR RECURSOS NECESARIOS PARA LA EJECUCIÓN DE LA ACTIVIDAD </v>
          </cell>
          <cell r="I707">
            <v>82522</v>
          </cell>
        </row>
        <row r="708">
          <cell r="A708" t="str">
            <v>Para constancia de lo anterior, se firma la presente acta bajo la responsabilidad expresa de los que intervienen en ella, de  conformidad  con las funciones  desempeñadas por cada uno de los mismos,  de acuerdo con el manual de interventoría, en _________</v>
          </cell>
        </row>
        <row r="711">
          <cell r="B711" t="str">
            <v>Firma:</v>
          </cell>
        </row>
        <row r="712">
          <cell r="B712" t="str">
            <v xml:space="preserve">Nombre: </v>
          </cell>
        </row>
        <row r="713">
          <cell r="B713" t="str">
            <v>REPRESENTATE LEGAL O DIRECTOR DE CONSULTORIA</v>
          </cell>
        </row>
        <row r="715">
          <cell r="A715" t="str">
            <v>C. OBSERVACIONES INTERVENTORIA (Campo de obligatorio diligenciamiento)</v>
          </cell>
        </row>
        <row r="721">
          <cell r="B721" t="str">
            <v>Firma:</v>
          </cell>
        </row>
        <row r="722">
          <cell r="B722" t="str">
            <v xml:space="preserve">Nombre: </v>
          </cell>
          <cell r="J722" t="str">
            <v>Original  - FONADE</v>
          </cell>
        </row>
        <row r="723">
          <cell r="B723" t="str">
            <v>REPRESENTANTE LEGAL Ó DIRECTOR DE INTERVENTORÍA</v>
          </cell>
          <cell r="J723" t="str">
            <v>Copias: Contratista, Interventor</v>
          </cell>
        </row>
        <row r="724">
          <cell r="A724" t="str">
            <v>Item</v>
          </cell>
          <cell r="B724" t="str">
            <v>Descripción</v>
          </cell>
          <cell r="G724" t="str">
            <v>Unidad</v>
          </cell>
          <cell r="I724" t="str">
            <v>Cantidad</v>
          </cell>
        </row>
        <row r="725">
          <cell r="A725" t="str">
            <v>06.04.01</v>
          </cell>
          <cell r="B725" t="str">
            <v>Caja de inspeccion hmax =0,8m 0,4*0,40 en mamposteria (suministro e instalacion. incluye tapa, marcos y contramuros, excavacion, mamposteria, pañete, medias cañas, relleno con recebo e=0,20 base concreto)</v>
          </cell>
          <cell r="G725" t="str">
            <v>Un</v>
          </cell>
          <cell r="I725">
            <v>6</v>
          </cell>
          <cell r="K725">
            <v>248742</v>
          </cell>
        </row>
        <row r="727">
          <cell r="A727" t="str">
            <v>1.  Equipo</v>
          </cell>
        </row>
        <row r="728">
          <cell r="A728" t="str">
            <v>Codigo</v>
          </cell>
          <cell r="B728" t="str">
            <v>Descripción</v>
          </cell>
          <cell r="C728" t="str">
            <v>Marca</v>
          </cell>
          <cell r="D728" t="str">
            <v>Unidad</v>
          </cell>
          <cell r="E728" t="str">
            <v>Tarifa</v>
          </cell>
          <cell r="G728" t="str">
            <v>Rendimiento</v>
          </cell>
          <cell r="I728" t="str">
            <v>Vr. Unitario</v>
          </cell>
        </row>
        <row r="729">
          <cell r="A729" t="str">
            <v>EH-33</v>
          </cell>
          <cell r="B729" t="str">
            <v xml:space="preserve">HERRAMIENTA MENOR 5 %  DE LA MANO OBRA </v>
          </cell>
          <cell r="D729" t="str">
            <v xml:space="preserve">Global </v>
          </cell>
          <cell r="E729">
            <v>5171</v>
          </cell>
          <cell r="G729">
            <v>1</v>
          </cell>
          <cell r="I729">
            <v>5171</v>
          </cell>
        </row>
        <row r="731">
          <cell r="A731" t="str">
            <v>SUBTOTAL</v>
          </cell>
          <cell r="I731">
            <v>5171</v>
          </cell>
        </row>
        <row r="733">
          <cell r="A733" t="str">
            <v>2.  Materiales</v>
          </cell>
        </row>
        <row r="734">
          <cell r="A734" t="str">
            <v>Codigo</v>
          </cell>
          <cell r="B734" t="str">
            <v>Descripción</v>
          </cell>
          <cell r="D734" t="str">
            <v>Unidad</v>
          </cell>
          <cell r="E734" t="str">
            <v>Rendimiento</v>
          </cell>
          <cell r="F734" t="str">
            <v>Precio Unitario</v>
          </cell>
          <cell r="I734" t="str">
            <v>Vr Unitario</v>
          </cell>
        </row>
        <row r="736">
          <cell r="A736" t="str">
            <v>T05</v>
          </cell>
          <cell r="B736" t="str">
            <v>LADRILLO TOLETE RECOCIDO (24,5 x 12 x 6 cm)</v>
          </cell>
          <cell r="D736" t="str">
            <v>UND</v>
          </cell>
          <cell r="E736">
            <v>75</v>
          </cell>
          <cell r="F736">
            <v>390</v>
          </cell>
          <cell r="I736">
            <v>29250</v>
          </cell>
        </row>
        <row r="737">
          <cell r="A737" t="str">
            <v>H06</v>
          </cell>
          <cell r="B737" t="str">
            <v>MORTERO 1:3 ( arena semilavada de peña, cemento y agua)</v>
          </cell>
          <cell r="D737" t="str">
            <v>M3</v>
          </cell>
          <cell r="E737">
            <v>0.09</v>
          </cell>
          <cell r="F737">
            <v>276000</v>
          </cell>
          <cell r="I737">
            <v>24840</v>
          </cell>
        </row>
        <row r="738">
          <cell r="A738" t="str">
            <v>AA10</v>
          </cell>
          <cell r="B738" t="str">
            <v>RECEBO COMUN  ( Extendido y compactado )</v>
          </cell>
          <cell r="D738" t="str">
            <v>M3</v>
          </cell>
          <cell r="E738">
            <v>4.8999999999999995E-2</v>
          </cell>
          <cell r="F738">
            <v>34500</v>
          </cell>
          <cell r="I738">
            <v>1691</v>
          </cell>
        </row>
        <row r="739">
          <cell r="A739" t="str">
            <v>AA06</v>
          </cell>
          <cell r="B739" t="str">
            <v>RELLENO EN ARENA DE PEÑA</v>
          </cell>
          <cell r="D739" t="str">
            <v>M3</v>
          </cell>
          <cell r="E739">
            <v>0.1</v>
          </cell>
          <cell r="F739">
            <v>47505</v>
          </cell>
          <cell r="I739">
            <v>4751</v>
          </cell>
        </row>
        <row r="740">
          <cell r="A740" t="str">
            <v>E22</v>
          </cell>
          <cell r="B740" t="str">
            <v>MARCO Y TAPA CAJA INSPECCION de 0.40 x 0.40 m. (Marco en angulo 1 1/2 x 1 1/2 * 1/8", tapa reforzada en platina de 2 * 1/8" con parrilla en varilla 3/8 cada 10 cm.).</v>
          </cell>
          <cell r="D740" t="str">
            <v>UND</v>
          </cell>
          <cell r="E740">
            <v>1</v>
          </cell>
          <cell r="F740">
            <v>53201</v>
          </cell>
          <cell r="I740">
            <v>53201</v>
          </cell>
        </row>
        <row r="741">
          <cell r="A741" t="str">
            <v>H12</v>
          </cell>
          <cell r="B741" t="str">
            <v>CONCRETO 1500 psi</v>
          </cell>
          <cell r="D741" t="str">
            <v>M3</v>
          </cell>
          <cell r="E741">
            <v>9.799999999999999E-2</v>
          </cell>
          <cell r="F741">
            <v>251300</v>
          </cell>
          <cell r="I741">
            <v>24627</v>
          </cell>
        </row>
        <row r="747">
          <cell r="A747" t="str">
            <v>SUBTOTAL</v>
          </cell>
          <cell r="I747">
            <v>138360</v>
          </cell>
        </row>
        <row r="749">
          <cell r="A749" t="str">
            <v>3. Transportes</v>
          </cell>
        </row>
        <row r="750">
          <cell r="A750" t="str">
            <v>Codigo</v>
          </cell>
          <cell r="B750" t="str">
            <v xml:space="preserve">Descripcion </v>
          </cell>
          <cell r="C750" t="str">
            <v>Vol. o Peso</v>
          </cell>
          <cell r="D750" t="str">
            <v>Unidad</v>
          </cell>
          <cell r="E750" t="str">
            <v>Distancia</v>
          </cell>
          <cell r="G750" t="str">
            <v>Tarifa</v>
          </cell>
          <cell r="I750" t="str">
            <v>Vr. Unitario</v>
          </cell>
        </row>
        <row r="752">
          <cell r="A752" t="str">
            <v>EH-44</v>
          </cell>
          <cell r="B752" t="str">
            <v>TRANSPORTE DE MATERIALES O EQUIPO</v>
          </cell>
          <cell r="D752" t="str">
            <v>Viaje</v>
          </cell>
          <cell r="E752">
            <v>0.04</v>
          </cell>
          <cell r="G752">
            <v>45000</v>
          </cell>
          <cell r="I752">
            <v>1800</v>
          </cell>
        </row>
        <row r="754">
          <cell r="A754" t="str">
            <v>SUBTOTAL</v>
          </cell>
          <cell r="I754">
            <v>1800</v>
          </cell>
        </row>
        <row r="756">
          <cell r="A756" t="str">
            <v>4. Mano de Obra</v>
          </cell>
        </row>
        <row r="757">
          <cell r="A757" t="str">
            <v>Codigo</v>
          </cell>
          <cell r="B757" t="str">
            <v>Trabajador</v>
          </cell>
          <cell r="C757" t="str">
            <v>Jornal</v>
          </cell>
          <cell r="D757" t="str">
            <v>Prestac.</v>
          </cell>
          <cell r="E757" t="str">
            <v>Jornal Total</v>
          </cell>
          <cell r="F757" t="str">
            <v>Rendimiento</v>
          </cell>
          <cell r="I757" t="str">
            <v>Vr. Unitario</v>
          </cell>
        </row>
        <row r="759">
          <cell r="A759" t="str">
            <v>MO-01</v>
          </cell>
          <cell r="B759" t="str">
            <v>CUADRILLA AB  ALBAÑIL (1 OFICIAL + 1 AYUDANTE)</v>
          </cell>
          <cell r="C759" t="str">
            <v>hc</v>
          </cell>
          <cell r="D759">
            <v>0.57999999999999996</v>
          </cell>
          <cell r="E759">
            <v>9350</v>
          </cell>
          <cell r="F759">
            <v>7</v>
          </cell>
          <cell r="I759">
            <v>103411</v>
          </cell>
        </row>
        <row r="762">
          <cell r="A762" t="str">
            <v>SUBTOTAL</v>
          </cell>
          <cell r="I762">
            <v>103411</v>
          </cell>
        </row>
        <row r="763">
          <cell r="A763" t="str">
            <v>TOTAL COSTO DIRECTO</v>
          </cell>
          <cell r="I763">
            <v>248742</v>
          </cell>
        </row>
        <row r="764">
          <cell r="A764" t="str">
            <v>AIU CONTRACTUAL</v>
          </cell>
          <cell r="C764">
            <v>0.25640000000000002</v>
          </cell>
          <cell r="H764" t="str">
            <v>TOTAL COSTO INDIRECTO</v>
          </cell>
          <cell r="I764">
            <v>63777</v>
          </cell>
        </row>
        <row r="765">
          <cell r="A765" t="str">
            <v xml:space="preserve">VALOR TOTAL ACTIVIDAD </v>
          </cell>
          <cell r="I765">
            <v>312519</v>
          </cell>
        </row>
        <row r="766">
          <cell r="A766" t="str">
            <v xml:space="preserve">VALOR RECURSOS NECESARIOS PARA LA EJECUCIÓN DE LA ACTIVIDAD </v>
          </cell>
          <cell r="I766">
            <v>1875114</v>
          </cell>
        </row>
        <row r="767">
          <cell r="A767" t="str">
            <v>Para constancia de lo anterior, se firma la presente acta bajo la responsabilidad expresa de los que intervienen en ella, de  conformidad  con las funciones  desempeñadas por cada uno de los mismos,  de acuerdo con el manual de interventoría, en _________</v>
          </cell>
        </row>
        <row r="770">
          <cell r="B770" t="str">
            <v>Firma:</v>
          </cell>
        </row>
        <row r="771">
          <cell r="B771" t="str">
            <v xml:space="preserve">Nombre: </v>
          </cell>
        </row>
        <row r="772">
          <cell r="B772" t="str">
            <v>REPRESENTATE LEGAL O DIRECTOR DE CONSULTORIA</v>
          </cell>
        </row>
        <row r="773">
          <cell r="A773" t="str">
            <v>C. OBSERVACIONES INTERVENTORIA (Campo de obligatorio diligenciamiento)</v>
          </cell>
        </row>
        <row r="779">
          <cell r="B779" t="str">
            <v>Firma:</v>
          </cell>
        </row>
        <row r="780">
          <cell r="B780" t="str">
            <v xml:space="preserve">Nombre: </v>
          </cell>
          <cell r="J780" t="str">
            <v>Original  - FONADE</v>
          </cell>
        </row>
        <row r="781">
          <cell r="B781" t="str">
            <v>REPRESENTANTE LEGAL Ó DIRECTOR DE INTERVENTORÍA</v>
          </cell>
          <cell r="J781" t="str">
            <v>Copias: Contratista, Interventor</v>
          </cell>
        </row>
        <row r="782">
          <cell r="A782" t="str">
            <v>Item</v>
          </cell>
          <cell r="B782" t="str">
            <v>Descripción</v>
          </cell>
          <cell r="G782" t="str">
            <v>Unidad</v>
          </cell>
          <cell r="I782" t="str">
            <v>Cantidad</v>
          </cell>
        </row>
        <row r="783">
          <cell r="A783" t="str">
            <v>06.04.02</v>
          </cell>
          <cell r="B783" t="str">
            <v>Caja de inspeccion Hmax=1.00 M DE 0,60x0,60 En mamposteria (suministro e instalacion)  incluye tapa, marcos y contramuros, excavacion, mamposteria, pañete, medias cañas, relleno con recebo e=0,20 base. base concreto).</v>
          </cell>
          <cell r="G783" t="str">
            <v>Un</v>
          </cell>
          <cell r="I783">
            <v>3</v>
          </cell>
          <cell r="K783">
            <v>341991</v>
          </cell>
        </row>
        <row r="785">
          <cell r="A785" t="str">
            <v>1.  Equipo</v>
          </cell>
        </row>
        <row r="786">
          <cell r="A786" t="str">
            <v>Codigo</v>
          </cell>
          <cell r="B786" t="str">
            <v>Descripción</v>
          </cell>
          <cell r="C786" t="str">
            <v>Marca</v>
          </cell>
          <cell r="D786" t="str">
            <v>Unidad</v>
          </cell>
          <cell r="E786" t="str">
            <v>Tarifa</v>
          </cell>
          <cell r="G786" t="str">
            <v>Rendimiento</v>
          </cell>
          <cell r="I786" t="str">
            <v>Vr. Unitario</v>
          </cell>
        </row>
        <row r="787">
          <cell r="A787" t="str">
            <v>EH-33</v>
          </cell>
          <cell r="B787" t="str">
            <v xml:space="preserve">HERRAMIENTA MENOR 5 %  DE LA MANO OBRA </v>
          </cell>
          <cell r="D787" t="str">
            <v xml:space="preserve">Global </v>
          </cell>
          <cell r="E787">
            <v>5171</v>
          </cell>
          <cell r="G787">
            <v>1</v>
          </cell>
          <cell r="I787">
            <v>5171</v>
          </cell>
        </row>
        <row r="789">
          <cell r="A789" t="str">
            <v>SUBTOTAL</v>
          </cell>
          <cell r="I789">
            <v>5171</v>
          </cell>
        </row>
        <row r="791">
          <cell r="A791" t="str">
            <v>2.  Materiales</v>
          </cell>
        </row>
        <row r="792">
          <cell r="A792" t="str">
            <v>Codigo</v>
          </cell>
          <cell r="B792" t="str">
            <v>Descripción</v>
          </cell>
          <cell r="D792" t="str">
            <v>Unidad</v>
          </cell>
          <cell r="E792" t="str">
            <v>Rendimiento</v>
          </cell>
          <cell r="F792" t="str">
            <v>Precio Unitario</v>
          </cell>
          <cell r="I792" t="str">
            <v>Vr Unitario</v>
          </cell>
        </row>
        <row r="794">
          <cell r="A794" t="str">
            <v>T05</v>
          </cell>
          <cell r="B794" t="str">
            <v>LADRILLO TOLETE RECOCIDO (24,5 x 12 x 6 cm)</v>
          </cell>
          <cell r="D794" t="str">
            <v>UND</v>
          </cell>
          <cell r="E794">
            <v>130</v>
          </cell>
          <cell r="F794">
            <v>390</v>
          </cell>
          <cell r="I794">
            <v>50700</v>
          </cell>
        </row>
        <row r="795">
          <cell r="A795" t="str">
            <v>H06</v>
          </cell>
          <cell r="B795" t="str">
            <v>MORTERO 1:3 ( arena semilavada de peña, cemento y agua)</v>
          </cell>
          <cell r="D795" t="str">
            <v>M3</v>
          </cell>
          <cell r="E795">
            <v>0.09</v>
          </cell>
          <cell r="F795">
            <v>276000</v>
          </cell>
          <cell r="I795">
            <v>24840</v>
          </cell>
        </row>
        <row r="796">
          <cell r="A796" t="str">
            <v>AA10</v>
          </cell>
          <cell r="B796" t="str">
            <v>RECEBO COMUN  ( Extendido y compactado )</v>
          </cell>
          <cell r="D796" t="str">
            <v>M3</v>
          </cell>
          <cell r="E796">
            <v>4.8999999999999995E-2</v>
          </cell>
          <cell r="F796">
            <v>34500</v>
          </cell>
          <cell r="I796">
            <v>1691</v>
          </cell>
        </row>
        <row r="797">
          <cell r="A797" t="str">
            <v>AA06</v>
          </cell>
          <cell r="B797" t="str">
            <v>RELLENO EN ARENA DE PEÑA</v>
          </cell>
          <cell r="D797" t="str">
            <v>M3</v>
          </cell>
          <cell r="E797">
            <v>0.1</v>
          </cell>
          <cell r="F797">
            <v>47505</v>
          </cell>
          <cell r="I797">
            <v>4751</v>
          </cell>
        </row>
        <row r="798">
          <cell r="A798" t="str">
            <v>E04</v>
          </cell>
          <cell r="B798" t="str">
            <v>MARCO Y TAPA CAJA INSPECCION de 0.60 x 0.60 cm. (Marco en angulo 2 1/2 x 2 1/2 * 3/16", tapa reforzada en platina de 3 * 3/16" con parrilla en varilla 3/8 cada 10 cm.).</v>
          </cell>
          <cell r="D798" t="str">
            <v>UND</v>
          </cell>
          <cell r="E798">
            <v>1</v>
          </cell>
          <cell r="F798">
            <v>125000</v>
          </cell>
          <cell r="I798">
            <v>125000</v>
          </cell>
        </row>
        <row r="799">
          <cell r="A799" t="str">
            <v>H12</v>
          </cell>
          <cell r="B799" t="str">
            <v>CONCRETO 1500 psi</v>
          </cell>
          <cell r="D799" t="str">
            <v>M3</v>
          </cell>
          <cell r="E799">
            <v>9.799999999999999E-2</v>
          </cell>
          <cell r="F799">
            <v>251300</v>
          </cell>
          <cell r="I799">
            <v>24627</v>
          </cell>
        </row>
        <row r="805">
          <cell r="A805" t="str">
            <v>SUBTOTAL</v>
          </cell>
          <cell r="I805">
            <v>231609</v>
          </cell>
        </row>
        <row r="807">
          <cell r="A807" t="str">
            <v>3. Transportes</v>
          </cell>
        </row>
        <row r="808">
          <cell r="A808" t="str">
            <v>Codigo</v>
          </cell>
          <cell r="B808" t="str">
            <v xml:space="preserve">Descripcion </v>
          </cell>
          <cell r="C808" t="str">
            <v>Vol. o Peso</v>
          </cell>
          <cell r="D808" t="str">
            <v>Unidad</v>
          </cell>
          <cell r="E808" t="str">
            <v>Distancia</v>
          </cell>
          <cell r="G808" t="str">
            <v>Tarifa</v>
          </cell>
          <cell r="I808" t="str">
            <v>Vr. Unitario</v>
          </cell>
        </row>
        <row r="810">
          <cell r="A810" t="str">
            <v>EH-44</v>
          </cell>
          <cell r="B810" t="str">
            <v>TRANSPORTE DE MATERIALES O EQUIPO</v>
          </cell>
          <cell r="D810" t="str">
            <v>Viaje</v>
          </cell>
          <cell r="E810">
            <v>0.04</v>
          </cell>
          <cell r="G810">
            <v>45000</v>
          </cell>
          <cell r="I810">
            <v>1800</v>
          </cell>
        </row>
        <row r="812">
          <cell r="A812" t="str">
            <v>SUBTOTAL</v>
          </cell>
          <cell r="I812">
            <v>1800</v>
          </cell>
        </row>
        <row r="814">
          <cell r="A814" t="str">
            <v>4. Mano de Obra</v>
          </cell>
        </row>
        <row r="815">
          <cell r="A815" t="str">
            <v>Codigo</v>
          </cell>
          <cell r="B815" t="str">
            <v>Trabajador</v>
          </cell>
          <cell r="C815" t="str">
            <v>Jornal</v>
          </cell>
          <cell r="D815" t="str">
            <v>Prestac.</v>
          </cell>
          <cell r="E815" t="str">
            <v>Jornal Total</v>
          </cell>
          <cell r="F815" t="str">
            <v>Rendimiento</v>
          </cell>
          <cell r="I815" t="str">
            <v>Vr. Unitario</v>
          </cell>
        </row>
        <row r="817">
          <cell r="A817" t="str">
            <v>MO-01</v>
          </cell>
          <cell r="B817" t="str">
            <v>CUADRILLA AB  ALBAÑIL (1 OFICIAL + 1 AYUDANTE)</v>
          </cell>
          <cell r="C817" t="str">
            <v>hc</v>
          </cell>
          <cell r="D817">
            <v>0.57999999999999996</v>
          </cell>
          <cell r="E817">
            <v>9350</v>
          </cell>
          <cell r="F817">
            <v>7</v>
          </cell>
          <cell r="I817">
            <v>103411</v>
          </cell>
        </row>
        <row r="820">
          <cell r="A820" t="str">
            <v>SUBTOTAL</v>
          </cell>
          <cell r="I820">
            <v>103411</v>
          </cell>
        </row>
        <row r="821">
          <cell r="A821" t="str">
            <v>TOTAL COSTO DIRECTO</v>
          </cell>
          <cell r="I821">
            <v>341991</v>
          </cell>
        </row>
        <row r="822">
          <cell r="A822" t="str">
            <v>AIU CONTRACTUAL</v>
          </cell>
          <cell r="C822">
            <v>0.25640000000000002</v>
          </cell>
          <cell r="H822" t="str">
            <v>TOTAL COSTO INDIRECTO</v>
          </cell>
          <cell r="I822">
            <v>87686</v>
          </cell>
        </row>
        <row r="823">
          <cell r="A823" t="str">
            <v xml:space="preserve">VALOR TOTAL ACTIVIDAD </v>
          </cell>
          <cell r="I823">
            <v>429677</v>
          </cell>
        </row>
        <row r="824">
          <cell r="A824" t="str">
            <v xml:space="preserve">VALOR RECURSOS NECESARIOS PARA LA EJECUCIÓN DE LA ACTIVIDAD </v>
          </cell>
          <cell r="I824">
            <v>1289031</v>
          </cell>
        </row>
        <row r="825">
          <cell r="A825" t="str">
            <v>Para constancia de lo anterior, se firma la presente acta bajo la responsabilidad expresa de los que intervienen en ella, de  conformidad  con las funciones  desempeñadas por cada uno de los mismos,  de acuerdo con el manual de interventoría, en _________</v>
          </cell>
        </row>
        <row r="828">
          <cell r="B828" t="str">
            <v>Firma:</v>
          </cell>
        </row>
        <row r="829">
          <cell r="B829" t="str">
            <v xml:space="preserve">Nombre: </v>
          </cell>
        </row>
        <row r="830">
          <cell r="B830" t="str">
            <v>REPRESENTATE LEGAL O DIRECTOR DE CONSULTORIA</v>
          </cell>
        </row>
        <row r="831">
          <cell r="A831" t="str">
            <v>C. OBSERVACIONES INTERVENTORIA (Campo de obligatorio diligenciamiento)</v>
          </cell>
        </row>
        <row r="837">
          <cell r="B837" t="str">
            <v>Firma:</v>
          </cell>
        </row>
        <row r="838">
          <cell r="B838" t="str">
            <v xml:space="preserve">Nombre: </v>
          </cell>
          <cell r="J838" t="str">
            <v>Original  - FONADE</v>
          </cell>
        </row>
        <row r="839">
          <cell r="B839" t="str">
            <v>REPRESENTANTE LEGAL Ó DIRECTOR DE INTERVENTORÍA</v>
          </cell>
          <cell r="J839" t="str">
            <v>Copias: Contratista, Interventor</v>
          </cell>
        </row>
        <row r="840">
          <cell r="A840" t="str">
            <v>Item</v>
          </cell>
          <cell r="B840" t="str">
            <v>Descripción</v>
          </cell>
          <cell r="G840" t="str">
            <v>Unidad</v>
          </cell>
          <cell r="I840" t="str">
            <v>Cantidad</v>
          </cell>
        </row>
        <row r="841">
          <cell r="A841" t="str">
            <v>06.05.01</v>
          </cell>
          <cell r="B841" t="str">
            <v>Tubería Pvc Ventilacion ф: 2", Incluye accesorios y abrazaderas</v>
          </cell>
          <cell r="G841" t="str">
            <v>M</v>
          </cell>
          <cell r="I841">
            <v>18.399999999999999</v>
          </cell>
          <cell r="K841">
            <v>25273</v>
          </cell>
        </row>
        <row r="843">
          <cell r="A843" t="str">
            <v>1.  Equipo</v>
          </cell>
        </row>
        <row r="844">
          <cell r="A844" t="str">
            <v>Codigo</v>
          </cell>
          <cell r="B844" t="str">
            <v>Descripción</v>
          </cell>
          <cell r="C844" t="str">
            <v>Marca</v>
          </cell>
          <cell r="D844" t="str">
            <v>Unidad</v>
          </cell>
          <cell r="E844" t="str">
            <v>Tarifa</v>
          </cell>
          <cell r="G844" t="str">
            <v>Rendimiento</v>
          </cell>
          <cell r="I844" t="str">
            <v>Vr. Unitario</v>
          </cell>
        </row>
        <row r="845">
          <cell r="A845" t="str">
            <v>EH-01</v>
          </cell>
          <cell r="B845" t="str">
            <v>ANDAMIO METALICO TUBULAR (Sección de 2 marcos de 1.50*1.50 m.con 2 crucetas de 2.30 m.)</v>
          </cell>
          <cell r="D845" t="str">
            <v>sm</v>
          </cell>
          <cell r="E845">
            <v>5244</v>
          </cell>
          <cell r="G845">
            <v>0.1</v>
          </cell>
          <cell r="I845">
            <v>524</v>
          </cell>
        </row>
        <row r="846">
          <cell r="A846" t="str">
            <v>EH-33</v>
          </cell>
          <cell r="B846" t="str">
            <v xml:space="preserve">HERRAMIENTA MENOR 5 %  DE LA MANO OBRA </v>
          </cell>
          <cell r="D846" t="str">
            <v xml:space="preserve">Global </v>
          </cell>
          <cell r="E846">
            <v>207</v>
          </cell>
          <cell r="G846">
            <v>1</v>
          </cell>
          <cell r="I846">
            <v>207</v>
          </cell>
        </row>
        <row r="847">
          <cell r="A847" t="str">
            <v>SUBTOTAL</v>
          </cell>
          <cell r="I847">
            <v>731</v>
          </cell>
        </row>
        <row r="849">
          <cell r="A849" t="str">
            <v>2.  Materiales</v>
          </cell>
        </row>
        <row r="850">
          <cell r="A850" t="str">
            <v>Codigo</v>
          </cell>
          <cell r="B850" t="str">
            <v>Descripción</v>
          </cell>
          <cell r="D850" t="str">
            <v>Unidad</v>
          </cell>
          <cell r="E850" t="str">
            <v>Rendimiento</v>
          </cell>
          <cell r="F850" t="str">
            <v>Precio Unitario</v>
          </cell>
          <cell r="I850" t="str">
            <v>Vr Unitario</v>
          </cell>
        </row>
        <row r="852">
          <cell r="A852" t="str">
            <v>S58</v>
          </cell>
          <cell r="B852" t="str">
            <v xml:space="preserve">TUBO PVC A.LL-VENTILACION  2'' </v>
          </cell>
          <cell r="D852" t="str">
            <v>ml</v>
          </cell>
          <cell r="E852">
            <v>1.05</v>
          </cell>
          <cell r="F852">
            <v>5282.5</v>
          </cell>
          <cell r="I852">
            <v>5547</v>
          </cell>
        </row>
        <row r="853">
          <cell r="A853" t="str">
            <v>S135</v>
          </cell>
          <cell r="B853" t="str">
            <v>CODO 45° 1/8 CxE SANITARIO 2''</v>
          </cell>
          <cell r="D853" t="str">
            <v>und</v>
          </cell>
          <cell r="E853">
            <v>0.01</v>
          </cell>
          <cell r="F853">
            <v>2650</v>
          </cell>
          <cell r="I853">
            <v>27</v>
          </cell>
        </row>
        <row r="854">
          <cell r="A854" t="str">
            <v>S2341</v>
          </cell>
          <cell r="B854" t="str">
            <v>CODO PVC-S C x E 90 1/4  2``</v>
          </cell>
          <cell r="D854" t="str">
            <v>und</v>
          </cell>
          <cell r="E854">
            <v>0.1</v>
          </cell>
          <cell r="F854">
            <v>2150</v>
          </cell>
          <cell r="I854">
            <v>215</v>
          </cell>
        </row>
        <row r="855">
          <cell r="A855" t="str">
            <v>S36</v>
          </cell>
          <cell r="B855" t="str">
            <v>SOLDADURA PVC LIQUIDA 1/4</v>
          </cell>
          <cell r="D855" t="str">
            <v>und</v>
          </cell>
          <cell r="E855">
            <v>0.01</v>
          </cell>
          <cell r="F855">
            <v>57646</v>
          </cell>
          <cell r="I855">
            <v>576</v>
          </cell>
        </row>
        <row r="856">
          <cell r="A856" t="str">
            <v>S22</v>
          </cell>
          <cell r="B856" t="str">
            <v>LIMPIADOR REM PVC 760 grms. (1/4)</v>
          </cell>
          <cell r="D856" t="str">
            <v>und</v>
          </cell>
          <cell r="E856">
            <v>0.02</v>
          </cell>
          <cell r="F856">
            <v>31668</v>
          </cell>
          <cell r="I856">
            <v>633</v>
          </cell>
        </row>
        <row r="857">
          <cell r="A857" t="str">
            <v>S247</v>
          </cell>
          <cell r="B857" t="str">
            <v>ESTOPA x 500 Gms</v>
          </cell>
          <cell r="D857" t="str">
            <v>und</v>
          </cell>
          <cell r="E857">
            <v>0.02</v>
          </cell>
          <cell r="F857">
            <v>5500</v>
          </cell>
          <cell r="I857">
            <v>110</v>
          </cell>
        </row>
        <row r="858">
          <cell r="A858" t="str">
            <v>BB669</v>
          </cell>
          <cell r="B858" t="str">
            <v>ABRAZADERA EN  U TIPO 2</v>
          </cell>
          <cell r="D858" t="str">
            <v>und</v>
          </cell>
          <cell r="E858">
            <v>1</v>
          </cell>
          <cell r="F858">
            <v>13073.2</v>
          </cell>
          <cell r="I858">
            <v>13073</v>
          </cell>
        </row>
        <row r="864">
          <cell r="A864" t="str">
            <v>SUBTOTAL</v>
          </cell>
          <cell r="I864">
            <v>20181</v>
          </cell>
        </row>
        <row r="866">
          <cell r="A866" t="str">
            <v>3. Transportes</v>
          </cell>
        </row>
        <row r="867">
          <cell r="A867" t="str">
            <v>Codigo</v>
          </cell>
          <cell r="B867" t="str">
            <v xml:space="preserve">Descripcion </v>
          </cell>
          <cell r="C867" t="str">
            <v>Vol. o Peso</v>
          </cell>
          <cell r="D867" t="str">
            <v>Unidad</v>
          </cell>
          <cell r="E867" t="str">
            <v>Distancia</v>
          </cell>
          <cell r="G867" t="str">
            <v>Tarifa</v>
          </cell>
          <cell r="I867" t="str">
            <v>Vr. Unitario</v>
          </cell>
        </row>
        <row r="869">
          <cell r="A869" t="str">
            <v>EH-44</v>
          </cell>
          <cell r="B869" t="str">
            <v>TRANSPORTE DE MATERIALES O EQUIPO</v>
          </cell>
          <cell r="D869" t="str">
            <v>Viaje</v>
          </cell>
          <cell r="E869">
            <v>5.0000000000000001E-3</v>
          </cell>
          <cell r="G869">
            <v>45000</v>
          </cell>
          <cell r="I869">
            <v>225</v>
          </cell>
        </row>
        <row r="871">
          <cell r="A871" t="str">
            <v>SUBTOTAL</v>
          </cell>
          <cell r="I871">
            <v>225</v>
          </cell>
        </row>
        <row r="873">
          <cell r="A873" t="str">
            <v>4. Mano de Obra</v>
          </cell>
        </row>
        <row r="874">
          <cell r="A874" t="str">
            <v>Codigo</v>
          </cell>
          <cell r="B874" t="str">
            <v>Trabajador</v>
          </cell>
          <cell r="C874" t="str">
            <v>Jornal</v>
          </cell>
          <cell r="D874" t="str">
            <v>Prestac.</v>
          </cell>
          <cell r="E874" t="str">
            <v>Jornal Total</v>
          </cell>
          <cell r="F874" t="str">
            <v>Rendimiento</v>
          </cell>
          <cell r="I874" t="str">
            <v>Vr. Unitario</v>
          </cell>
        </row>
        <row r="876">
          <cell r="A876" t="str">
            <v>MO-06</v>
          </cell>
          <cell r="B876" t="str">
            <v>CUADRILLA PLOMERIA (1 Ayudante+1 Oficial)</v>
          </cell>
          <cell r="C876" t="str">
            <v>hc</v>
          </cell>
          <cell r="D876">
            <v>0.57999999999999996</v>
          </cell>
          <cell r="E876">
            <v>10472</v>
          </cell>
          <cell r="F876">
            <v>0.25</v>
          </cell>
          <cell r="I876">
            <v>4136</v>
          </cell>
        </row>
        <row r="879">
          <cell r="A879" t="str">
            <v>SUBTOTAL</v>
          </cell>
          <cell r="I879">
            <v>4136</v>
          </cell>
        </row>
        <row r="880">
          <cell r="A880" t="str">
            <v>TOTAL COSTO DIRECTO</v>
          </cell>
          <cell r="I880">
            <v>25273</v>
          </cell>
        </row>
        <row r="881">
          <cell r="A881" t="str">
            <v>AIU CONTRACTUAL</v>
          </cell>
          <cell r="C881">
            <v>0.25640000000000002</v>
          </cell>
          <cell r="H881" t="str">
            <v>TOTAL COSTO INDIRECTO</v>
          </cell>
          <cell r="I881">
            <v>6480</v>
          </cell>
        </row>
        <row r="882">
          <cell r="A882" t="str">
            <v xml:space="preserve">VALOR TOTAL ACTIVIDAD </v>
          </cell>
          <cell r="I882">
            <v>31753</v>
          </cell>
        </row>
        <row r="883">
          <cell r="A883" t="str">
            <v xml:space="preserve">VALOR RECURSOS NECESARIOS PARA LA EJECUCIÓN DE LA ACTIVIDAD </v>
          </cell>
          <cell r="I883">
            <v>584255.19999999995</v>
          </cell>
        </row>
        <row r="884">
          <cell r="A884" t="str">
            <v>Para constancia de lo anterior, se firma la presente acta bajo la responsabilidad expresa de los que intervienen en ella, de  conformidad  con las funciones  desempeñadas por cada uno de los mismos,  de acuerdo con el manual de interventoría, en _________</v>
          </cell>
        </row>
        <row r="887">
          <cell r="B887" t="str">
            <v>Firma:</v>
          </cell>
        </row>
        <row r="888">
          <cell r="B888" t="str">
            <v xml:space="preserve">Nombre: </v>
          </cell>
        </row>
        <row r="889">
          <cell r="B889" t="str">
            <v>REPRESENTATE LEGAL O DIRECTOR DE CONSULTORIA</v>
          </cell>
        </row>
        <row r="890">
          <cell r="A890" t="str">
            <v>C. OBSERVACIONES INTERVENTORIA (Campo de obligatorio diligenciamiento)</v>
          </cell>
        </row>
        <row r="896">
          <cell r="B896" t="str">
            <v>Firma:</v>
          </cell>
        </row>
        <row r="897">
          <cell r="B897" t="str">
            <v xml:space="preserve">Nombre: </v>
          </cell>
          <cell r="J897" t="str">
            <v>Original  - FONADE</v>
          </cell>
        </row>
        <row r="898">
          <cell r="B898" t="str">
            <v>REPRESENTANTE LEGAL Ó DIRECTOR DE INTERVENTORÍA</v>
          </cell>
          <cell r="J898" t="str">
            <v>Copias: Contratista, Interventor</v>
          </cell>
        </row>
        <row r="899">
          <cell r="A899" t="str">
            <v>Item</v>
          </cell>
          <cell r="B899" t="str">
            <v>Descripción</v>
          </cell>
          <cell r="G899" t="str">
            <v>Unidad</v>
          </cell>
          <cell r="I899" t="str">
            <v>Cantidad</v>
          </cell>
        </row>
        <row r="900">
          <cell r="A900" t="str">
            <v>06.06.01</v>
          </cell>
          <cell r="B900" t="str">
            <v xml:space="preserve">Tubería PVC P ф: 1" RED 21, Incluye accesorios, excavación o regata </v>
          </cell>
          <cell r="G900" t="str">
            <v>M</v>
          </cell>
          <cell r="I900">
            <v>20.5</v>
          </cell>
          <cell r="K900">
            <v>10570</v>
          </cell>
        </row>
        <row r="902">
          <cell r="A902" t="str">
            <v>1.  Equipo</v>
          </cell>
        </row>
        <row r="903">
          <cell r="A903" t="str">
            <v>Codigo</v>
          </cell>
          <cell r="B903" t="str">
            <v>Descripción</v>
          </cell>
          <cell r="C903" t="str">
            <v>Marca</v>
          </cell>
          <cell r="D903" t="str">
            <v>Unidad</v>
          </cell>
          <cell r="E903" t="str">
            <v>Tarifa</v>
          </cell>
          <cell r="G903" t="str">
            <v>Rendimiento</v>
          </cell>
          <cell r="I903" t="str">
            <v>Vr. Unitario</v>
          </cell>
        </row>
        <row r="905">
          <cell r="A905" t="str">
            <v>EH-33</v>
          </cell>
          <cell r="B905" t="str">
            <v xml:space="preserve">HERRAMIENTA MENOR 5 %  DE LA MANO OBRA </v>
          </cell>
          <cell r="D905" t="str">
            <v xml:space="preserve">Global </v>
          </cell>
          <cell r="E905">
            <v>124</v>
          </cell>
          <cell r="G905">
            <v>1</v>
          </cell>
          <cell r="I905">
            <v>124</v>
          </cell>
        </row>
        <row r="906">
          <cell r="A906" t="str">
            <v>SUBTOTAL</v>
          </cell>
          <cell r="I906">
            <v>124</v>
          </cell>
        </row>
        <row r="908">
          <cell r="A908" t="str">
            <v>2.  Materiales</v>
          </cell>
        </row>
        <row r="909">
          <cell r="A909" t="str">
            <v>Codigo</v>
          </cell>
          <cell r="B909" t="str">
            <v>Descripción</v>
          </cell>
          <cell r="D909" t="str">
            <v>Unidad</v>
          </cell>
          <cell r="E909" t="str">
            <v>Rendimiento</v>
          </cell>
          <cell r="F909" t="str">
            <v>Precio Unitario</v>
          </cell>
          <cell r="I909" t="str">
            <v>Vr Unitario</v>
          </cell>
        </row>
        <row r="911">
          <cell r="A911" t="str">
            <v>S52</v>
          </cell>
          <cell r="B911" t="str">
            <v xml:space="preserve">TUBO PRESION RDE 21 PVC 200 psi  -  1" </v>
          </cell>
          <cell r="D911" t="str">
            <v>ml</v>
          </cell>
          <cell r="E911">
            <v>1.05</v>
          </cell>
          <cell r="F911">
            <v>3158</v>
          </cell>
          <cell r="I911">
            <v>3316</v>
          </cell>
        </row>
        <row r="912">
          <cell r="A912" t="str">
            <v>S91</v>
          </cell>
          <cell r="B912" t="str">
            <v>ACCESORIOS PVC-P  1" ( Codo, unión y tapón )</v>
          </cell>
          <cell r="D912" t="str">
            <v>und</v>
          </cell>
          <cell r="E912">
            <v>1.1000000000000001</v>
          </cell>
          <cell r="F912">
            <v>2822</v>
          </cell>
          <cell r="I912">
            <v>3104</v>
          </cell>
        </row>
        <row r="913">
          <cell r="A913" t="str">
            <v>S36</v>
          </cell>
          <cell r="B913" t="str">
            <v>SOLDADURA PVC LIQUIDA 1/4</v>
          </cell>
          <cell r="D913" t="str">
            <v>und</v>
          </cell>
          <cell r="E913">
            <v>0.01</v>
          </cell>
          <cell r="F913">
            <v>57646</v>
          </cell>
          <cell r="I913">
            <v>576</v>
          </cell>
        </row>
        <row r="914">
          <cell r="A914" t="str">
            <v>S22</v>
          </cell>
          <cell r="B914" t="str">
            <v>LIMPIADOR REM PVC 760 grms. (1/4)</v>
          </cell>
          <cell r="D914" t="str">
            <v>und</v>
          </cell>
          <cell r="E914">
            <v>0.02</v>
          </cell>
          <cell r="F914">
            <v>31668</v>
          </cell>
          <cell r="I914">
            <v>633</v>
          </cell>
        </row>
        <row r="915">
          <cell r="A915" t="str">
            <v>S247</v>
          </cell>
          <cell r="B915" t="str">
            <v>ESTOPA x 500 Gms</v>
          </cell>
          <cell r="D915" t="str">
            <v>und</v>
          </cell>
          <cell r="E915">
            <v>0.02</v>
          </cell>
          <cell r="F915">
            <v>5500</v>
          </cell>
          <cell r="I915">
            <v>110</v>
          </cell>
        </row>
        <row r="923">
          <cell r="A923" t="str">
            <v>SUBTOTAL</v>
          </cell>
          <cell r="I923">
            <v>7739</v>
          </cell>
        </row>
        <row r="925">
          <cell r="A925" t="str">
            <v>3. Transportes</v>
          </cell>
        </row>
        <row r="926">
          <cell r="A926" t="str">
            <v>Codigo</v>
          </cell>
          <cell r="B926" t="str">
            <v xml:space="preserve">Descripcion </v>
          </cell>
          <cell r="C926" t="str">
            <v>Vol. o Peso</v>
          </cell>
          <cell r="D926" t="str">
            <v>Unidad</v>
          </cell>
          <cell r="E926" t="str">
            <v>Distancia</v>
          </cell>
          <cell r="G926" t="str">
            <v>Tarifa</v>
          </cell>
          <cell r="I926" t="str">
            <v>Vr. Unitario</v>
          </cell>
        </row>
        <row r="928">
          <cell r="A928" t="str">
            <v>EH-44</v>
          </cell>
          <cell r="B928" t="str">
            <v>TRANSPORTE DE MATERIALES O EQUIPO</v>
          </cell>
          <cell r="D928" t="str">
            <v>Viaje</v>
          </cell>
          <cell r="E928">
            <v>5.0000000000000001E-3</v>
          </cell>
          <cell r="G928">
            <v>45000</v>
          </cell>
          <cell r="I928">
            <v>225</v>
          </cell>
        </row>
        <row r="930">
          <cell r="A930" t="str">
            <v>SUBTOTAL</v>
          </cell>
          <cell r="I930">
            <v>225</v>
          </cell>
        </row>
        <row r="932">
          <cell r="A932" t="str">
            <v>4. Mano de Obra</v>
          </cell>
        </row>
        <row r="933">
          <cell r="A933" t="str">
            <v>Codigo</v>
          </cell>
          <cell r="B933" t="str">
            <v>Trabajador</v>
          </cell>
          <cell r="C933" t="str">
            <v>Jornal</v>
          </cell>
          <cell r="D933" t="str">
            <v>Prestac.</v>
          </cell>
          <cell r="E933" t="str">
            <v>Jornal Total</v>
          </cell>
          <cell r="F933" t="str">
            <v>Rendimiento</v>
          </cell>
          <cell r="I933" t="str">
            <v>Vr. Unitario</v>
          </cell>
        </row>
        <row r="935">
          <cell r="A935" t="str">
            <v>MO-06</v>
          </cell>
          <cell r="B935" t="str">
            <v>CUADRILLA PLOMERIA (1 Ayudante+1 Oficial)</v>
          </cell>
          <cell r="C935" t="str">
            <v>hc</v>
          </cell>
          <cell r="D935">
            <v>0.57999999999999996</v>
          </cell>
          <cell r="E935">
            <v>10472</v>
          </cell>
          <cell r="F935">
            <v>0.15</v>
          </cell>
          <cell r="I935">
            <v>2482</v>
          </cell>
        </row>
        <row r="938">
          <cell r="A938" t="str">
            <v>SUBTOTAL</v>
          </cell>
          <cell r="I938">
            <v>2482</v>
          </cell>
        </row>
        <row r="939">
          <cell r="A939" t="str">
            <v>TOTAL COSTO DIRECTO</v>
          </cell>
          <cell r="I939">
            <v>10570</v>
          </cell>
        </row>
        <row r="940">
          <cell r="A940" t="str">
            <v>AIU CONTRACTUAL</v>
          </cell>
          <cell r="C940">
            <v>0.25640000000000002</v>
          </cell>
          <cell r="H940" t="str">
            <v>TOTAL COSTO INDIRECTO</v>
          </cell>
          <cell r="I940">
            <v>2710</v>
          </cell>
        </row>
        <row r="941">
          <cell r="A941" t="str">
            <v xml:space="preserve">VALOR TOTAL ACTIVIDAD </v>
          </cell>
          <cell r="I941">
            <v>13280</v>
          </cell>
        </row>
        <row r="942">
          <cell r="A942" t="str">
            <v xml:space="preserve">VALOR RECURSOS NECESARIOS PARA LA EJECUCIÓN DE LA ACTIVIDAD </v>
          </cell>
          <cell r="I942">
            <v>272240</v>
          </cell>
        </row>
        <row r="943">
          <cell r="A943" t="str">
            <v>Para constancia de lo anterior, se firma la presente acta bajo la responsabilidad expresa de los que intervienen en ella, de  conformidad  con las funciones  desempeñadas por cada uno de los mismos,  de acuerdo con el manual de interventoría, en _________</v>
          </cell>
        </row>
        <row r="946">
          <cell r="B946" t="str">
            <v>Firma:</v>
          </cell>
        </row>
        <row r="947">
          <cell r="B947" t="str">
            <v xml:space="preserve">Nombre: </v>
          </cell>
        </row>
        <row r="948">
          <cell r="B948" t="str">
            <v>REPRESENTATE LEGAL O DIRECTOR DE CONSULTORIA</v>
          </cell>
        </row>
        <row r="949">
          <cell r="A949" t="str">
            <v>C. OBSERVACIONES INTERVENTORIA (Campo de obligatorio diligenciamiento)</v>
          </cell>
        </row>
        <row r="955">
          <cell r="B955" t="str">
            <v>Firma:</v>
          </cell>
        </row>
        <row r="956">
          <cell r="B956" t="str">
            <v xml:space="preserve">Nombre: </v>
          </cell>
          <cell r="J956" t="str">
            <v>Original  - FONADE</v>
          </cell>
        </row>
        <row r="957">
          <cell r="B957" t="str">
            <v>REPRESENTANTE LEGAL Ó DIRECTOR DE INTERVENTORÍA</v>
          </cell>
          <cell r="J957" t="str">
            <v>Copias: Contratista, Interventor</v>
          </cell>
        </row>
        <row r="958">
          <cell r="A958" t="str">
            <v>06.06.02</v>
          </cell>
          <cell r="B958" t="str">
            <v xml:space="preserve">Tubería PVC P ф: 1/2" RED 21,Incluye accesorios, excavación o regata </v>
          </cell>
          <cell r="G958" t="str">
            <v>M</v>
          </cell>
          <cell r="I958">
            <v>34.4</v>
          </cell>
          <cell r="K958">
            <v>6974</v>
          </cell>
        </row>
        <row r="960">
          <cell r="A960" t="str">
            <v>1.  Equipo</v>
          </cell>
        </row>
        <row r="961">
          <cell r="A961" t="str">
            <v>Codigo</v>
          </cell>
          <cell r="B961" t="str">
            <v>Descripción</v>
          </cell>
          <cell r="C961" t="str">
            <v>Marca</v>
          </cell>
          <cell r="D961" t="str">
            <v>Unidad</v>
          </cell>
          <cell r="E961" t="str">
            <v>Tarifa</v>
          </cell>
          <cell r="G961" t="str">
            <v>Rendimiento</v>
          </cell>
          <cell r="I961" t="str">
            <v>Vr. Unitario</v>
          </cell>
        </row>
        <row r="963">
          <cell r="A963" t="str">
            <v>EH-33</v>
          </cell>
          <cell r="B963" t="str">
            <v xml:space="preserve">HERRAMIENTA MENOR 5 %  DE LA MANO OBRA </v>
          </cell>
          <cell r="D963" t="str">
            <v xml:space="preserve">Global </v>
          </cell>
          <cell r="E963">
            <v>83</v>
          </cell>
          <cell r="G963">
            <v>1</v>
          </cell>
          <cell r="I963">
            <v>83</v>
          </cell>
        </row>
        <row r="964">
          <cell r="A964" t="str">
            <v>SUBTOTAL</v>
          </cell>
          <cell r="I964">
            <v>83</v>
          </cell>
        </row>
        <row r="966">
          <cell r="A966" t="str">
            <v>2.  Materiales</v>
          </cell>
        </row>
        <row r="967">
          <cell r="A967" t="str">
            <v>Codigo</v>
          </cell>
          <cell r="B967" t="str">
            <v>Descripción</v>
          </cell>
          <cell r="D967" t="str">
            <v>Unidad</v>
          </cell>
          <cell r="E967" t="str">
            <v>Rendimiento</v>
          </cell>
          <cell r="F967" t="str">
            <v>Precio Unitario</v>
          </cell>
          <cell r="I967" t="str">
            <v>Vr Unitario</v>
          </cell>
        </row>
        <row r="969">
          <cell r="A969" t="str">
            <v>S55</v>
          </cell>
          <cell r="B969" t="str">
            <v xml:space="preserve">TUBO PRESION RDE 9 PVC 500 psi  -  1/2" </v>
          </cell>
          <cell r="D969" t="str">
            <v>ml</v>
          </cell>
          <cell r="E969">
            <v>1.05</v>
          </cell>
          <cell r="F969">
            <v>2545</v>
          </cell>
          <cell r="I969">
            <v>2672</v>
          </cell>
        </row>
        <row r="970">
          <cell r="A970" t="str">
            <v>S89</v>
          </cell>
          <cell r="B970" t="str">
            <v>ACCESORIOS PVC-P  1/2" ( Codo , unión y tapón )</v>
          </cell>
          <cell r="D970" t="str">
            <v>und</v>
          </cell>
          <cell r="E970">
            <v>1.1000000000000001</v>
          </cell>
          <cell r="F970">
            <v>927</v>
          </cell>
          <cell r="I970">
            <v>1020</v>
          </cell>
        </row>
        <row r="971">
          <cell r="A971" t="str">
            <v>S36</v>
          </cell>
          <cell r="B971" t="str">
            <v>SOLDADURA PVC LIQUIDA 1/4</v>
          </cell>
          <cell r="D971" t="str">
            <v>und</v>
          </cell>
          <cell r="E971">
            <v>0.01</v>
          </cell>
          <cell r="F971">
            <v>57646</v>
          </cell>
          <cell r="I971">
            <v>576</v>
          </cell>
        </row>
        <row r="972">
          <cell r="A972" t="str">
            <v>S22</v>
          </cell>
          <cell r="B972" t="str">
            <v>LIMPIADOR REM PVC 760 grms. (1/4)</v>
          </cell>
          <cell r="D972" t="str">
            <v>und</v>
          </cell>
          <cell r="E972">
            <v>0.02</v>
          </cell>
          <cell r="F972">
            <v>31668</v>
          </cell>
          <cell r="I972">
            <v>633</v>
          </cell>
        </row>
        <row r="973">
          <cell r="A973" t="str">
            <v>S247</v>
          </cell>
          <cell r="B973" t="str">
            <v>ESTOPA x 500 Gms</v>
          </cell>
          <cell r="D973" t="str">
            <v>und</v>
          </cell>
          <cell r="E973">
            <v>0.02</v>
          </cell>
          <cell r="F973">
            <v>5500</v>
          </cell>
          <cell r="I973">
            <v>110</v>
          </cell>
        </row>
        <row r="982">
          <cell r="A982" t="str">
            <v>SUBTOTAL</v>
          </cell>
          <cell r="I982">
            <v>5011</v>
          </cell>
        </row>
        <row r="984">
          <cell r="A984" t="str">
            <v>3. Transportes</v>
          </cell>
        </row>
        <row r="985">
          <cell r="A985" t="str">
            <v>Codigo</v>
          </cell>
          <cell r="B985" t="str">
            <v xml:space="preserve">Descripcion </v>
          </cell>
          <cell r="C985" t="str">
            <v>Vol. o Peso</v>
          </cell>
          <cell r="D985" t="str">
            <v>Unidad</v>
          </cell>
          <cell r="E985" t="str">
            <v>Distancia</v>
          </cell>
          <cell r="G985" t="str">
            <v>Tarifa</v>
          </cell>
          <cell r="I985" t="str">
            <v>Vr. Unitario</v>
          </cell>
        </row>
        <row r="987">
          <cell r="A987" t="str">
            <v>EH-44</v>
          </cell>
          <cell r="B987" t="str">
            <v>TRANSPORTE DE MATERIALES O EQUIPO</v>
          </cell>
          <cell r="D987" t="str">
            <v>Viaje</v>
          </cell>
          <cell r="E987">
            <v>5.0000000000000001E-3</v>
          </cell>
          <cell r="G987">
            <v>45000</v>
          </cell>
          <cell r="I987">
            <v>225</v>
          </cell>
        </row>
        <row r="989">
          <cell r="A989" t="str">
            <v>SUBTOTAL</v>
          </cell>
          <cell r="I989">
            <v>225</v>
          </cell>
        </row>
        <row r="991">
          <cell r="A991" t="str">
            <v>4. Mano de Obra</v>
          </cell>
        </row>
        <row r="992">
          <cell r="A992" t="str">
            <v>Codigo</v>
          </cell>
          <cell r="B992" t="str">
            <v>Trabajador</v>
          </cell>
          <cell r="C992" t="str">
            <v>Jornal</v>
          </cell>
          <cell r="D992" t="str">
            <v>Prestac.</v>
          </cell>
          <cell r="E992" t="str">
            <v>Jornal Total</v>
          </cell>
          <cell r="F992" t="str">
            <v>Rendimiento</v>
          </cell>
          <cell r="I992" t="str">
            <v>Vr. Unitario</v>
          </cell>
        </row>
        <row r="994">
          <cell r="A994" t="str">
            <v>MO-06</v>
          </cell>
          <cell r="B994" t="str">
            <v>CUADRILLA PLOMERIA (1 Ayudante+1 Oficial)</v>
          </cell>
          <cell r="C994" t="str">
            <v>hc</v>
          </cell>
          <cell r="D994">
            <v>0.57999999999999996</v>
          </cell>
          <cell r="E994">
            <v>10472</v>
          </cell>
          <cell r="F994">
            <v>0.1</v>
          </cell>
          <cell r="I994">
            <v>1655</v>
          </cell>
        </row>
        <row r="997">
          <cell r="A997" t="str">
            <v>SUBTOTAL</v>
          </cell>
          <cell r="I997">
            <v>1655</v>
          </cell>
        </row>
        <row r="998">
          <cell r="A998" t="str">
            <v>TOTAL COSTO DIRECTO</v>
          </cell>
          <cell r="I998">
            <v>6974</v>
          </cell>
        </row>
        <row r="999">
          <cell r="A999" t="str">
            <v>AIU CONTRACTUAL</v>
          </cell>
          <cell r="C999">
            <v>0.25640000000000002</v>
          </cell>
          <cell r="H999" t="str">
            <v>TOTAL COSTO INDIRECTO</v>
          </cell>
          <cell r="I999">
            <v>1788</v>
          </cell>
        </row>
        <row r="1000">
          <cell r="A1000" t="str">
            <v xml:space="preserve">VALOR TOTAL ACTIVIDAD </v>
          </cell>
          <cell r="I1000">
            <v>8762</v>
          </cell>
        </row>
        <row r="1001">
          <cell r="A1001" t="str">
            <v xml:space="preserve">VALOR RECURSOS NECESARIOS PARA LA EJECUCIÓN DE LA ACTIVIDAD </v>
          </cell>
          <cell r="I1001">
            <v>301412.8</v>
          </cell>
        </row>
        <row r="1002">
          <cell r="A1002" t="str">
            <v>Para constancia de lo anterior, se firma la presente acta bajo la responsabilidad expresa de los que intervienen en ella, de  conformidad  con las funciones  desempeñadas por cada uno de los mismos,  de acuerdo con el manual de interventoría, en _________</v>
          </cell>
        </row>
        <row r="1005">
          <cell r="B1005" t="str">
            <v>Firma:</v>
          </cell>
        </row>
        <row r="1006">
          <cell r="B1006" t="str">
            <v xml:space="preserve">Nombre: </v>
          </cell>
        </row>
        <row r="1007">
          <cell r="B1007" t="str">
            <v>REPRESENTATE LEGAL O DIRECTOR DE CONSULTORIA</v>
          </cell>
        </row>
        <row r="1009">
          <cell r="A1009" t="str">
            <v>C. OBSERVACIONES INTERVENTORIA (Campo de obligatorio diligenciamiento)</v>
          </cell>
        </row>
        <row r="1015">
          <cell r="B1015" t="str">
            <v>Firma:</v>
          </cell>
        </row>
        <row r="1016">
          <cell r="B1016" t="str">
            <v xml:space="preserve">Nombre: </v>
          </cell>
          <cell r="J1016" t="str">
            <v>Original  - FONADE</v>
          </cell>
        </row>
        <row r="1017">
          <cell r="B1017" t="str">
            <v>REPRESENTANTE LEGAL Ó DIRECTOR DE INTERVENTORÍA</v>
          </cell>
          <cell r="J1017" t="str">
            <v>Copias: Contratista, Interventor</v>
          </cell>
        </row>
        <row r="1018">
          <cell r="A1018" t="str">
            <v>Item</v>
          </cell>
          <cell r="B1018" t="str">
            <v>Descripción</v>
          </cell>
          <cell r="G1018" t="str">
            <v>Unidad</v>
          </cell>
          <cell r="I1018" t="str">
            <v>Cantidad</v>
          </cell>
        </row>
        <row r="1019">
          <cell r="A1019" t="str">
            <v>06.06.03</v>
          </cell>
          <cell r="B1019" t="str">
            <v xml:space="preserve">Tuberia PVC P ф: 3/4" RED 21,Incluye accesorios, excavación o regata </v>
          </cell>
          <cell r="G1019" t="str">
            <v>M</v>
          </cell>
          <cell r="I1019">
            <v>7</v>
          </cell>
          <cell r="K1019">
            <v>7819</v>
          </cell>
        </row>
        <row r="1021">
          <cell r="A1021" t="str">
            <v>1.  Equipo</v>
          </cell>
        </row>
        <row r="1022">
          <cell r="A1022" t="str">
            <v>Codigo</v>
          </cell>
          <cell r="B1022" t="str">
            <v>Descripción</v>
          </cell>
          <cell r="C1022" t="str">
            <v>Marca</v>
          </cell>
          <cell r="D1022" t="str">
            <v>Unidad</v>
          </cell>
          <cell r="E1022" t="str">
            <v>Tarifa</v>
          </cell>
          <cell r="G1022" t="str">
            <v>Rendimiento</v>
          </cell>
          <cell r="I1022" t="str">
            <v>Vr. Unitario</v>
          </cell>
        </row>
        <row r="1024">
          <cell r="A1024" t="str">
            <v>EH-33</v>
          </cell>
          <cell r="B1024" t="str">
            <v xml:space="preserve">HERRAMIENTA MENOR 5 %  DE LA MANO OBRA </v>
          </cell>
          <cell r="D1024" t="str">
            <v xml:space="preserve">Global </v>
          </cell>
          <cell r="E1024">
            <v>99</v>
          </cell>
          <cell r="G1024">
            <v>1</v>
          </cell>
          <cell r="I1024">
            <v>99</v>
          </cell>
        </row>
        <row r="1025">
          <cell r="A1025" t="str">
            <v>SUBTOTAL</v>
          </cell>
          <cell r="I1025">
            <v>99</v>
          </cell>
        </row>
        <row r="1027">
          <cell r="A1027" t="str">
            <v>2.  Materiales</v>
          </cell>
        </row>
        <row r="1028">
          <cell r="A1028" t="str">
            <v>Codigo</v>
          </cell>
          <cell r="B1028" t="str">
            <v>Descripción</v>
          </cell>
          <cell r="D1028" t="str">
            <v>Unidad</v>
          </cell>
          <cell r="E1028" t="str">
            <v>Rendimiento</v>
          </cell>
          <cell r="F1028" t="str">
            <v>Precio Unitario</v>
          </cell>
          <cell r="I1028" t="str">
            <v>Vr Unitario</v>
          </cell>
        </row>
        <row r="1030">
          <cell r="A1030" t="str">
            <v>S49</v>
          </cell>
          <cell r="B1030" t="str">
            <v>TUBO PRESION RDE 21 PVC  200 psi  -  3/4"</v>
          </cell>
          <cell r="D1030" t="str">
            <v>ml</v>
          </cell>
          <cell r="E1030">
            <v>1.05</v>
          </cell>
          <cell r="F1030">
            <v>2250</v>
          </cell>
          <cell r="I1030">
            <v>2363</v>
          </cell>
        </row>
        <row r="1031">
          <cell r="A1031" t="str">
            <v>S93</v>
          </cell>
          <cell r="B1031" t="str">
            <v>ACCESORIOS PVC-P  3/4" ( Codo , unión y tapón )</v>
          </cell>
          <cell r="D1031" t="str">
            <v>und</v>
          </cell>
          <cell r="E1031">
            <v>1.1000000000000001</v>
          </cell>
          <cell r="F1031">
            <v>1580</v>
          </cell>
          <cell r="I1031">
            <v>1738</v>
          </cell>
        </row>
        <row r="1032">
          <cell r="A1032" t="str">
            <v>S36</v>
          </cell>
          <cell r="B1032" t="str">
            <v>SOLDADURA PVC LIQUIDA 1/4</v>
          </cell>
          <cell r="D1032" t="str">
            <v>und</v>
          </cell>
          <cell r="E1032">
            <v>0.01</v>
          </cell>
          <cell r="F1032">
            <v>57646</v>
          </cell>
          <cell r="I1032">
            <v>576</v>
          </cell>
        </row>
        <row r="1033">
          <cell r="A1033" t="str">
            <v>S22</v>
          </cell>
          <cell r="B1033" t="str">
            <v>LIMPIADOR REM PVC 760 grms. (1/4)</v>
          </cell>
          <cell r="D1033" t="str">
            <v>und</v>
          </cell>
          <cell r="E1033">
            <v>0.02</v>
          </cell>
          <cell r="F1033">
            <v>31668</v>
          </cell>
          <cell r="I1033">
            <v>633</v>
          </cell>
        </row>
        <row r="1034">
          <cell r="A1034" t="str">
            <v>S247</v>
          </cell>
          <cell r="B1034" t="str">
            <v>ESTOPA x 500 Gms</v>
          </cell>
          <cell r="D1034" t="str">
            <v>und</v>
          </cell>
          <cell r="E1034">
            <v>0.02</v>
          </cell>
          <cell r="F1034">
            <v>5500</v>
          </cell>
          <cell r="I1034">
            <v>110</v>
          </cell>
        </row>
        <row r="1043">
          <cell r="A1043" t="str">
            <v>SUBTOTAL</v>
          </cell>
          <cell r="I1043">
            <v>5420</v>
          </cell>
        </row>
        <row r="1045">
          <cell r="A1045" t="str">
            <v>3. Transportes</v>
          </cell>
        </row>
        <row r="1046">
          <cell r="A1046" t="str">
            <v>Codigo</v>
          </cell>
          <cell r="B1046" t="str">
            <v xml:space="preserve">Descripcion </v>
          </cell>
          <cell r="C1046" t="str">
            <v>Vol. o Peso</v>
          </cell>
          <cell r="D1046" t="str">
            <v>Unidad</v>
          </cell>
          <cell r="E1046" t="str">
            <v>Distancia</v>
          </cell>
          <cell r="G1046" t="str">
            <v>Tarifa</v>
          </cell>
          <cell r="I1046" t="str">
            <v>Vr. Unitario</v>
          </cell>
        </row>
        <row r="1048">
          <cell r="A1048" t="str">
            <v>EH-44</v>
          </cell>
          <cell r="B1048" t="str">
            <v>TRANSPORTE DE MATERIALES O EQUIPO</v>
          </cell>
          <cell r="D1048" t="str">
            <v>Viaje</v>
          </cell>
          <cell r="E1048">
            <v>7.0000000000000001E-3</v>
          </cell>
          <cell r="G1048">
            <v>45000</v>
          </cell>
          <cell r="I1048">
            <v>315</v>
          </cell>
        </row>
        <row r="1050">
          <cell r="A1050" t="str">
            <v>SUBTOTAL</v>
          </cell>
          <cell r="I1050">
            <v>315</v>
          </cell>
        </row>
        <row r="1052">
          <cell r="A1052" t="str">
            <v>4. Mano de Obra</v>
          </cell>
        </row>
        <row r="1053">
          <cell r="A1053" t="str">
            <v>Codigo</v>
          </cell>
          <cell r="B1053" t="str">
            <v>Trabajador</v>
          </cell>
          <cell r="C1053" t="str">
            <v>Jornal</v>
          </cell>
          <cell r="D1053" t="str">
            <v>Prestac.</v>
          </cell>
          <cell r="E1053" t="str">
            <v>Jornal Total</v>
          </cell>
          <cell r="F1053" t="str">
            <v>Rendimiento</v>
          </cell>
          <cell r="I1053" t="str">
            <v>Vr. Unitario</v>
          </cell>
        </row>
        <row r="1055">
          <cell r="A1055" t="str">
            <v>MO-06</v>
          </cell>
          <cell r="B1055" t="str">
            <v>CUADRILLA PLOMERIA (1 Ayudante+1 Oficial)</v>
          </cell>
          <cell r="C1055" t="str">
            <v>hc</v>
          </cell>
          <cell r="D1055">
            <v>0.57999999999999996</v>
          </cell>
          <cell r="E1055">
            <v>10472</v>
          </cell>
          <cell r="F1055">
            <v>0.12</v>
          </cell>
          <cell r="I1055">
            <v>1985</v>
          </cell>
        </row>
        <row r="1058">
          <cell r="A1058" t="str">
            <v>SUBTOTAL</v>
          </cell>
          <cell r="I1058">
            <v>1985</v>
          </cell>
        </row>
        <row r="1059">
          <cell r="A1059" t="str">
            <v>TOTAL COSTO DIRECTO</v>
          </cell>
          <cell r="I1059">
            <v>7819</v>
          </cell>
        </row>
        <row r="1060">
          <cell r="A1060" t="str">
            <v>AIU CONTRACTUAL</v>
          </cell>
          <cell r="C1060">
            <v>0.25640000000000002</v>
          </cell>
          <cell r="H1060" t="str">
            <v>TOTAL COSTO INDIRECTO</v>
          </cell>
          <cell r="I1060">
            <v>2005</v>
          </cell>
        </row>
        <row r="1061">
          <cell r="A1061" t="str">
            <v xml:space="preserve">VALOR TOTAL ACTIVIDAD </v>
          </cell>
          <cell r="I1061">
            <v>9824</v>
          </cell>
        </row>
        <row r="1062">
          <cell r="A1062" t="str">
            <v xml:space="preserve">VALOR RECURSOS NECESARIOS PARA LA EJECUCIÓN DE LA ACTIVIDAD </v>
          </cell>
          <cell r="I1062">
            <v>68768</v>
          </cell>
        </row>
        <row r="1063">
          <cell r="A1063" t="str">
            <v>Para constancia de lo anterior, se firma la presente acta bajo la responsabilidad expresa de los que intervienen en ella, de  conformidad  con las funciones  desempeñadas por cada uno de los mismos,  de acuerdo con el manual de interventoría, en _________</v>
          </cell>
        </row>
        <row r="1066">
          <cell r="B1066" t="str">
            <v>Firma:</v>
          </cell>
        </row>
        <row r="1067">
          <cell r="B1067" t="str">
            <v xml:space="preserve">Nombre: </v>
          </cell>
        </row>
        <row r="1068">
          <cell r="B1068" t="str">
            <v>REPRESENTATE LEGAL O DIRECTOR DE CONSULTORIA</v>
          </cell>
        </row>
        <row r="1069">
          <cell r="A1069" t="str">
            <v>C. OBSERVACIONES INTERVENTORIA (Campo de obligatorio diligenciamiento)</v>
          </cell>
        </row>
        <row r="1075">
          <cell r="B1075" t="str">
            <v>Firma:</v>
          </cell>
        </row>
        <row r="1076">
          <cell r="B1076" t="str">
            <v xml:space="preserve">Nombre: </v>
          </cell>
          <cell r="J1076" t="str">
            <v>Original  - FONADE</v>
          </cell>
        </row>
        <row r="1077">
          <cell r="B1077" t="str">
            <v>REPRESENTANTE LEGAL Ó DIRECTOR DE INTERVENTORÍA</v>
          </cell>
          <cell r="J1077" t="str">
            <v>Copias: Contratista, Interventor</v>
          </cell>
        </row>
        <row r="1078">
          <cell r="A1078" t="str">
            <v>Item</v>
          </cell>
          <cell r="B1078" t="str">
            <v>Descripción</v>
          </cell>
          <cell r="G1078" t="str">
            <v>Unidad</v>
          </cell>
          <cell r="I1078" t="str">
            <v>Cantidad</v>
          </cell>
        </row>
        <row r="1079">
          <cell r="A1079" t="str">
            <v>06.06.04</v>
          </cell>
          <cell r="B1079" t="str">
            <v xml:space="preserve">Tubería PVC P ф: 1 1/2" RED 21,Incluye accesorios, excavación o regata </v>
          </cell>
          <cell r="G1079" t="str">
            <v>M</v>
          </cell>
          <cell r="I1079">
            <v>15.8</v>
          </cell>
          <cell r="K1079">
            <v>20102</v>
          </cell>
        </row>
        <row r="1081">
          <cell r="A1081" t="str">
            <v>1.  Equipo</v>
          </cell>
        </row>
        <row r="1082">
          <cell r="A1082" t="str">
            <v>Codigo</v>
          </cell>
          <cell r="B1082" t="str">
            <v>Descripción</v>
          </cell>
          <cell r="C1082" t="str">
            <v>Marca</v>
          </cell>
          <cell r="D1082" t="str">
            <v>Unidad</v>
          </cell>
          <cell r="E1082" t="str">
            <v>Tarifa</v>
          </cell>
          <cell r="G1082" t="str">
            <v>Rendimiento</v>
          </cell>
          <cell r="I1082" t="str">
            <v>Vr. Unitario</v>
          </cell>
        </row>
        <row r="1084">
          <cell r="A1084" t="str">
            <v>EH-33</v>
          </cell>
          <cell r="B1084" t="str">
            <v xml:space="preserve">HERRAMIENTA MENOR 5 %  DE LA MANO OBRA </v>
          </cell>
          <cell r="D1084" t="str">
            <v xml:space="preserve">Global </v>
          </cell>
          <cell r="E1084">
            <v>165</v>
          </cell>
          <cell r="G1084">
            <v>1</v>
          </cell>
          <cell r="I1084">
            <v>165</v>
          </cell>
        </row>
        <row r="1085">
          <cell r="A1085" t="str">
            <v>SUBTOTAL</v>
          </cell>
          <cell r="I1085">
            <v>165</v>
          </cell>
        </row>
        <row r="1087">
          <cell r="A1087" t="str">
            <v>2.  Materiales</v>
          </cell>
        </row>
        <row r="1088">
          <cell r="A1088" t="str">
            <v>Codigo</v>
          </cell>
          <cell r="B1088" t="str">
            <v>Descripción</v>
          </cell>
          <cell r="D1088" t="str">
            <v>Unidad</v>
          </cell>
          <cell r="E1088" t="str">
            <v>Rendimiento</v>
          </cell>
          <cell r="F1088" t="str">
            <v>Precio Unitario</v>
          </cell>
          <cell r="I1088" t="str">
            <v>Vr Unitario</v>
          </cell>
        </row>
        <row r="1090">
          <cell r="A1090" t="str">
            <v>S50</v>
          </cell>
          <cell r="B1090" t="str">
            <v xml:space="preserve">TUBO PRESION RDE 21 PVC  200 psi  -  1 1/2" </v>
          </cell>
          <cell r="D1090" t="str">
            <v>ML</v>
          </cell>
          <cell r="E1090">
            <v>1.05</v>
          </cell>
          <cell r="F1090">
            <v>7426</v>
          </cell>
          <cell r="I1090">
            <v>7797</v>
          </cell>
        </row>
        <row r="1091">
          <cell r="A1091" t="str">
            <v>S90</v>
          </cell>
          <cell r="B1091" t="str">
            <v>ACCESORIOS PVC-P  1 1/2"  ( Codo , unión y tapón )</v>
          </cell>
          <cell r="D1091" t="str">
            <v>UND</v>
          </cell>
          <cell r="E1091">
            <v>0.7</v>
          </cell>
          <cell r="F1091">
            <v>9004</v>
          </cell>
          <cell r="I1091">
            <v>6303</v>
          </cell>
        </row>
        <row r="1092">
          <cell r="A1092" t="str">
            <v>S36</v>
          </cell>
          <cell r="B1092" t="str">
            <v>SOLDADURA PVC LIQUIDA 1/4</v>
          </cell>
          <cell r="D1092" t="str">
            <v>UND</v>
          </cell>
          <cell r="E1092">
            <v>0.02</v>
          </cell>
          <cell r="F1092">
            <v>57646</v>
          </cell>
          <cell r="I1092">
            <v>1153</v>
          </cell>
        </row>
        <row r="1093">
          <cell r="A1093" t="str">
            <v>S22</v>
          </cell>
          <cell r="B1093" t="str">
            <v>LIMPIADOR REM PVC 760 grms. (1/4)</v>
          </cell>
          <cell r="D1093" t="str">
            <v>UND</v>
          </cell>
          <cell r="E1093">
            <v>0.03</v>
          </cell>
          <cell r="F1093">
            <v>31668</v>
          </cell>
          <cell r="I1093">
            <v>950</v>
          </cell>
        </row>
        <row r="1094">
          <cell r="A1094" t="str">
            <v>S247</v>
          </cell>
          <cell r="B1094" t="str">
            <v>ESTOPA x 500 Gms</v>
          </cell>
          <cell r="D1094" t="str">
            <v>UND</v>
          </cell>
          <cell r="E1094">
            <v>0.02</v>
          </cell>
          <cell r="F1094">
            <v>5500</v>
          </cell>
          <cell r="I1094">
            <v>110</v>
          </cell>
        </row>
        <row r="1103">
          <cell r="A1103" t="str">
            <v>SUBTOTAL</v>
          </cell>
          <cell r="I1103">
            <v>16313</v>
          </cell>
        </row>
        <row r="1105">
          <cell r="A1105" t="str">
            <v>3. Transportes</v>
          </cell>
        </row>
        <row r="1106">
          <cell r="A1106" t="str">
            <v>Codigo</v>
          </cell>
          <cell r="B1106" t="str">
            <v xml:space="preserve">Descripcion </v>
          </cell>
          <cell r="C1106" t="str">
            <v>Vol. o Peso</v>
          </cell>
          <cell r="D1106" t="str">
            <v>Unidad</v>
          </cell>
          <cell r="E1106" t="str">
            <v>Distancia</v>
          </cell>
          <cell r="G1106" t="str">
            <v>Tarifa</v>
          </cell>
          <cell r="I1106" t="str">
            <v>Vr. Unitario</v>
          </cell>
        </row>
        <row r="1108">
          <cell r="A1108" t="str">
            <v>EH-44</v>
          </cell>
          <cell r="B1108" t="str">
            <v>TRANSPORTE DE MATERIALES O EQUIPO</v>
          </cell>
          <cell r="D1108" t="str">
            <v>Viaje</v>
          </cell>
          <cell r="E1108">
            <v>7.0000000000000001E-3</v>
          </cell>
          <cell r="G1108">
            <v>45000</v>
          </cell>
          <cell r="I1108">
            <v>315</v>
          </cell>
        </row>
        <row r="1110">
          <cell r="A1110" t="str">
            <v>SUBTOTAL</v>
          </cell>
          <cell r="I1110">
            <v>315</v>
          </cell>
        </row>
        <row r="1112">
          <cell r="A1112" t="str">
            <v>4. Mano de Obra</v>
          </cell>
        </row>
        <row r="1113">
          <cell r="A1113" t="str">
            <v>Codigo</v>
          </cell>
          <cell r="B1113" t="str">
            <v>Trabajador</v>
          </cell>
          <cell r="C1113" t="str">
            <v>Jornal</v>
          </cell>
          <cell r="D1113" t="str">
            <v>Prestac.</v>
          </cell>
          <cell r="E1113" t="str">
            <v>Jornal Total</v>
          </cell>
          <cell r="F1113" t="str">
            <v>Rendimiento</v>
          </cell>
          <cell r="I1113" t="str">
            <v>Vr. Unitario</v>
          </cell>
        </row>
        <row r="1115">
          <cell r="A1115" t="str">
            <v>MO-06</v>
          </cell>
          <cell r="B1115" t="str">
            <v>CUADRILLA PLOMERIA (1 Ayudante+1 Oficial)</v>
          </cell>
          <cell r="C1115" t="str">
            <v>hc</v>
          </cell>
          <cell r="D1115">
            <v>0.57999999999999996</v>
          </cell>
          <cell r="E1115">
            <v>10472</v>
          </cell>
          <cell r="F1115">
            <v>0.2</v>
          </cell>
          <cell r="I1115">
            <v>3309</v>
          </cell>
        </row>
        <row r="1118">
          <cell r="A1118" t="str">
            <v>SUBTOTAL</v>
          </cell>
          <cell r="I1118">
            <v>3309</v>
          </cell>
        </row>
        <row r="1119">
          <cell r="A1119" t="str">
            <v>TOTAL COSTO DIRECTO</v>
          </cell>
          <cell r="I1119">
            <v>20102</v>
          </cell>
        </row>
        <row r="1120">
          <cell r="A1120" t="str">
            <v>AIU CONTRACTUAL</v>
          </cell>
          <cell r="C1120">
            <v>0.25640000000000002</v>
          </cell>
          <cell r="H1120" t="str">
            <v>TOTAL COSTO INDIRECTO</v>
          </cell>
          <cell r="I1120">
            <v>5154</v>
          </cell>
        </row>
        <row r="1121">
          <cell r="A1121" t="str">
            <v xml:space="preserve">VALOR TOTAL ACTIVIDAD </v>
          </cell>
          <cell r="I1121">
            <v>25256</v>
          </cell>
        </row>
        <row r="1122">
          <cell r="A1122" t="str">
            <v xml:space="preserve">VALOR RECURSOS NECESARIOS PARA LA EJECUCIÓN DE LA ACTIVIDAD </v>
          </cell>
          <cell r="I1122">
            <v>399044.80000000005</v>
          </cell>
        </row>
        <row r="1123">
          <cell r="A1123" t="str">
            <v>Para constancia de lo anterior, se firma la presente acta bajo la responsabilidad expresa de los que intervienen en ella, de  conformidad  con las funciones  desempeñadas por cada uno de los mismos,  de acuerdo con el manual de interventoría, en _________</v>
          </cell>
        </row>
        <row r="1126">
          <cell r="B1126" t="str">
            <v>Firma:</v>
          </cell>
        </row>
        <row r="1127">
          <cell r="B1127" t="str">
            <v xml:space="preserve">Nombre: </v>
          </cell>
        </row>
        <row r="1128">
          <cell r="B1128" t="str">
            <v>REPRESENTATE LEGAL O DIRECTOR DE CONSULTORIA</v>
          </cell>
        </row>
        <row r="1129">
          <cell r="A1129" t="str">
            <v>C. OBSERVACIONES INTERVENTORIA (Campo de obligatorio diligenciamiento)</v>
          </cell>
        </row>
        <row r="1135">
          <cell r="B1135" t="str">
            <v>Firma:</v>
          </cell>
        </row>
        <row r="1136">
          <cell r="B1136" t="str">
            <v xml:space="preserve">Nombre: </v>
          </cell>
          <cell r="J1136" t="str">
            <v>Original  - FONADE</v>
          </cell>
        </row>
        <row r="1137">
          <cell r="B1137" t="str">
            <v>REPRESENTANTE LEGAL Ó DIRECTOR DE INTERVENTORÍA</v>
          </cell>
          <cell r="J1137" t="str">
            <v>Copias: Contratista, Interventor</v>
          </cell>
        </row>
        <row r="1138">
          <cell r="A1138" t="str">
            <v>Item</v>
          </cell>
          <cell r="B1138" t="str">
            <v>Descripción</v>
          </cell>
          <cell r="G1138" t="str">
            <v>Unidad</v>
          </cell>
          <cell r="I1138" t="str">
            <v>Cantidad</v>
          </cell>
        </row>
        <row r="1139">
          <cell r="A1139" t="str">
            <v>06.07.01</v>
          </cell>
          <cell r="B1139" t="str">
            <v>Registro Tipo R&amp;W-ф: 3/4'' (de cortina) Ref. 206 o Equivalente</v>
          </cell>
          <cell r="G1139" t="str">
            <v>Un</v>
          </cell>
          <cell r="I1139">
            <v>2</v>
          </cell>
          <cell r="K1139">
            <v>46008</v>
          </cell>
        </row>
        <row r="1141">
          <cell r="A1141" t="str">
            <v>1.  Equipo</v>
          </cell>
        </row>
        <row r="1142">
          <cell r="A1142" t="str">
            <v>Codigo</v>
          </cell>
          <cell r="B1142" t="str">
            <v>Descripción</v>
          </cell>
          <cell r="C1142" t="str">
            <v>Marca</v>
          </cell>
          <cell r="D1142" t="str">
            <v>Unidad</v>
          </cell>
          <cell r="E1142" t="str">
            <v>Tarifa</v>
          </cell>
          <cell r="G1142" t="str">
            <v>Rendimiento</v>
          </cell>
          <cell r="I1142" t="str">
            <v>Vr. Unitario</v>
          </cell>
        </row>
        <row r="1144">
          <cell r="A1144" t="str">
            <v>EH-33</v>
          </cell>
          <cell r="B1144" t="str">
            <v xml:space="preserve">HERRAMIENTA MENOR 5 %  DE LA MANO OBRA </v>
          </cell>
          <cell r="D1144" t="str">
            <v xml:space="preserve">Global </v>
          </cell>
          <cell r="E1144">
            <v>455</v>
          </cell>
          <cell r="G1144">
            <v>1</v>
          </cell>
          <cell r="I1144">
            <v>455</v>
          </cell>
        </row>
        <row r="1145">
          <cell r="A1145" t="str">
            <v>SUBTOTAL</v>
          </cell>
          <cell r="I1145">
            <v>455</v>
          </cell>
        </row>
        <row r="1147">
          <cell r="A1147" t="str">
            <v>2.  Materiales</v>
          </cell>
        </row>
        <row r="1148">
          <cell r="A1148" t="str">
            <v>Codigo</v>
          </cell>
          <cell r="B1148" t="str">
            <v>Descripción</v>
          </cell>
          <cell r="D1148" t="str">
            <v>Unidad</v>
          </cell>
          <cell r="E1148" t="str">
            <v>Rendimiento</v>
          </cell>
          <cell r="F1148" t="str">
            <v>Precio Unitario</v>
          </cell>
          <cell r="I1148" t="str">
            <v>Vr Unitario</v>
          </cell>
        </row>
        <row r="1150">
          <cell r="A1150" t="str">
            <v>S29</v>
          </cell>
          <cell r="B1150" t="str">
            <v>REGISTRO Tipo R&amp;W - 3/4'' (de cortina) Ref. 206 o Similar</v>
          </cell>
          <cell r="D1150" t="str">
            <v>UND</v>
          </cell>
          <cell r="E1150">
            <v>1</v>
          </cell>
          <cell r="F1150">
            <v>34800</v>
          </cell>
          <cell r="I1150">
            <v>34800</v>
          </cell>
        </row>
        <row r="1151">
          <cell r="A1151" t="str">
            <v>S37</v>
          </cell>
          <cell r="B1151" t="str">
            <v>CINTA TEFLON 10 m 1/2"</v>
          </cell>
          <cell r="D1151" t="str">
            <v>UND</v>
          </cell>
          <cell r="E1151">
            <v>0.1</v>
          </cell>
          <cell r="F1151">
            <v>750</v>
          </cell>
          <cell r="I1151">
            <v>75</v>
          </cell>
        </row>
        <row r="1152">
          <cell r="A1152" t="str">
            <v>S36</v>
          </cell>
          <cell r="B1152" t="str">
            <v>SOLDADURA PVC LIQUIDA 1/4</v>
          </cell>
          <cell r="D1152" t="str">
            <v>UND</v>
          </cell>
          <cell r="E1152">
            <v>0.02</v>
          </cell>
          <cell r="F1152">
            <v>57646</v>
          </cell>
          <cell r="I1152">
            <v>1153</v>
          </cell>
        </row>
        <row r="1153">
          <cell r="A1153" t="str">
            <v>S247</v>
          </cell>
          <cell r="B1153" t="str">
            <v>ESTOPA x 500 Gms</v>
          </cell>
          <cell r="D1153" t="str">
            <v>UND</v>
          </cell>
          <cell r="E1153">
            <v>0.02</v>
          </cell>
          <cell r="F1153">
            <v>5500</v>
          </cell>
          <cell r="I1153">
            <v>110</v>
          </cell>
        </row>
        <row r="1163">
          <cell r="A1163" t="str">
            <v>SUBTOTAL</v>
          </cell>
          <cell r="I1163">
            <v>36138</v>
          </cell>
        </row>
        <row r="1165">
          <cell r="A1165" t="str">
            <v>3. Transportes</v>
          </cell>
        </row>
        <row r="1166">
          <cell r="A1166" t="str">
            <v>Codigo</v>
          </cell>
          <cell r="B1166" t="str">
            <v xml:space="preserve">Descripcion </v>
          </cell>
          <cell r="C1166" t="str">
            <v>Vol. o Peso</v>
          </cell>
          <cell r="D1166" t="str">
            <v>Unidad</v>
          </cell>
          <cell r="E1166" t="str">
            <v>Distancia</v>
          </cell>
          <cell r="G1166" t="str">
            <v>Tarifa</v>
          </cell>
          <cell r="I1166" t="str">
            <v>Vr. Unitario</v>
          </cell>
        </row>
        <row r="1168">
          <cell r="A1168" t="str">
            <v>EH-44</v>
          </cell>
          <cell r="B1168" t="str">
            <v>TRANSPORTE DE MATERIALES O EQUIPO</v>
          </cell>
          <cell r="D1168" t="str">
            <v>Viaje</v>
          </cell>
          <cell r="E1168">
            <v>7.0000000000000001E-3</v>
          </cell>
          <cell r="G1168">
            <v>45000</v>
          </cell>
          <cell r="I1168">
            <v>315</v>
          </cell>
        </row>
        <row r="1170">
          <cell r="A1170" t="str">
            <v>SUBTOTAL</v>
          </cell>
          <cell r="I1170">
            <v>315</v>
          </cell>
        </row>
        <row r="1172">
          <cell r="A1172" t="str">
            <v>4. Mano de Obra</v>
          </cell>
        </row>
        <row r="1173">
          <cell r="A1173" t="str">
            <v>Codigo</v>
          </cell>
          <cell r="B1173" t="str">
            <v>Trabajador</v>
          </cell>
          <cell r="C1173" t="str">
            <v>Jornal</v>
          </cell>
          <cell r="D1173" t="str">
            <v>Prestac.</v>
          </cell>
          <cell r="E1173" t="str">
            <v>Jornal Total</v>
          </cell>
          <cell r="F1173" t="str">
            <v>Rendimiento</v>
          </cell>
          <cell r="I1173" t="str">
            <v>Vr. Unitario</v>
          </cell>
        </row>
        <row r="1175">
          <cell r="A1175" t="str">
            <v>MO-06</v>
          </cell>
          <cell r="B1175" t="str">
            <v>CUADRILLA PLOMERIA (1 Ayudante+1 Oficial)</v>
          </cell>
          <cell r="C1175" t="str">
            <v>hc</v>
          </cell>
          <cell r="D1175">
            <v>0.57999999999999996</v>
          </cell>
          <cell r="E1175">
            <v>10472</v>
          </cell>
          <cell r="F1175">
            <v>0.55000000000000004</v>
          </cell>
          <cell r="I1175">
            <v>9100</v>
          </cell>
        </row>
        <row r="1178">
          <cell r="A1178" t="str">
            <v>SUBTOTAL</v>
          </cell>
          <cell r="I1178">
            <v>9100</v>
          </cell>
        </row>
        <row r="1179">
          <cell r="A1179" t="str">
            <v>TOTAL COSTO DIRECTO</v>
          </cell>
          <cell r="I1179">
            <v>46008</v>
          </cell>
        </row>
        <row r="1180">
          <cell r="A1180" t="str">
            <v>AIU CONTRACTUAL</v>
          </cell>
          <cell r="C1180">
            <v>0.25640000000000002</v>
          </cell>
          <cell r="H1180" t="str">
            <v>TOTAL COSTO INDIRECTO</v>
          </cell>
          <cell r="I1180">
            <v>11796</v>
          </cell>
        </row>
        <row r="1181">
          <cell r="A1181" t="str">
            <v xml:space="preserve">VALOR TOTAL ACTIVIDAD </v>
          </cell>
          <cell r="I1181">
            <v>57804</v>
          </cell>
        </row>
        <row r="1182">
          <cell r="A1182" t="str">
            <v xml:space="preserve">VALOR RECURSOS NECESARIOS PARA LA EJECUCIÓN DE LA ACTIVIDAD </v>
          </cell>
          <cell r="I1182">
            <v>115608</v>
          </cell>
        </row>
        <row r="1183">
          <cell r="A1183" t="str">
            <v>Para constancia de lo anterior, se firma la presente acta bajo la responsabilidad expresa de los que intervienen en ella, de  conformidad  con las funciones  desempeñadas por cada uno de los mismos,  de acuerdo con el manual de interventoría, en _________</v>
          </cell>
        </row>
        <row r="1186">
          <cell r="B1186" t="str">
            <v>Firma:</v>
          </cell>
        </row>
        <row r="1187">
          <cell r="B1187" t="str">
            <v xml:space="preserve">Nombre: </v>
          </cell>
        </row>
        <row r="1188">
          <cell r="B1188" t="str">
            <v>REPRESENTATE LEGAL O DIRECTOR DE CONSULTORIA</v>
          </cell>
        </row>
        <row r="1189">
          <cell r="A1189" t="str">
            <v>C. OBSERVACIONES INTERVENTORIA (Campo de obligatorio diligenciamiento)</v>
          </cell>
        </row>
        <row r="1195">
          <cell r="B1195" t="str">
            <v>Firma:</v>
          </cell>
        </row>
        <row r="1196">
          <cell r="B1196" t="str">
            <v xml:space="preserve">Nombre: </v>
          </cell>
          <cell r="J1196" t="str">
            <v>Original  - FONADE</v>
          </cell>
        </row>
        <row r="1197">
          <cell r="B1197" t="str">
            <v>REPRESENTANTE LEGAL Ó DIRECTOR DE INTERVENTORÍA</v>
          </cell>
          <cell r="J1197" t="str">
            <v>Copias: Contratista, Interventor</v>
          </cell>
        </row>
        <row r="1198">
          <cell r="A1198" t="str">
            <v>Item</v>
          </cell>
          <cell r="B1198" t="str">
            <v>Descripción</v>
          </cell>
          <cell r="G1198" t="str">
            <v>Unidad</v>
          </cell>
          <cell r="I1198" t="str">
            <v>Cantidad</v>
          </cell>
        </row>
        <row r="1199">
          <cell r="A1199" t="str">
            <v>06.07.02</v>
          </cell>
          <cell r="B1199" t="str">
            <v>Registro Tipo R&amp;W - ф1'' (de cortina) Ref. 206 o Equivalente</v>
          </cell>
          <cell r="G1199" t="str">
            <v>Un</v>
          </cell>
          <cell r="I1199">
            <v>1</v>
          </cell>
          <cell r="K1199">
            <v>61108</v>
          </cell>
        </row>
        <row r="1201">
          <cell r="A1201" t="str">
            <v>1.  Equipo</v>
          </cell>
        </row>
        <row r="1202">
          <cell r="A1202" t="str">
            <v>Codigo</v>
          </cell>
          <cell r="B1202" t="str">
            <v>Descripción</v>
          </cell>
          <cell r="C1202" t="str">
            <v>Marca</v>
          </cell>
          <cell r="D1202" t="str">
            <v>Unidad</v>
          </cell>
          <cell r="E1202" t="str">
            <v>Tarifa</v>
          </cell>
          <cell r="G1202" t="str">
            <v>Rendimiento</v>
          </cell>
          <cell r="I1202" t="str">
            <v>Vr. Unitario</v>
          </cell>
        </row>
        <row r="1204">
          <cell r="A1204" t="str">
            <v>EH-33</v>
          </cell>
          <cell r="B1204" t="str">
            <v xml:space="preserve">HERRAMIENTA MENOR 5 %  DE LA MANO OBRA </v>
          </cell>
          <cell r="D1204" t="str">
            <v xml:space="preserve">Global </v>
          </cell>
          <cell r="E1204">
            <v>455</v>
          </cell>
          <cell r="G1204">
            <v>1</v>
          </cell>
          <cell r="I1204">
            <v>455</v>
          </cell>
        </row>
        <row r="1205">
          <cell r="A1205" t="str">
            <v>SUBTOTAL</v>
          </cell>
          <cell r="I1205">
            <v>455</v>
          </cell>
        </row>
        <row r="1207">
          <cell r="A1207" t="str">
            <v>2.  Materiales</v>
          </cell>
        </row>
        <row r="1208">
          <cell r="A1208" t="str">
            <v>Codigo</v>
          </cell>
          <cell r="B1208" t="str">
            <v>Descripción</v>
          </cell>
          <cell r="D1208" t="str">
            <v>Unidad</v>
          </cell>
          <cell r="E1208" t="str">
            <v>Rendimiento</v>
          </cell>
          <cell r="F1208" t="str">
            <v>Precio Unitario</v>
          </cell>
          <cell r="I1208" t="str">
            <v>Vr Unitario</v>
          </cell>
        </row>
        <row r="1210">
          <cell r="A1210" t="str">
            <v>S25</v>
          </cell>
          <cell r="B1210" t="str">
            <v>REGISTRO Tipo R&amp;W - 1'' (de cortina) Ref. 206 o Similar</v>
          </cell>
          <cell r="D1210" t="str">
            <v>UND</v>
          </cell>
          <cell r="E1210">
            <v>1</v>
          </cell>
          <cell r="F1210">
            <v>49900</v>
          </cell>
          <cell r="I1210">
            <v>49900</v>
          </cell>
        </row>
        <row r="1211">
          <cell r="A1211" t="str">
            <v>S37</v>
          </cell>
          <cell r="B1211" t="str">
            <v>CINTA TEFLON 10 m 1/2"</v>
          </cell>
          <cell r="D1211" t="str">
            <v>UND</v>
          </cell>
          <cell r="E1211">
            <v>0.1</v>
          </cell>
          <cell r="F1211">
            <v>750</v>
          </cell>
          <cell r="I1211">
            <v>75</v>
          </cell>
        </row>
        <row r="1212">
          <cell r="A1212" t="str">
            <v>S36</v>
          </cell>
          <cell r="B1212" t="str">
            <v>SOLDADURA PVC LIQUIDA 1/4</v>
          </cell>
          <cell r="D1212" t="str">
            <v>UND</v>
          </cell>
          <cell r="E1212">
            <v>0.02</v>
          </cell>
          <cell r="F1212">
            <v>57646</v>
          </cell>
          <cell r="I1212">
            <v>1153</v>
          </cell>
        </row>
        <row r="1213">
          <cell r="A1213" t="str">
            <v>S247</v>
          </cell>
          <cell r="B1213" t="str">
            <v>ESTOPA x 500 Gms</v>
          </cell>
          <cell r="D1213" t="str">
            <v>UND</v>
          </cell>
          <cell r="E1213">
            <v>0.02</v>
          </cell>
          <cell r="F1213">
            <v>5500</v>
          </cell>
          <cell r="I1213">
            <v>110</v>
          </cell>
        </row>
        <row r="1223">
          <cell r="A1223" t="str">
            <v>SUBTOTAL</v>
          </cell>
          <cell r="I1223">
            <v>51238</v>
          </cell>
        </row>
        <row r="1225">
          <cell r="A1225" t="str">
            <v>3. Transportes</v>
          </cell>
        </row>
        <row r="1226">
          <cell r="A1226" t="str">
            <v>Codigo</v>
          </cell>
          <cell r="B1226" t="str">
            <v xml:space="preserve">Descripcion </v>
          </cell>
          <cell r="C1226" t="str">
            <v>Vol. o Peso</v>
          </cell>
          <cell r="D1226" t="str">
            <v>Unidad</v>
          </cell>
          <cell r="E1226" t="str">
            <v>Distancia</v>
          </cell>
          <cell r="G1226" t="str">
            <v>Tarifa</v>
          </cell>
          <cell r="I1226" t="str">
            <v>Vr. Unitario</v>
          </cell>
        </row>
        <row r="1228">
          <cell r="A1228" t="str">
            <v>EH-44</v>
          </cell>
          <cell r="B1228" t="str">
            <v>TRANSPORTE DE MATERIALES O EQUIPO</v>
          </cell>
          <cell r="D1228" t="str">
            <v>Viaje</v>
          </cell>
          <cell r="E1228">
            <v>7.0000000000000001E-3</v>
          </cell>
          <cell r="G1228">
            <v>45000</v>
          </cell>
          <cell r="I1228">
            <v>315</v>
          </cell>
        </row>
        <row r="1230">
          <cell r="A1230" t="str">
            <v>SUBTOTAL</v>
          </cell>
          <cell r="I1230">
            <v>315</v>
          </cell>
        </row>
        <row r="1232">
          <cell r="A1232" t="str">
            <v>4. Mano de Obra</v>
          </cell>
        </row>
        <row r="1233">
          <cell r="A1233" t="str">
            <v>Codigo</v>
          </cell>
          <cell r="B1233" t="str">
            <v>Trabajador</v>
          </cell>
          <cell r="C1233" t="str">
            <v>Jornal</v>
          </cell>
          <cell r="D1233" t="str">
            <v>Prestac.</v>
          </cell>
          <cell r="E1233" t="str">
            <v>Jornal Total</v>
          </cell>
          <cell r="F1233" t="str">
            <v>Rendimiento</v>
          </cell>
          <cell r="I1233" t="str">
            <v>Vr. Unitario</v>
          </cell>
        </row>
        <row r="1235">
          <cell r="A1235" t="str">
            <v>MO-06</v>
          </cell>
          <cell r="B1235" t="str">
            <v>CUADRILLA PLOMERIA (1 Ayudante+1 Oficial)</v>
          </cell>
          <cell r="C1235" t="str">
            <v>hc</v>
          </cell>
          <cell r="D1235">
            <v>0.57999999999999996</v>
          </cell>
          <cell r="E1235">
            <v>10472</v>
          </cell>
          <cell r="F1235">
            <v>0.55000000000000004</v>
          </cell>
          <cell r="I1235">
            <v>9100</v>
          </cell>
        </row>
        <row r="1238">
          <cell r="A1238" t="str">
            <v>SUBTOTAL</v>
          </cell>
          <cell r="I1238">
            <v>9100</v>
          </cell>
        </row>
        <row r="1239">
          <cell r="A1239" t="str">
            <v>TOTAL COSTO DIRECTO</v>
          </cell>
          <cell r="I1239">
            <v>61108</v>
          </cell>
        </row>
        <row r="1240">
          <cell r="A1240" t="str">
            <v>AIU CONTRACTUAL</v>
          </cell>
          <cell r="C1240">
            <v>0.25640000000000002</v>
          </cell>
          <cell r="H1240" t="str">
            <v>TOTAL COSTO INDIRECTO</v>
          </cell>
          <cell r="I1240">
            <v>15668</v>
          </cell>
        </row>
        <row r="1241">
          <cell r="A1241" t="str">
            <v xml:space="preserve">VALOR TOTAL ACTIVIDAD </v>
          </cell>
          <cell r="I1241">
            <v>76776</v>
          </cell>
        </row>
        <row r="1242">
          <cell r="A1242" t="str">
            <v xml:space="preserve">VALOR RECURSOS NECESARIOS PARA LA EJECUCIÓN DE LA ACTIVIDAD </v>
          </cell>
          <cell r="I1242">
            <v>76776</v>
          </cell>
        </row>
        <row r="1243">
          <cell r="A1243" t="str">
            <v>Para constancia de lo anterior, se firma la presente acta bajo la responsabilidad expresa de los que intervienen en ella, de  conformidad  con las funciones  desempeñadas por cada uno de los mismos,  de acuerdo con el manual de interventoría, en _________</v>
          </cell>
        </row>
        <row r="1246">
          <cell r="B1246" t="str">
            <v>Firma:</v>
          </cell>
        </row>
        <row r="1247">
          <cell r="B1247" t="str">
            <v xml:space="preserve">Nombre: </v>
          </cell>
        </row>
        <row r="1248">
          <cell r="B1248" t="str">
            <v>REPRESENTATE LEGAL O DIRECTOR DE CONSULTORIA</v>
          </cell>
        </row>
        <row r="1249">
          <cell r="A1249" t="str">
            <v>C. OBSERVACIONES INTERVENTORIA (Campo de obligatorio diligenciamiento)</v>
          </cell>
        </row>
        <row r="1255">
          <cell r="B1255" t="str">
            <v>Firma:</v>
          </cell>
        </row>
        <row r="1256">
          <cell r="B1256" t="str">
            <v xml:space="preserve">Nombre: </v>
          </cell>
          <cell r="J1256" t="str">
            <v>Original  - FONADE</v>
          </cell>
        </row>
        <row r="1257">
          <cell r="B1257" t="str">
            <v>REPRESENTANTE LEGAL Ó DIRECTOR DE INTERVENTORÍA</v>
          </cell>
          <cell r="J1257" t="str">
            <v>Copias: Contratista, Interventor</v>
          </cell>
        </row>
        <row r="1258">
          <cell r="A1258" t="str">
            <v>Item</v>
          </cell>
          <cell r="B1258" t="str">
            <v>Descripción</v>
          </cell>
          <cell r="G1258" t="str">
            <v>Unidad</v>
          </cell>
          <cell r="I1258" t="str">
            <v>Cantidad</v>
          </cell>
        </row>
        <row r="1259">
          <cell r="A1259" t="str">
            <v>06.07.03</v>
          </cell>
          <cell r="B1259" t="str">
            <v>Registro R.W. o equivalente ф1 1/2"</v>
          </cell>
          <cell r="G1259" t="str">
            <v>Un</v>
          </cell>
          <cell r="I1259">
            <v>2</v>
          </cell>
          <cell r="K1259">
            <v>108513</v>
          </cell>
        </row>
        <row r="1261">
          <cell r="A1261" t="str">
            <v>1.  Equipo</v>
          </cell>
        </row>
        <row r="1262">
          <cell r="A1262" t="str">
            <v>Codigo</v>
          </cell>
          <cell r="B1262" t="str">
            <v>Descripción</v>
          </cell>
          <cell r="C1262" t="str">
            <v>Marca</v>
          </cell>
          <cell r="D1262" t="str">
            <v>Unidad</v>
          </cell>
          <cell r="E1262" t="str">
            <v>Tarifa</v>
          </cell>
          <cell r="G1262" t="str">
            <v>Rendimiento</v>
          </cell>
          <cell r="I1262" t="str">
            <v>Vr. Unitario</v>
          </cell>
        </row>
        <row r="1264">
          <cell r="A1264" t="str">
            <v>EH-33</v>
          </cell>
          <cell r="B1264" t="str">
            <v xml:space="preserve">HERRAMIENTA MENOR 5 %  DE LA MANO OBRA </v>
          </cell>
          <cell r="D1264" t="str">
            <v xml:space="preserve">Global </v>
          </cell>
          <cell r="E1264">
            <v>496</v>
          </cell>
          <cell r="G1264">
            <v>1</v>
          </cell>
          <cell r="I1264">
            <v>496</v>
          </cell>
        </row>
        <row r="1265">
          <cell r="A1265" t="str">
            <v>SUBTOTAL</v>
          </cell>
          <cell r="I1265">
            <v>496</v>
          </cell>
        </row>
        <row r="1267">
          <cell r="A1267" t="str">
            <v>2.  Materiales</v>
          </cell>
        </row>
        <row r="1268">
          <cell r="A1268" t="str">
            <v>Codigo</v>
          </cell>
          <cell r="B1268" t="str">
            <v>Descripción</v>
          </cell>
          <cell r="D1268" t="str">
            <v>Unidad</v>
          </cell>
          <cell r="E1268" t="str">
            <v>Rendimiento</v>
          </cell>
          <cell r="F1268" t="str">
            <v>Precio Unitario</v>
          </cell>
          <cell r="I1268" t="str">
            <v>Vr Unitario</v>
          </cell>
        </row>
        <row r="1270">
          <cell r="A1270" t="str">
            <v>S27</v>
          </cell>
          <cell r="B1270" t="str">
            <v>REGISTRO Tipo R&amp;W - 1 1/2''  (de cortina) Ref. 206 o Similar</v>
          </cell>
          <cell r="D1270" t="str">
            <v>UND</v>
          </cell>
          <cell r="E1270">
            <v>1</v>
          </cell>
          <cell r="F1270">
            <v>91060</v>
          </cell>
          <cell r="I1270">
            <v>91060</v>
          </cell>
        </row>
        <row r="1271">
          <cell r="A1271" t="str">
            <v>S90</v>
          </cell>
          <cell r="B1271" t="str">
            <v>ACCESORIOS PVC-P  1 1/2"  ( Codo , unión y tapón )</v>
          </cell>
          <cell r="D1271" t="str">
            <v>UND</v>
          </cell>
          <cell r="E1271">
            <v>0.5</v>
          </cell>
          <cell r="F1271">
            <v>9004</v>
          </cell>
          <cell r="I1271">
            <v>4502</v>
          </cell>
        </row>
        <row r="1272">
          <cell r="A1272" t="str">
            <v>S36</v>
          </cell>
          <cell r="B1272" t="str">
            <v>SOLDADURA PVC LIQUIDA 1/4</v>
          </cell>
          <cell r="D1272" t="str">
            <v>UND</v>
          </cell>
          <cell r="E1272">
            <v>0.02</v>
          </cell>
          <cell r="F1272">
            <v>57646</v>
          </cell>
          <cell r="I1272">
            <v>1153</v>
          </cell>
        </row>
        <row r="1273">
          <cell r="A1273" t="str">
            <v>S22</v>
          </cell>
          <cell r="B1273" t="str">
            <v>LIMPIADOR REM PVC 760 grms. (1/4)</v>
          </cell>
          <cell r="D1273" t="str">
            <v>UND</v>
          </cell>
          <cell r="E1273">
            <v>0.03</v>
          </cell>
          <cell r="F1273">
            <v>31668</v>
          </cell>
          <cell r="I1273">
            <v>950</v>
          </cell>
        </row>
        <row r="1274">
          <cell r="A1274" t="str">
            <v>S247</v>
          </cell>
          <cell r="B1274" t="str">
            <v>ESTOPA x 500 Gms</v>
          </cell>
          <cell r="D1274" t="str">
            <v>UND</v>
          </cell>
          <cell r="E1274">
            <v>0.02</v>
          </cell>
          <cell r="F1274">
            <v>5500</v>
          </cell>
          <cell r="I1274">
            <v>110</v>
          </cell>
        </row>
        <row r="1283">
          <cell r="A1283" t="str">
            <v>SUBTOTAL</v>
          </cell>
          <cell r="I1283">
            <v>97775</v>
          </cell>
        </row>
        <row r="1285">
          <cell r="A1285" t="str">
            <v>3. Transportes</v>
          </cell>
        </row>
        <row r="1286">
          <cell r="A1286" t="str">
            <v>Codigo</v>
          </cell>
          <cell r="B1286" t="str">
            <v xml:space="preserve">Descripcion </v>
          </cell>
          <cell r="C1286" t="str">
            <v>Vol. o Peso</v>
          </cell>
          <cell r="D1286" t="str">
            <v>Unidad</v>
          </cell>
          <cell r="E1286" t="str">
            <v>Distancia</v>
          </cell>
          <cell r="G1286" t="str">
            <v>Tarifa</v>
          </cell>
          <cell r="I1286" t="str">
            <v>Vr. Unitario</v>
          </cell>
        </row>
        <row r="1288">
          <cell r="A1288" t="str">
            <v>EH-44</v>
          </cell>
          <cell r="B1288" t="str">
            <v>TRANSPORTE DE MATERIALES O EQUIPO</v>
          </cell>
          <cell r="D1288" t="str">
            <v>Viaje</v>
          </cell>
          <cell r="E1288">
            <v>7.0000000000000001E-3</v>
          </cell>
          <cell r="G1288">
            <v>45000</v>
          </cell>
          <cell r="I1288">
            <v>315</v>
          </cell>
        </row>
        <row r="1290">
          <cell r="A1290" t="str">
            <v>SUBTOTAL</v>
          </cell>
          <cell r="I1290">
            <v>315</v>
          </cell>
        </row>
        <row r="1292">
          <cell r="A1292" t="str">
            <v>4. Mano de Obra</v>
          </cell>
        </row>
        <row r="1293">
          <cell r="A1293" t="str">
            <v>Codigo</v>
          </cell>
          <cell r="B1293" t="str">
            <v>Trabajador</v>
          </cell>
          <cell r="C1293" t="str">
            <v>Jornal</v>
          </cell>
          <cell r="D1293" t="str">
            <v>Prestac.</v>
          </cell>
          <cell r="E1293" t="str">
            <v>Jornal Total</v>
          </cell>
          <cell r="F1293" t="str">
            <v>Rendimiento</v>
          </cell>
          <cell r="I1293" t="str">
            <v>Vr. Unitario</v>
          </cell>
        </row>
        <row r="1295">
          <cell r="A1295" t="str">
            <v>MO-06</v>
          </cell>
          <cell r="B1295" t="str">
            <v>CUADRILLA PLOMERIA (1 Ayudante+1 Oficial)</v>
          </cell>
          <cell r="C1295" t="str">
            <v>hc</v>
          </cell>
          <cell r="D1295">
            <v>0.57999999999999996</v>
          </cell>
          <cell r="E1295">
            <v>10472</v>
          </cell>
          <cell r="F1295">
            <v>0.6</v>
          </cell>
          <cell r="I1295">
            <v>9927</v>
          </cell>
        </row>
        <row r="1298">
          <cell r="A1298" t="str">
            <v>SUBTOTAL</v>
          </cell>
          <cell r="I1298">
            <v>9927</v>
          </cell>
        </row>
        <row r="1299">
          <cell r="A1299" t="str">
            <v>TOTAL COSTO DIRECTO</v>
          </cell>
          <cell r="I1299">
            <v>108513</v>
          </cell>
        </row>
        <row r="1300">
          <cell r="A1300" t="str">
            <v>AIU CONTRACTUAL</v>
          </cell>
          <cell r="C1300">
            <v>0.25640000000000002</v>
          </cell>
          <cell r="H1300" t="str">
            <v>TOTAL COSTO INDIRECTO</v>
          </cell>
          <cell r="I1300">
            <v>27823</v>
          </cell>
        </row>
        <row r="1301">
          <cell r="A1301" t="str">
            <v xml:space="preserve">VALOR TOTAL ACTIVIDAD </v>
          </cell>
          <cell r="I1301">
            <v>136336</v>
          </cell>
        </row>
        <row r="1302">
          <cell r="A1302" t="str">
            <v xml:space="preserve">VALOR RECURSOS NECESARIOS PARA LA EJECUCIÓN DE LA ACTIVIDAD </v>
          </cell>
          <cell r="I1302">
            <v>272672</v>
          </cell>
        </row>
        <row r="1303">
          <cell r="A1303" t="str">
            <v>Para constancia de lo anterior, se firma la presente acta bajo la responsabilidad expresa de los que intervienen en ella, de  conformidad  con las funciones  desempeñadas por cada uno de los mismos,  de acuerdo con el manual de interventoría, en _________</v>
          </cell>
        </row>
        <row r="1306">
          <cell r="B1306" t="str">
            <v>Firma:</v>
          </cell>
        </row>
        <row r="1307">
          <cell r="B1307" t="str">
            <v xml:space="preserve">Nombre: </v>
          </cell>
        </row>
        <row r="1308">
          <cell r="B1308" t="str">
            <v>REPRESENTATE LEGAL O DIRECTOR DE CONSULTORIA</v>
          </cell>
        </row>
        <row r="1309">
          <cell r="A1309" t="str">
            <v>C. OBSERVACIONES INTERVENTORIA (Campo de obligatorio diligenciamiento)</v>
          </cell>
        </row>
        <row r="1315">
          <cell r="B1315" t="str">
            <v>Firma:</v>
          </cell>
        </row>
        <row r="1316">
          <cell r="B1316" t="str">
            <v xml:space="preserve">Nombre: </v>
          </cell>
          <cell r="J1316" t="str">
            <v>Original  - FONADE</v>
          </cell>
        </row>
        <row r="1317">
          <cell r="B1317" t="str">
            <v>REPRESENTANTE LEGAL Ó DIRECTOR DE INTERVENTORÍA</v>
          </cell>
          <cell r="J1317" t="str">
            <v>Copias: Contratista, Interventor</v>
          </cell>
        </row>
        <row r="1318">
          <cell r="A1318" t="str">
            <v>Item</v>
          </cell>
          <cell r="B1318" t="str">
            <v>Descripción</v>
          </cell>
          <cell r="G1318" t="str">
            <v>Unidad</v>
          </cell>
          <cell r="I1318" t="str">
            <v>Cantidad</v>
          </cell>
        </row>
        <row r="1319">
          <cell r="A1319" t="str">
            <v>06.07.05</v>
          </cell>
          <cell r="B1319" t="str">
            <v>Valvula de cheque ф1 1/2"</v>
          </cell>
          <cell r="G1319" t="str">
            <v>Un</v>
          </cell>
          <cell r="I1319">
            <v>2</v>
          </cell>
          <cell r="K1319">
            <v>119863</v>
          </cell>
        </row>
        <row r="1321">
          <cell r="A1321" t="str">
            <v>1.  Equipo</v>
          </cell>
        </row>
        <row r="1322">
          <cell r="A1322" t="str">
            <v>Codigo</v>
          </cell>
          <cell r="B1322" t="str">
            <v>Descripción</v>
          </cell>
          <cell r="C1322" t="str">
            <v>Marca</v>
          </cell>
          <cell r="D1322" t="str">
            <v>Unidad</v>
          </cell>
          <cell r="E1322" t="str">
            <v>Tarifa</v>
          </cell>
          <cell r="G1322" t="str">
            <v>Rendimiento</v>
          </cell>
          <cell r="I1322" t="str">
            <v>Vr. Unitario</v>
          </cell>
        </row>
        <row r="1324">
          <cell r="A1324" t="str">
            <v>EH-33</v>
          </cell>
          <cell r="B1324" t="str">
            <v xml:space="preserve">HERRAMIENTA MENOR 5 %  DE LA MANO OBRA </v>
          </cell>
          <cell r="D1324" t="str">
            <v xml:space="preserve">Global </v>
          </cell>
          <cell r="E1324">
            <v>620</v>
          </cell>
          <cell r="G1324">
            <v>1</v>
          </cell>
          <cell r="I1324">
            <v>620</v>
          </cell>
        </row>
        <row r="1325">
          <cell r="A1325" t="str">
            <v>SUBTOTAL</v>
          </cell>
          <cell r="I1325">
            <v>620</v>
          </cell>
        </row>
        <row r="1327">
          <cell r="A1327" t="str">
            <v>2.  Materiales</v>
          </cell>
        </row>
        <row r="1328">
          <cell r="A1328" t="str">
            <v>Codigo</v>
          </cell>
          <cell r="B1328" t="str">
            <v>Descripción</v>
          </cell>
          <cell r="D1328" t="str">
            <v>Unidad</v>
          </cell>
          <cell r="E1328" t="str">
            <v>Rendimiento</v>
          </cell>
          <cell r="F1328" t="str">
            <v>Precio Unitario</v>
          </cell>
          <cell r="I1328" t="str">
            <v>Vr Unitario</v>
          </cell>
        </row>
        <row r="1330">
          <cell r="A1330" t="str">
            <v>S152</v>
          </cell>
          <cell r="B1330" t="str">
            <v>CHEQUE Tipo R&amp;W Roscado  1 1/2" Ref. 236 o Similar</v>
          </cell>
          <cell r="D1330" t="str">
            <v>UND</v>
          </cell>
          <cell r="E1330">
            <v>1</v>
          </cell>
          <cell r="F1330">
            <v>104400</v>
          </cell>
          <cell r="I1330">
            <v>104400</v>
          </cell>
        </row>
        <row r="1331">
          <cell r="A1331" t="str">
            <v>S37</v>
          </cell>
          <cell r="B1331" t="str">
            <v>CINTA TEFLON 10 m 1/2"</v>
          </cell>
          <cell r="D1331" t="str">
            <v>UND</v>
          </cell>
          <cell r="E1331">
            <v>0.12</v>
          </cell>
          <cell r="F1331">
            <v>750</v>
          </cell>
          <cell r="I1331">
            <v>90</v>
          </cell>
        </row>
        <row r="1332">
          <cell r="A1332" t="str">
            <v>S36</v>
          </cell>
          <cell r="B1332" t="str">
            <v>SOLDADURA PVC LIQUIDA 1/4</v>
          </cell>
          <cell r="D1332" t="str">
            <v>UND</v>
          </cell>
          <cell r="E1332">
            <v>0.03</v>
          </cell>
          <cell r="F1332">
            <v>57646</v>
          </cell>
          <cell r="I1332">
            <v>1729</v>
          </cell>
        </row>
        <row r="1333">
          <cell r="A1333" t="str">
            <v>S247</v>
          </cell>
          <cell r="B1333" t="str">
            <v>ESTOPA x 500 Gms</v>
          </cell>
          <cell r="D1333" t="str">
            <v>UND</v>
          </cell>
          <cell r="E1333">
            <v>0.03</v>
          </cell>
          <cell r="F1333">
            <v>5500</v>
          </cell>
          <cell r="I1333">
            <v>165</v>
          </cell>
        </row>
        <row r="1343">
          <cell r="A1343" t="str">
            <v>SUBTOTAL</v>
          </cell>
          <cell r="I1343">
            <v>106384</v>
          </cell>
        </row>
        <row r="1345">
          <cell r="A1345" t="str">
            <v>3. Transportes</v>
          </cell>
        </row>
        <row r="1346">
          <cell r="A1346" t="str">
            <v>Codigo</v>
          </cell>
          <cell r="B1346" t="str">
            <v xml:space="preserve">Descripcion </v>
          </cell>
          <cell r="C1346" t="str">
            <v>Vol. o Peso</v>
          </cell>
          <cell r="D1346" t="str">
            <v>Unidad</v>
          </cell>
          <cell r="E1346" t="str">
            <v>Distancia</v>
          </cell>
          <cell r="G1346" t="str">
            <v>Tarifa</v>
          </cell>
          <cell r="I1346" t="str">
            <v>Vr. Unitario</v>
          </cell>
        </row>
        <row r="1348">
          <cell r="A1348" t="str">
            <v>EH-44</v>
          </cell>
          <cell r="B1348" t="str">
            <v>TRANSPORTE DE MATERIALES O EQUIPO</v>
          </cell>
          <cell r="D1348" t="str">
            <v>Viaje</v>
          </cell>
          <cell r="E1348">
            <v>0.01</v>
          </cell>
          <cell r="G1348">
            <v>45000</v>
          </cell>
          <cell r="I1348">
            <v>450</v>
          </cell>
        </row>
        <row r="1350">
          <cell r="A1350" t="str">
            <v>SUBTOTAL</v>
          </cell>
          <cell r="I1350">
            <v>450</v>
          </cell>
        </row>
        <row r="1352">
          <cell r="A1352" t="str">
            <v>4. Mano de Obra</v>
          </cell>
        </row>
        <row r="1353">
          <cell r="A1353" t="str">
            <v>Codigo</v>
          </cell>
          <cell r="B1353" t="str">
            <v>Trabajador</v>
          </cell>
          <cell r="C1353" t="str">
            <v>Jornal</v>
          </cell>
          <cell r="D1353" t="str">
            <v>Prestac.</v>
          </cell>
          <cell r="E1353" t="str">
            <v>Jornal Total</v>
          </cell>
          <cell r="F1353" t="str">
            <v>Rendimiento</v>
          </cell>
          <cell r="I1353" t="str">
            <v>Vr. Unitario</v>
          </cell>
        </row>
        <row r="1355">
          <cell r="A1355" t="str">
            <v>MO-06</v>
          </cell>
          <cell r="B1355" t="str">
            <v>CUADRILLA PLOMERIA (1 Ayudante+1 Oficial)</v>
          </cell>
          <cell r="C1355" t="str">
            <v>hc</v>
          </cell>
          <cell r="D1355">
            <v>0.57999999999999996</v>
          </cell>
          <cell r="E1355">
            <v>10472</v>
          </cell>
          <cell r="F1355">
            <v>0.75</v>
          </cell>
          <cell r="I1355">
            <v>12409</v>
          </cell>
        </row>
        <row r="1358">
          <cell r="A1358" t="str">
            <v>SUBTOTAL</v>
          </cell>
          <cell r="I1358">
            <v>12409</v>
          </cell>
        </row>
        <row r="1359">
          <cell r="A1359" t="str">
            <v>TOTAL COSTO DIRECTO</v>
          </cell>
          <cell r="I1359">
            <v>119863</v>
          </cell>
        </row>
        <row r="1360">
          <cell r="A1360" t="str">
            <v>AIU CONTRACTUAL</v>
          </cell>
          <cell r="C1360">
            <v>0.25640000000000002</v>
          </cell>
          <cell r="H1360" t="str">
            <v>TOTAL COSTO INDIRECTO</v>
          </cell>
          <cell r="I1360">
            <v>30733</v>
          </cell>
        </row>
        <row r="1361">
          <cell r="A1361" t="str">
            <v xml:space="preserve">VALOR TOTAL ACTIVIDAD </v>
          </cell>
          <cell r="I1361">
            <v>150596</v>
          </cell>
        </row>
        <row r="1362">
          <cell r="A1362" t="str">
            <v xml:space="preserve">VALOR RECURSOS NECESARIOS PARA LA EJECUCIÓN DE LA ACTIVIDAD </v>
          </cell>
          <cell r="I1362">
            <v>301192</v>
          </cell>
        </row>
        <row r="1363">
          <cell r="A1363" t="str">
            <v>Para constancia de lo anterior, se firma la presente acta bajo la responsabilidad expresa de los que intervienen en ella, de  conformidad  con las funciones  desempeñadas por cada uno de los mismos,  de acuerdo con el manual de interventoría, en _________</v>
          </cell>
        </row>
        <row r="1366">
          <cell r="B1366" t="str">
            <v>Firma:</v>
          </cell>
        </row>
        <row r="1367">
          <cell r="B1367" t="str">
            <v xml:space="preserve">Nombre: </v>
          </cell>
        </row>
        <row r="1368">
          <cell r="B1368" t="str">
            <v>REPRESENTATE LEGAL O DIRECTOR DE CONSULTORIA</v>
          </cell>
        </row>
        <row r="1369">
          <cell r="A1369" t="str">
            <v>C. OBSERVACIONES INTERVENTORIA (Campo de obligatorio diligenciamiento)</v>
          </cell>
        </row>
        <row r="1375">
          <cell r="B1375" t="str">
            <v>Firma:</v>
          </cell>
        </row>
        <row r="1376">
          <cell r="B1376" t="str">
            <v xml:space="preserve">Nombre: </v>
          </cell>
          <cell r="J1376" t="str">
            <v>Original  - FONADE</v>
          </cell>
        </row>
        <row r="1377">
          <cell r="B1377" t="str">
            <v>REPRESENTANTE LEGAL Ó DIRECTOR DE INTERVENTORÍA</v>
          </cell>
          <cell r="J1377" t="str">
            <v>Copias: Contratista, Interventor</v>
          </cell>
        </row>
        <row r="1378">
          <cell r="A1378" t="str">
            <v>Item</v>
          </cell>
          <cell r="B1378" t="str">
            <v>Descripción</v>
          </cell>
          <cell r="G1378" t="str">
            <v>Unidad</v>
          </cell>
          <cell r="I1378" t="str">
            <v>Cantidad</v>
          </cell>
        </row>
        <row r="1379">
          <cell r="A1379" t="str">
            <v>06.07.07</v>
          </cell>
          <cell r="B1379" t="str">
            <v>Valvula de flotador en bronce ф 1"</v>
          </cell>
          <cell r="G1379" t="str">
            <v>Un</v>
          </cell>
          <cell r="I1379">
            <v>2</v>
          </cell>
          <cell r="K1379">
            <v>98325</v>
          </cell>
        </row>
        <row r="1381">
          <cell r="A1381" t="str">
            <v>1.  Equipo</v>
          </cell>
        </row>
        <row r="1382">
          <cell r="A1382" t="str">
            <v>Codigo</v>
          </cell>
          <cell r="B1382" t="str">
            <v>Descripción</v>
          </cell>
          <cell r="C1382" t="str">
            <v>Marca</v>
          </cell>
          <cell r="D1382" t="str">
            <v>Unidad</v>
          </cell>
          <cell r="E1382" t="str">
            <v>Tarifa</v>
          </cell>
          <cell r="G1382" t="str">
            <v>Rendimiento</v>
          </cell>
          <cell r="I1382" t="str">
            <v>Vr. Unitario</v>
          </cell>
        </row>
        <row r="1384">
          <cell r="A1384" t="str">
            <v>EH-33</v>
          </cell>
          <cell r="B1384" t="str">
            <v xml:space="preserve">HERRAMIENTA MENOR 5 %  DE LA MANO OBRA </v>
          </cell>
          <cell r="D1384" t="str">
            <v xml:space="preserve">Global </v>
          </cell>
          <cell r="E1384">
            <v>496</v>
          </cell>
          <cell r="G1384">
            <v>1</v>
          </cell>
          <cell r="I1384">
            <v>496</v>
          </cell>
        </row>
        <row r="1385">
          <cell r="A1385" t="str">
            <v>SUBTOTAL</v>
          </cell>
          <cell r="I1385">
            <v>496</v>
          </cell>
        </row>
        <row r="1387">
          <cell r="A1387" t="str">
            <v>2.  Materiales</v>
          </cell>
        </row>
        <row r="1388">
          <cell r="A1388" t="str">
            <v>Codigo</v>
          </cell>
          <cell r="B1388" t="str">
            <v>Descripción</v>
          </cell>
          <cell r="D1388" t="str">
            <v>Unidad</v>
          </cell>
          <cell r="E1388" t="str">
            <v>Rendimiento</v>
          </cell>
          <cell r="F1388" t="str">
            <v>Precio Unitario</v>
          </cell>
          <cell r="I1388" t="str">
            <v>Vr Unitario</v>
          </cell>
        </row>
        <row r="1390">
          <cell r="A1390" t="str">
            <v>S223</v>
          </cell>
          <cell r="B1390" t="str">
            <v>VALVULA FLOTADORA DE 1" COBRE</v>
          </cell>
          <cell r="D1390" t="str">
            <v>UND</v>
          </cell>
          <cell r="E1390">
            <v>1</v>
          </cell>
          <cell r="F1390">
            <v>85000</v>
          </cell>
          <cell r="I1390">
            <v>85000</v>
          </cell>
        </row>
        <row r="1391">
          <cell r="A1391" t="str">
            <v>S89</v>
          </cell>
          <cell r="B1391" t="str">
            <v>ACCESORIOS PVC-P  1/2" ( Codo , unión y tapón )</v>
          </cell>
          <cell r="D1391" t="str">
            <v>UND</v>
          </cell>
          <cell r="E1391">
            <v>0.5</v>
          </cell>
          <cell r="F1391">
            <v>927</v>
          </cell>
          <cell r="I1391">
            <v>464</v>
          </cell>
        </row>
        <row r="1392">
          <cell r="A1392" t="str">
            <v>S36</v>
          </cell>
          <cell r="B1392" t="str">
            <v>SOLDADURA PVC LIQUIDA 1/4</v>
          </cell>
          <cell r="D1392" t="str">
            <v>UND</v>
          </cell>
          <cell r="E1392">
            <v>0.02</v>
          </cell>
          <cell r="F1392">
            <v>57646</v>
          </cell>
          <cell r="I1392">
            <v>1153</v>
          </cell>
        </row>
        <row r="1393">
          <cell r="A1393" t="str">
            <v>S22</v>
          </cell>
          <cell r="B1393" t="str">
            <v>LIMPIADOR REM PVC 760 grms. (1/4)</v>
          </cell>
          <cell r="D1393" t="str">
            <v>UND</v>
          </cell>
          <cell r="E1393">
            <v>0.03</v>
          </cell>
          <cell r="F1393">
            <v>31668</v>
          </cell>
          <cell r="I1393">
            <v>950</v>
          </cell>
        </row>
        <row r="1394">
          <cell r="A1394" t="str">
            <v>S247</v>
          </cell>
          <cell r="B1394" t="str">
            <v>ESTOPA x 500 Gms</v>
          </cell>
          <cell r="D1394" t="str">
            <v>UND</v>
          </cell>
          <cell r="E1394">
            <v>0.02</v>
          </cell>
          <cell r="F1394">
            <v>5500</v>
          </cell>
          <cell r="I1394">
            <v>110</v>
          </cell>
        </row>
        <row r="1401">
          <cell r="A1401" t="str">
            <v>SUBTOTAL</v>
          </cell>
          <cell r="I1401">
            <v>87677</v>
          </cell>
        </row>
        <row r="1403">
          <cell r="A1403" t="str">
            <v>3. Transportes</v>
          </cell>
        </row>
        <row r="1404">
          <cell r="A1404" t="str">
            <v>Codigo</v>
          </cell>
          <cell r="B1404" t="str">
            <v xml:space="preserve">Descripcion </v>
          </cell>
          <cell r="C1404" t="str">
            <v>Vol. o Peso</v>
          </cell>
          <cell r="D1404" t="str">
            <v>Unidad</v>
          </cell>
          <cell r="E1404" t="str">
            <v>Distancia</v>
          </cell>
          <cell r="G1404" t="str">
            <v>Tarifa</v>
          </cell>
          <cell r="I1404" t="str">
            <v>Vr. Unitario</v>
          </cell>
        </row>
        <row r="1406">
          <cell r="A1406" t="str">
            <v>EH-44</v>
          </cell>
          <cell r="B1406" t="str">
            <v>TRANSPORTE DE MATERIALES O EQUIPO</v>
          </cell>
          <cell r="D1406" t="str">
            <v>Viaje</v>
          </cell>
          <cell r="E1406">
            <v>5.0000000000000001E-3</v>
          </cell>
          <cell r="G1406">
            <v>45000</v>
          </cell>
          <cell r="I1406">
            <v>225</v>
          </cell>
        </row>
        <row r="1408">
          <cell r="A1408" t="str">
            <v>SUBTOTAL</v>
          </cell>
          <cell r="I1408">
            <v>225</v>
          </cell>
        </row>
        <row r="1410">
          <cell r="A1410" t="str">
            <v>4. Mano de Obra</v>
          </cell>
        </row>
        <row r="1411">
          <cell r="A1411" t="str">
            <v>Codigo</v>
          </cell>
          <cell r="B1411" t="str">
            <v>Trabajador</v>
          </cell>
          <cell r="C1411" t="str">
            <v>Jornal</v>
          </cell>
          <cell r="D1411" t="str">
            <v>Prestac.</v>
          </cell>
          <cell r="E1411" t="str">
            <v>Jornal Total</v>
          </cell>
          <cell r="F1411" t="str">
            <v>Rendimiento</v>
          </cell>
          <cell r="I1411" t="str">
            <v>Vr. Unitario</v>
          </cell>
        </row>
        <row r="1413">
          <cell r="A1413" t="str">
            <v>MO-06</v>
          </cell>
          <cell r="B1413" t="str">
            <v>CUADRILLA PLOMERIA (1 Ayudante+1 Oficial)</v>
          </cell>
          <cell r="C1413" t="str">
            <v>hc</v>
          </cell>
          <cell r="D1413">
            <v>0.57999999999999996</v>
          </cell>
          <cell r="E1413">
            <v>10472</v>
          </cell>
          <cell r="F1413">
            <v>0.6</v>
          </cell>
          <cell r="I1413">
            <v>9927</v>
          </cell>
        </row>
        <row r="1416">
          <cell r="A1416" t="str">
            <v>SUBTOTAL</v>
          </cell>
          <cell r="I1416">
            <v>9927</v>
          </cell>
        </row>
        <row r="1417">
          <cell r="A1417" t="str">
            <v>TOTAL COSTO DIRECTO</v>
          </cell>
          <cell r="I1417">
            <v>98325</v>
          </cell>
        </row>
        <row r="1418">
          <cell r="A1418" t="str">
            <v>AIU CONTRACTUAL</v>
          </cell>
          <cell r="C1418">
            <v>0.25640000000000002</v>
          </cell>
          <cell r="H1418" t="str">
            <v>TOTAL COSTO INDIRECTO</v>
          </cell>
          <cell r="I1418">
            <v>25211</v>
          </cell>
        </row>
        <row r="1419">
          <cell r="A1419" t="str">
            <v xml:space="preserve">VALOR TOTAL ACTIVIDAD </v>
          </cell>
          <cell r="I1419">
            <v>123536</v>
          </cell>
        </row>
        <row r="1420">
          <cell r="A1420" t="str">
            <v xml:space="preserve">VALOR RECURSOS NECESARIOS PARA LA EJECUCIÓN DE LA ACTIVIDAD </v>
          </cell>
          <cell r="I1420">
            <v>247072</v>
          </cell>
        </row>
        <row r="1421">
          <cell r="A1421" t="str">
            <v>Para constancia de lo anterior, se firma la presente acta bajo la responsabilidad expresa de los que intervienen en ella, de  conformidad  con las funciones  desempeñadas por cada uno de los mismos,  de acuerdo con el manual de interventoría, en _________</v>
          </cell>
        </row>
        <row r="1424">
          <cell r="B1424" t="str">
            <v>Firma:</v>
          </cell>
        </row>
        <row r="1425">
          <cell r="B1425" t="str">
            <v xml:space="preserve">Nombre: </v>
          </cell>
        </row>
        <row r="1426">
          <cell r="B1426" t="str">
            <v>REPRESENTATE LEGAL O DIRECTOR DE CONSULTORIA</v>
          </cell>
        </row>
        <row r="1427">
          <cell r="A1427" t="str">
            <v>C. OBSERVACIONES INTERVENTORIA (Campo de obligatorio diligenciamiento)</v>
          </cell>
        </row>
        <row r="1433">
          <cell r="B1433" t="str">
            <v>Firma:</v>
          </cell>
        </row>
        <row r="1434">
          <cell r="B1434" t="str">
            <v xml:space="preserve">Nombre: </v>
          </cell>
          <cell r="J1434" t="str">
            <v>Original  - FONADE</v>
          </cell>
        </row>
        <row r="1435">
          <cell r="B1435" t="str">
            <v>REPRESENTANTE LEGAL Ó DIRECTOR DE INTERVENTORÍA</v>
          </cell>
          <cell r="J1435" t="str">
            <v>Copias: Contratista, Interventor</v>
          </cell>
        </row>
        <row r="1436">
          <cell r="A1436" t="str">
            <v>Item</v>
          </cell>
          <cell r="B1436" t="str">
            <v>Descripción</v>
          </cell>
          <cell r="G1436" t="str">
            <v>Unidad</v>
          </cell>
          <cell r="I1436" t="str">
            <v>Cantidad</v>
          </cell>
        </row>
        <row r="1437">
          <cell r="A1437" t="str">
            <v>06.07.08</v>
          </cell>
          <cell r="B1437" t="str">
            <v>Tapas registro 20x20Cm plastico para valvulas</v>
          </cell>
          <cell r="G1437" t="str">
            <v>Un</v>
          </cell>
          <cell r="I1437">
            <v>3</v>
          </cell>
          <cell r="K1437">
            <v>13281</v>
          </cell>
        </row>
        <row r="1439">
          <cell r="A1439" t="str">
            <v>1.  Equipo</v>
          </cell>
        </row>
        <row r="1440">
          <cell r="A1440" t="str">
            <v>Codigo</v>
          </cell>
          <cell r="B1440" t="str">
            <v>Descripción</v>
          </cell>
          <cell r="C1440" t="str">
            <v>Marca</v>
          </cell>
          <cell r="D1440" t="str">
            <v>Unidad</v>
          </cell>
          <cell r="E1440" t="str">
            <v>Tarifa</v>
          </cell>
          <cell r="G1440" t="str">
            <v>Rendimiento</v>
          </cell>
          <cell r="I1440" t="str">
            <v>Vr. Unitario</v>
          </cell>
        </row>
        <row r="1442">
          <cell r="A1442" t="str">
            <v>EH-33</v>
          </cell>
          <cell r="B1442" t="str">
            <v xml:space="preserve">HERRAMIENTA MENOR 5 %  DE LA MANO OBRA </v>
          </cell>
          <cell r="D1442" t="str">
            <v xml:space="preserve">Global </v>
          </cell>
          <cell r="E1442">
            <v>248</v>
          </cell>
          <cell r="G1442">
            <v>1</v>
          </cell>
          <cell r="I1442">
            <v>248</v>
          </cell>
        </row>
        <row r="1443">
          <cell r="A1443" t="str">
            <v>SUBTOTAL</v>
          </cell>
          <cell r="I1443">
            <v>248</v>
          </cell>
        </row>
        <row r="1445">
          <cell r="A1445" t="str">
            <v>2.  Materiales</v>
          </cell>
        </row>
        <row r="1446">
          <cell r="A1446" t="str">
            <v>Codigo</v>
          </cell>
          <cell r="B1446" t="str">
            <v>Descripción</v>
          </cell>
          <cell r="D1446" t="str">
            <v>Unidad</v>
          </cell>
          <cell r="E1446" t="str">
            <v>Rendimiento</v>
          </cell>
          <cell r="F1446" t="str">
            <v>Precio Unitario</v>
          </cell>
          <cell r="I1446" t="str">
            <v>Vr Unitario</v>
          </cell>
        </row>
        <row r="1448">
          <cell r="A1448" t="str">
            <v>S248</v>
          </cell>
          <cell r="B1448" t="str">
            <v>TAPAS REGISTRO 20X20 PLASTICO</v>
          </cell>
          <cell r="D1448" t="str">
            <v>UND</v>
          </cell>
          <cell r="E1448">
            <v>1</v>
          </cell>
          <cell r="F1448">
            <v>7500</v>
          </cell>
          <cell r="I1448">
            <v>7500</v>
          </cell>
        </row>
        <row r="1449">
          <cell r="A1449" t="str">
            <v>O18</v>
          </cell>
          <cell r="B1449" t="str">
            <v>SILICONA Tubo 280 ml</v>
          </cell>
          <cell r="D1449" t="str">
            <v>UND</v>
          </cell>
          <cell r="E1449">
            <v>0.03</v>
          </cell>
          <cell r="F1449">
            <v>7800</v>
          </cell>
          <cell r="I1449">
            <v>234</v>
          </cell>
        </row>
        <row r="1450">
          <cell r="A1450" t="str">
            <v>S247</v>
          </cell>
          <cell r="B1450" t="str">
            <v>ESTOPA x 500 Gms</v>
          </cell>
          <cell r="D1450" t="str">
            <v>UND</v>
          </cell>
          <cell r="E1450">
            <v>0.02</v>
          </cell>
          <cell r="F1450">
            <v>5500</v>
          </cell>
          <cell r="I1450">
            <v>110</v>
          </cell>
        </row>
        <row r="1459">
          <cell r="A1459" t="str">
            <v>SUBTOTAL</v>
          </cell>
          <cell r="I1459">
            <v>7844</v>
          </cell>
        </row>
        <row r="1461">
          <cell r="A1461" t="str">
            <v>3. Transportes</v>
          </cell>
        </row>
        <row r="1462">
          <cell r="A1462" t="str">
            <v>Codigo</v>
          </cell>
          <cell r="B1462" t="str">
            <v xml:space="preserve">Descripcion </v>
          </cell>
          <cell r="C1462" t="str">
            <v>Vol. o Peso</v>
          </cell>
          <cell r="D1462" t="str">
            <v>Unidad</v>
          </cell>
          <cell r="E1462" t="str">
            <v>Distancia</v>
          </cell>
          <cell r="G1462" t="str">
            <v>Tarifa</v>
          </cell>
          <cell r="I1462" t="str">
            <v>Vr. Unitario</v>
          </cell>
        </row>
        <row r="1464">
          <cell r="A1464" t="str">
            <v>EH-44</v>
          </cell>
          <cell r="B1464" t="str">
            <v>TRANSPORTE DE MATERIALES O EQUIPO</v>
          </cell>
          <cell r="D1464" t="str">
            <v>Viaje</v>
          </cell>
          <cell r="E1464">
            <v>5.0000000000000001E-3</v>
          </cell>
          <cell r="G1464">
            <v>45000</v>
          </cell>
          <cell r="I1464">
            <v>225</v>
          </cell>
        </row>
        <row r="1466">
          <cell r="A1466" t="str">
            <v>SUBTOTAL</v>
          </cell>
          <cell r="I1466">
            <v>225</v>
          </cell>
        </row>
        <row r="1468">
          <cell r="A1468" t="str">
            <v>4. Mano de Obra</v>
          </cell>
        </row>
        <row r="1469">
          <cell r="A1469" t="str">
            <v>Codigo</v>
          </cell>
          <cell r="B1469" t="str">
            <v>Trabajador</v>
          </cell>
          <cell r="C1469" t="str">
            <v>Jornal</v>
          </cell>
          <cell r="D1469" t="str">
            <v>Prestac.</v>
          </cell>
          <cell r="E1469" t="str">
            <v>Jornal Total</v>
          </cell>
          <cell r="F1469" t="str">
            <v>Rendimiento</v>
          </cell>
          <cell r="I1469" t="str">
            <v>Vr. Unitario</v>
          </cell>
        </row>
        <row r="1471">
          <cell r="A1471" t="str">
            <v>MO-06</v>
          </cell>
          <cell r="B1471" t="str">
            <v>CUADRILLA PLOMERIA (1 Ayudante+1 Oficial)</v>
          </cell>
          <cell r="C1471" t="str">
            <v>hc</v>
          </cell>
          <cell r="D1471">
            <v>0.57999999999999996</v>
          </cell>
          <cell r="E1471">
            <v>10472</v>
          </cell>
          <cell r="F1471">
            <v>0.3</v>
          </cell>
          <cell r="I1471">
            <v>4964</v>
          </cell>
        </row>
        <row r="1474">
          <cell r="A1474" t="str">
            <v>SUBTOTAL</v>
          </cell>
          <cell r="I1474">
            <v>4964</v>
          </cell>
        </row>
        <row r="1475">
          <cell r="A1475" t="str">
            <v>TOTAL COSTO DIRECTO</v>
          </cell>
          <cell r="I1475">
            <v>13281</v>
          </cell>
        </row>
        <row r="1476">
          <cell r="A1476" t="str">
            <v>AIU CONTRACTUAL</v>
          </cell>
          <cell r="C1476">
            <v>0.25640000000000002</v>
          </cell>
          <cell r="H1476" t="str">
            <v>TOTAL COSTO INDIRECTO</v>
          </cell>
          <cell r="I1476">
            <v>3405</v>
          </cell>
        </row>
        <row r="1477">
          <cell r="A1477" t="str">
            <v xml:space="preserve">VALOR TOTAL ACTIVIDAD </v>
          </cell>
          <cell r="I1477">
            <v>16686</v>
          </cell>
        </row>
        <row r="1478">
          <cell r="A1478" t="str">
            <v xml:space="preserve">VALOR RECURSOS NECESARIOS PARA LA EJECUCIÓN DE LA ACTIVIDAD </v>
          </cell>
          <cell r="I1478">
            <v>50058</v>
          </cell>
        </row>
        <row r="1479">
          <cell r="A1479" t="str">
            <v>Para constancia de lo anterior, se firma la presente acta bajo la responsabilidad expresa de los que intervienen en ella, de  conformidad  con las funciones  desempeñadas por cada uno de los mismos,  de acuerdo con el manual de interventoría, en _________</v>
          </cell>
        </row>
        <row r="1482">
          <cell r="B1482" t="str">
            <v>Firma:</v>
          </cell>
        </row>
        <row r="1483">
          <cell r="B1483" t="str">
            <v xml:space="preserve">Nombre: </v>
          </cell>
        </row>
        <row r="1484">
          <cell r="B1484" t="str">
            <v>REPRESENTATE LEGAL O DIRECTOR DE CONSULTORIA</v>
          </cell>
        </row>
        <row r="1485">
          <cell r="A1485" t="str">
            <v>C. OBSERVACIONES INTERVENTORIA (Campo de obligatorio diligenciamiento)</v>
          </cell>
        </row>
        <row r="1491">
          <cell r="B1491" t="str">
            <v>Firma:</v>
          </cell>
        </row>
        <row r="1492">
          <cell r="B1492" t="str">
            <v xml:space="preserve">Nombre: </v>
          </cell>
          <cell r="J1492" t="str">
            <v>Original  - FONADE</v>
          </cell>
        </row>
        <row r="1493">
          <cell r="B1493" t="str">
            <v>REPRESENTANTE LEGAL Ó DIRECTOR DE INTERVENTORÍA</v>
          </cell>
          <cell r="J1493" t="str">
            <v>Copias: Contratista, Interventor</v>
          </cell>
        </row>
        <row r="1494">
          <cell r="A1494" t="str">
            <v>Item</v>
          </cell>
          <cell r="B1494" t="str">
            <v>Descripción</v>
          </cell>
          <cell r="G1494" t="str">
            <v>Unidad</v>
          </cell>
          <cell r="I1494" t="str">
            <v>Cantidad</v>
          </cell>
        </row>
        <row r="1495">
          <cell r="A1495" t="str">
            <v>06.08.01</v>
          </cell>
          <cell r="B1495" t="str">
            <v>Griferia de lavaplatos sencillo Ref. 50960 Grival o Similar (Incluye sifón en piso, canastilla 4" y grivalflex) para poceta.</v>
          </cell>
          <cell r="G1495" t="str">
            <v>Un</v>
          </cell>
          <cell r="I1495">
            <v>1</v>
          </cell>
          <cell r="K1495">
            <v>61549</v>
          </cell>
        </row>
        <row r="1497">
          <cell r="A1497" t="str">
            <v>1.  Equipo</v>
          </cell>
        </row>
        <row r="1498">
          <cell r="A1498" t="str">
            <v>Codigo</v>
          </cell>
          <cell r="B1498" t="str">
            <v>Descripción</v>
          </cell>
          <cell r="C1498" t="str">
            <v>Marca</v>
          </cell>
          <cell r="D1498" t="str">
            <v>Unidad</v>
          </cell>
          <cell r="E1498" t="str">
            <v>Tarifa</v>
          </cell>
          <cell r="G1498" t="str">
            <v>Rendimiento</v>
          </cell>
          <cell r="I1498" t="str">
            <v>Vr. Unitario</v>
          </cell>
        </row>
        <row r="1500">
          <cell r="A1500" t="str">
            <v>EH-33</v>
          </cell>
          <cell r="B1500" t="str">
            <v xml:space="preserve">HERRAMIENTA MENOR 5 %  DE LA MANO OBRA </v>
          </cell>
          <cell r="D1500" t="str">
            <v xml:space="preserve">Global </v>
          </cell>
          <cell r="E1500">
            <v>662</v>
          </cell>
          <cell r="G1500">
            <v>1</v>
          </cell>
          <cell r="I1500">
            <v>662</v>
          </cell>
        </row>
        <row r="1501">
          <cell r="A1501" t="str">
            <v>SUBTOTAL</v>
          </cell>
          <cell r="I1501">
            <v>662</v>
          </cell>
        </row>
        <row r="1503">
          <cell r="A1503" t="str">
            <v>2.  Materiales</v>
          </cell>
        </row>
        <row r="1504">
          <cell r="A1504" t="str">
            <v>Codigo</v>
          </cell>
          <cell r="B1504" t="str">
            <v>Descripción</v>
          </cell>
          <cell r="D1504" t="str">
            <v>Unidad</v>
          </cell>
          <cell r="E1504" t="str">
            <v>Rendimiento</v>
          </cell>
          <cell r="F1504" t="str">
            <v>Precio Unitario</v>
          </cell>
          <cell r="I1504" t="str">
            <v>Vr Unitario</v>
          </cell>
        </row>
        <row r="1506">
          <cell r="A1506" t="str">
            <v>C38</v>
          </cell>
          <cell r="B1506" t="str">
            <v>KIT GRIFERIA LAVAPLATOS SENCILLO GALAXIA CROMO Ref. 50960 Grival o Similar (Incluye sifon en p, canastilla 4" y grivalflex)</v>
          </cell>
          <cell r="D1506" t="str">
            <v>UND</v>
          </cell>
          <cell r="E1506">
            <v>1</v>
          </cell>
          <cell r="F1506">
            <v>46900</v>
          </cell>
          <cell r="I1506">
            <v>46900</v>
          </cell>
        </row>
        <row r="1507">
          <cell r="A1507" t="str">
            <v>S37</v>
          </cell>
          <cell r="B1507" t="str">
            <v>CINTA TEFLON 10 m 1/2"</v>
          </cell>
          <cell r="D1507" t="str">
            <v>UND</v>
          </cell>
          <cell r="E1507">
            <v>0.1</v>
          </cell>
          <cell r="F1507">
            <v>750</v>
          </cell>
          <cell r="I1507">
            <v>75</v>
          </cell>
        </row>
        <row r="1519">
          <cell r="A1519" t="str">
            <v>SUBTOTAL</v>
          </cell>
          <cell r="I1519">
            <v>46975</v>
          </cell>
        </row>
        <row r="1521">
          <cell r="A1521" t="str">
            <v>3. Transportes</v>
          </cell>
        </row>
        <row r="1522">
          <cell r="A1522" t="str">
            <v>Codigo</v>
          </cell>
          <cell r="B1522" t="str">
            <v xml:space="preserve">Descripcion </v>
          </cell>
          <cell r="C1522" t="str">
            <v>Vol. o Peso</v>
          </cell>
          <cell r="D1522" t="str">
            <v>Unidad</v>
          </cell>
          <cell r="E1522" t="str">
            <v>Distancia</v>
          </cell>
          <cell r="G1522" t="str">
            <v>Tarifa</v>
          </cell>
          <cell r="I1522" t="str">
            <v>Vr. Unitario</v>
          </cell>
        </row>
        <row r="1524">
          <cell r="A1524" t="str">
            <v>EH-44</v>
          </cell>
          <cell r="B1524" t="str">
            <v>TRANSPORTE DE MATERIALES O EQUIPO</v>
          </cell>
          <cell r="D1524" t="str">
            <v>Viaje</v>
          </cell>
          <cell r="E1524">
            <v>1.4999999999999999E-2</v>
          </cell>
          <cell r="G1524">
            <v>45000</v>
          </cell>
          <cell r="I1524">
            <v>675</v>
          </cell>
        </row>
        <row r="1526">
          <cell r="A1526" t="str">
            <v>SUBTOTAL</v>
          </cell>
          <cell r="I1526">
            <v>675</v>
          </cell>
        </row>
        <row r="1528">
          <cell r="A1528" t="str">
            <v>4. Mano de Obra</v>
          </cell>
        </row>
        <row r="1529">
          <cell r="A1529" t="str">
            <v>Codigo</v>
          </cell>
          <cell r="B1529" t="str">
            <v>Trabajador</v>
          </cell>
          <cell r="C1529" t="str">
            <v>Jornal</v>
          </cell>
          <cell r="D1529" t="str">
            <v>Prestac.</v>
          </cell>
          <cell r="E1529" t="str">
            <v>Jornal Total</v>
          </cell>
          <cell r="F1529" t="str">
            <v>Rendimiento</v>
          </cell>
          <cell r="I1529" t="str">
            <v>Vr. Unitario</v>
          </cell>
        </row>
        <row r="1531">
          <cell r="A1531" t="str">
            <v>MO-06</v>
          </cell>
          <cell r="B1531" t="str">
            <v>CUADRILLA PLOMERIA (1 Ayudante+1 Oficial)</v>
          </cell>
          <cell r="C1531" t="str">
            <v>hc</v>
          </cell>
          <cell r="D1531">
            <v>0.57999999999999996</v>
          </cell>
          <cell r="E1531">
            <v>10472</v>
          </cell>
          <cell r="F1531">
            <v>0.8</v>
          </cell>
          <cell r="I1531">
            <v>13237</v>
          </cell>
        </row>
        <row r="1534">
          <cell r="A1534" t="str">
            <v>SUBTOTAL</v>
          </cell>
          <cell r="I1534">
            <v>13237</v>
          </cell>
        </row>
        <row r="1535">
          <cell r="A1535" t="str">
            <v>TOTAL COSTO DIRECTO</v>
          </cell>
          <cell r="I1535">
            <v>61549</v>
          </cell>
        </row>
        <row r="1536">
          <cell r="A1536" t="str">
            <v>AIU CONTRACTUAL</v>
          </cell>
          <cell r="C1536">
            <v>0.25640000000000002</v>
          </cell>
          <cell r="H1536" t="str">
            <v>TOTAL COSTO INDIRECTO</v>
          </cell>
          <cell r="I1536">
            <v>15781</v>
          </cell>
        </row>
        <row r="1537">
          <cell r="A1537" t="str">
            <v xml:space="preserve">VALOR TOTAL ACTIVIDAD </v>
          </cell>
          <cell r="I1537">
            <v>77330</v>
          </cell>
        </row>
        <row r="1538">
          <cell r="A1538" t="str">
            <v xml:space="preserve">VALOR RECURSOS NECESARIOS PARA LA EJECUCIÓN DE LA ACTIVIDAD </v>
          </cell>
          <cell r="I1538">
            <v>77330</v>
          </cell>
        </row>
        <row r="1539">
          <cell r="A1539" t="str">
            <v>Para constancia de lo anterior, se firma la presente acta bajo la responsabilidad expresa de los que intervienen en ella, de  conformidad  con las funciones  desempeñadas por cada uno de los mismos,  de acuerdo con el manual de interventoría, en _________</v>
          </cell>
        </row>
        <row r="1542">
          <cell r="B1542" t="str">
            <v>Firma:</v>
          </cell>
        </row>
        <row r="1543">
          <cell r="B1543" t="str">
            <v xml:space="preserve">Nombre: </v>
          </cell>
        </row>
        <row r="1544">
          <cell r="B1544" t="str">
            <v>REPRESENTATE LEGAL O DIRECTOR DE CONSULTORIA</v>
          </cell>
        </row>
        <row r="1545">
          <cell r="A1545" t="str">
            <v>C. OBSERVACIONES INTERVENTORIA (Campo de obligatorio diligenciamiento)</v>
          </cell>
        </row>
        <row r="1550">
          <cell r="B1550" t="str">
            <v>Firma:</v>
          </cell>
        </row>
        <row r="1551">
          <cell r="B1551" t="str">
            <v xml:space="preserve">Nombre: </v>
          </cell>
          <cell r="J1551" t="str">
            <v>Original  - FONADE</v>
          </cell>
        </row>
        <row r="1552">
          <cell r="B1552" t="str">
            <v>REPRESENTANTE LEGAL Ó DIRECTOR DE INTERVENTORÍA</v>
          </cell>
          <cell r="J1552" t="str">
            <v>Copias: Contratista, Interventor</v>
          </cell>
        </row>
        <row r="1553">
          <cell r="A1553" t="str">
            <v>Item</v>
          </cell>
          <cell r="B1553" t="str">
            <v>Descripción</v>
          </cell>
          <cell r="G1553" t="str">
            <v>Unidad</v>
          </cell>
          <cell r="I1553" t="str">
            <v>Cantidad</v>
          </cell>
        </row>
        <row r="1554">
          <cell r="A1554" t="str">
            <v>06.08.02</v>
          </cell>
          <cell r="B1554" t="str">
            <v>Rejillas plásticas de 0,20x0,20m para ventilación de la cocina.</v>
          </cell>
          <cell r="G1554" t="str">
            <v>Un</v>
          </cell>
          <cell r="I1554">
            <v>2</v>
          </cell>
          <cell r="K1554">
            <v>10646</v>
          </cell>
        </row>
        <row r="1556">
          <cell r="A1556" t="str">
            <v>1.  Equipo</v>
          </cell>
        </row>
        <row r="1557">
          <cell r="A1557" t="str">
            <v>Codigo</v>
          </cell>
          <cell r="B1557" t="str">
            <v>Descripción</v>
          </cell>
          <cell r="C1557" t="str">
            <v>Marca</v>
          </cell>
          <cell r="D1557" t="str">
            <v>Unidad</v>
          </cell>
          <cell r="E1557" t="str">
            <v>Tarifa</v>
          </cell>
          <cell r="G1557" t="str">
            <v>Rendimiento</v>
          </cell>
          <cell r="I1557" t="str">
            <v>Vr. Unitario</v>
          </cell>
        </row>
        <row r="1559">
          <cell r="A1559" t="str">
            <v>EH-33</v>
          </cell>
          <cell r="B1559" t="str">
            <v xml:space="preserve">HERRAMIENTA MENOR 5 %  DE LA MANO OBRA </v>
          </cell>
          <cell r="D1559" t="str">
            <v xml:space="preserve">Global </v>
          </cell>
          <cell r="E1559">
            <v>290</v>
          </cell>
          <cell r="G1559">
            <v>1</v>
          </cell>
          <cell r="I1559">
            <v>290</v>
          </cell>
        </row>
        <row r="1560">
          <cell r="A1560" t="str">
            <v>SUBTOTAL</v>
          </cell>
          <cell r="I1560">
            <v>290</v>
          </cell>
        </row>
        <row r="1562">
          <cell r="A1562" t="str">
            <v>2.  Materiales</v>
          </cell>
        </row>
        <row r="1563">
          <cell r="A1563" t="str">
            <v>Codigo</v>
          </cell>
          <cell r="B1563" t="str">
            <v>Descripción</v>
          </cell>
          <cell r="D1563" t="str">
            <v>Unidad</v>
          </cell>
          <cell r="E1563" t="str">
            <v>Rendimiento</v>
          </cell>
          <cell r="F1563" t="str">
            <v>Precio Unitario</v>
          </cell>
          <cell r="I1563" t="str">
            <v>Vr Unitario</v>
          </cell>
        </row>
        <row r="1565">
          <cell r="A1565" t="str">
            <v>S255</v>
          </cell>
          <cell r="B1565" t="str">
            <v>Rejilla Plástica 20x20cm para ventilación</v>
          </cell>
          <cell r="D1565" t="str">
            <v>UND</v>
          </cell>
          <cell r="E1565">
            <v>1</v>
          </cell>
          <cell r="F1565">
            <v>3500</v>
          </cell>
          <cell r="I1565">
            <v>3500</v>
          </cell>
        </row>
        <row r="1566">
          <cell r="A1566" t="str">
            <v>O18</v>
          </cell>
          <cell r="B1566" t="str">
            <v>SILICONA Tubo 280 ml</v>
          </cell>
          <cell r="D1566" t="str">
            <v>UND</v>
          </cell>
          <cell r="E1566">
            <v>0.05</v>
          </cell>
          <cell r="F1566">
            <v>7800</v>
          </cell>
          <cell r="I1566">
            <v>390</v>
          </cell>
        </row>
        <row r="1578">
          <cell r="A1578" t="str">
            <v>SUBTOTAL</v>
          </cell>
          <cell r="I1578">
            <v>3890</v>
          </cell>
        </row>
        <row r="1580">
          <cell r="A1580" t="str">
            <v>3. Transportes</v>
          </cell>
        </row>
        <row r="1581">
          <cell r="A1581" t="str">
            <v>Codigo</v>
          </cell>
          <cell r="B1581" t="str">
            <v xml:space="preserve">Descripcion </v>
          </cell>
          <cell r="C1581" t="str">
            <v>Vol. o Peso</v>
          </cell>
          <cell r="D1581" t="str">
            <v>Unidad</v>
          </cell>
          <cell r="E1581" t="str">
            <v>Distancia</v>
          </cell>
          <cell r="G1581" t="str">
            <v>Tarifa</v>
          </cell>
          <cell r="I1581" t="str">
            <v>Vr. Unitario</v>
          </cell>
        </row>
        <row r="1583">
          <cell r="A1583" t="str">
            <v>EH-44</v>
          </cell>
          <cell r="B1583" t="str">
            <v>TRANSPORTE DE MATERIALES O EQUIPO</v>
          </cell>
          <cell r="D1583" t="str">
            <v>VIAJE</v>
          </cell>
          <cell r="E1583">
            <v>1.4999999999999999E-2</v>
          </cell>
          <cell r="G1583">
            <v>45000</v>
          </cell>
          <cell r="I1583">
            <v>675</v>
          </cell>
        </row>
        <row r="1585">
          <cell r="A1585" t="str">
            <v>SUBTOTAL</v>
          </cell>
          <cell r="I1585">
            <v>675</v>
          </cell>
        </row>
        <row r="1587">
          <cell r="A1587" t="str">
            <v>4. Mano de Obra</v>
          </cell>
        </row>
        <row r="1588">
          <cell r="A1588" t="str">
            <v>Codigo</v>
          </cell>
          <cell r="B1588" t="str">
            <v>Trabajador</v>
          </cell>
          <cell r="C1588" t="str">
            <v>Jornal</v>
          </cell>
          <cell r="D1588" t="str">
            <v>Prestac.</v>
          </cell>
          <cell r="E1588" t="str">
            <v>Jornal Total</v>
          </cell>
          <cell r="F1588" t="str">
            <v>Rendimiento</v>
          </cell>
          <cell r="I1588" t="str">
            <v>Vr. Unitario</v>
          </cell>
        </row>
        <row r="1590">
          <cell r="A1590" t="str">
            <v>MO-06</v>
          </cell>
          <cell r="B1590" t="str">
            <v>CUADRILLA PLOMERIA (1 Ayudante+1 Oficial)</v>
          </cell>
          <cell r="C1590" t="str">
            <v>HC</v>
          </cell>
          <cell r="D1590">
            <v>0.57999999999999996</v>
          </cell>
          <cell r="E1590">
            <v>10472</v>
          </cell>
          <cell r="F1590">
            <v>0.35</v>
          </cell>
          <cell r="I1590">
            <v>5791</v>
          </cell>
        </row>
        <row r="1593">
          <cell r="A1593" t="str">
            <v>SUBTOTAL</v>
          </cell>
          <cell r="I1593">
            <v>5791</v>
          </cell>
        </row>
        <row r="1594">
          <cell r="A1594" t="str">
            <v>TOTAL COSTO DIRECTO</v>
          </cell>
          <cell r="I1594">
            <v>10646</v>
          </cell>
        </row>
        <row r="1595">
          <cell r="A1595" t="str">
            <v>AIU CONTRACTUAL</v>
          </cell>
          <cell r="C1595">
            <v>0.25640000000000002</v>
          </cell>
          <cell r="H1595" t="str">
            <v>TOTAL COSTO INDIRECTO</v>
          </cell>
          <cell r="I1595">
            <v>2730</v>
          </cell>
        </row>
        <row r="1596">
          <cell r="A1596" t="str">
            <v xml:space="preserve">VALOR TOTAL ACTIVIDAD </v>
          </cell>
          <cell r="I1596">
            <v>13376</v>
          </cell>
        </row>
        <row r="1597">
          <cell r="A1597" t="str">
            <v xml:space="preserve">VALOR RECURSOS NECESARIOS PARA LA EJECUCIÓN DE LA ACTIVIDAD </v>
          </cell>
          <cell r="I1597">
            <v>26752</v>
          </cell>
        </row>
        <row r="1598">
          <cell r="A1598" t="str">
            <v>Para constancia de lo anterior, se firma la presente acta bajo la responsabilidad expresa de los que intervienen en ella, de  conformidad  con las funciones  desempeñadas por cada uno de los mismos,  de acuerdo con el manual de interventoría, en _________</v>
          </cell>
        </row>
        <row r="1601">
          <cell r="B1601" t="str">
            <v>Firma:</v>
          </cell>
        </row>
        <row r="1602">
          <cell r="B1602" t="str">
            <v xml:space="preserve">Nombre: </v>
          </cell>
        </row>
        <row r="1603">
          <cell r="B1603" t="str">
            <v>REPRESENTATE LEGAL O DIRECTOR DE CONSULTORIA</v>
          </cell>
        </row>
        <row r="1604">
          <cell r="A1604" t="str">
            <v>C. OBSERVACIONES INTERVENTORIA (Campo de obligatorio diligenciamiento)</v>
          </cell>
        </row>
        <row r="1610">
          <cell r="B1610" t="str">
            <v>Firma:</v>
          </cell>
        </row>
        <row r="1611">
          <cell r="B1611" t="str">
            <v xml:space="preserve">Nombre: </v>
          </cell>
          <cell r="J1611" t="str">
            <v>Original  - FONADE</v>
          </cell>
        </row>
        <row r="1612">
          <cell r="B1612" t="str">
            <v>REPRESENTANTE LEGAL Ó DIRECTOR DE INTERVENTORÍA</v>
          </cell>
          <cell r="J1612" t="str">
            <v>Copias: Contratista, Interventor</v>
          </cell>
        </row>
        <row r="1613">
          <cell r="A1613" t="str">
            <v>Item</v>
          </cell>
          <cell r="B1613" t="str">
            <v>Descripción</v>
          </cell>
          <cell r="G1613" t="str">
            <v>Unidad</v>
          </cell>
          <cell r="I1613" t="str">
            <v>Cantidad</v>
          </cell>
        </row>
        <row r="1614">
          <cell r="A1614" t="str">
            <v>06.08.03</v>
          </cell>
          <cell r="B1614" t="str">
            <v>Rejilla de Aluminio  3"x2"  con Sosco Anticucarachas - Ref. TA-3"x2" Tipo Col rejillas o Similar</v>
          </cell>
          <cell r="G1614" t="str">
            <v>Un</v>
          </cell>
          <cell r="I1614">
            <v>5</v>
          </cell>
          <cell r="K1614">
            <v>14624</v>
          </cell>
        </row>
        <row r="1616">
          <cell r="A1616" t="str">
            <v>1.  Equipo</v>
          </cell>
        </row>
        <row r="1617">
          <cell r="A1617" t="str">
            <v>Codigo</v>
          </cell>
          <cell r="B1617" t="str">
            <v>Descripción</v>
          </cell>
          <cell r="C1617" t="str">
            <v>Marca</v>
          </cell>
          <cell r="D1617" t="str">
            <v>Unidad</v>
          </cell>
          <cell r="E1617" t="str">
            <v>Tarifa</v>
          </cell>
          <cell r="G1617" t="str">
            <v>Rendimiento</v>
          </cell>
          <cell r="I1617" t="str">
            <v>Vr. Unitario</v>
          </cell>
        </row>
        <row r="1619">
          <cell r="A1619" t="str">
            <v>EH-33</v>
          </cell>
          <cell r="B1619" t="str">
            <v xml:space="preserve">HERRAMIENTA MENOR 5 %  DE LA MANO OBRA </v>
          </cell>
          <cell r="D1619" t="str">
            <v xml:space="preserve">Global </v>
          </cell>
          <cell r="E1619">
            <v>290</v>
          </cell>
          <cell r="G1619">
            <v>1</v>
          </cell>
          <cell r="I1619">
            <v>290</v>
          </cell>
        </row>
        <row r="1620">
          <cell r="A1620" t="str">
            <v>SUBTOTAL</v>
          </cell>
          <cell r="I1620">
            <v>290</v>
          </cell>
        </row>
        <row r="1622">
          <cell r="A1622" t="str">
            <v>2.  Materiales</v>
          </cell>
        </row>
        <row r="1623">
          <cell r="A1623" t="str">
            <v>Codigo</v>
          </cell>
          <cell r="B1623" t="str">
            <v>Descripción</v>
          </cell>
          <cell r="D1623" t="str">
            <v>Unidad</v>
          </cell>
          <cell r="E1623" t="str">
            <v>Rendimiento</v>
          </cell>
          <cell r="F1623" t="str">
            <v>Precio Unitario</v>
          </cell>
          <cell r="I1623" t="str">
            <v>Vr Unitario</v>
          </cell>
        </row>
        <row r="1625">
          <cell r="A1625" t="str">
            <v>S220</v>
          </cell>
          <cell r="B1625" t="str">
            <v>REJILLA  Aluminio  3" x 2"  con Sosco Tradicional  - Ref. T-3"x2" Tipo Colrejillas o Similar (suministro e instalación).</v>
          </cell>
          <cell r="D1625" t="str">
            <v>UND</v>
          </cell>
          <cell r="E1625">
            <v>1</v>
          </cell>
          <cell r="F1625">
            <v>7268</v>
          </cell>
          <cell r="I1625">
            <v>7268</v>
          </cell>
        </row>
        <row r="1626">
          <cell r="A1626" t="str">
            <v>O01</v>
          </cell>
          <cell r="B1626" t="str">
            <v>CEMENTO BLANCO</v>
          </cell>
          <cell r="D1626" t="str">
            <v>KG</v>
          </cell>
          <cell r="E1626">
            <v>0.4</v>
          </cell>
          <cell r="F1626">
            <v>1500</v>
          </cell>
          <cell r="I1626">
            <v>600</v>
          </cell>
        </row>
        <row r="1638">
          <cell r="A1638" t="str">
            <v>SUBTOTAL</v>
          </cell>
          <cell r="I1638">
            <v>7868</v>
          </cell>
        </row>
        <row r="1640">
          <cell r="A1640" t="str">
            <v>3. Transportes</v>
          </cell>
        </row>
        <row r="1641">
          <cell r="A1641" t="str">
            <v>Codigo</v>
          </cell>
          <cell r="B1641" t="str">
            <v xml:space="preserve">Descripcion </v>
          </cell>
          <cell r="C1641" t="str">
            <v>Vol. o Peso</v>
          </cell>
          <cell r="D1641" t="str">
            <v>Unidad</v>
          </cell>
          <cell r="E1641" t="str">
            <v>Distancia</v>
          </cell>
          <cell r="G1641" t="str">
            <v>Tarifa</v>
          </cell>
          <cell r="I1641" t="str">
            <v>Vr. Unitario</v>
          </cell>
        </row>
        <row r="1643">
          <cell r="A1643" t="str">
            <v>EH-44</v>
          </cell>
          <cell r="B1643" t="str">
            <v>TRANSPORTE DE MATERIALES O EQUIPO</v>
          </cell>
          <cell r="D1643" t="str">
            <v>Viaje</v>
          </cell>
          <cell r="E1643">
            <v>1.4999999999999999E-2</v>
          </cell>
          <cell r="G1643">
            <v>45000</v>
          </cell>
          <cell r="I1643">
            <v>675</v>
          </cell>
        </row>
        <row r="1645">
          <cell r="A1645" t="str">
            <v>SUBTOTAL</v>
          </cell>
          <cell r="I1645">
            <v>675</v>
          </cell>
        </row>
        <row r="1647">
          <cell r="A1647" t="str">
            <v>4. Mano de Obra</v>
          </cell>
        </row>
        <row r="1648">
          <cell r="A1648" t="str">
            <v>Codigo</v>
          </cell>
          <cell r="B1648" t="str">
            <v>Trabajador</v>
          </cell>
          <cell r="C1648" t="str">
            <v>Jornal</v>
          </cell>
          <cell r="D1648" t="str">
            <v>Prestac.</v>
          </cell>
          <cell r="E1648" t="str">
            <v>Jornal Total</v>
          </cell>
          <cell r="F1648" t="str">
            <v>Rendimiento</v>
          </cell>
          <cell r="I1648" t="str">
            <v>Vr. Unitario</v>
          </cell>
        </row>
        <row r="1650">
          <cell r="A1650" t="str">
            <v>MO-06</v>
          </cell>
          <cell r="B1650" t="str">
            <v>CUADRILLA PLOMERIA (1 Ayudante+1 Oficial)</v>
          </cell>
          <cell r="C1650" t="str">
            <v>HC</v>
          </cell>
          <cell r="D1650">
            <v>0.57999999999999996</v>
          </cell>
          <cell r="E1650">
            <v>10472</v>
          </cell>
          <cell r="F1650">
            <v>0.35</v>
          </cell>
          <cell r="I1650">
            <v>5791</v>
          </cell>
        </row>
        <row r="1653">
          <cell r="A1653" t="str">
            <v>SUBTOTAL</v>
          </cell>
          <cell r="I1653">
            <v>5791</v>
          </cell>
        </row>
        <row r="1654">
          <cell r="A1654" t="str">
            <v>TOTAL COSTO DIRECTO</v>
          </cell>
          <cell r="I1654">
            <v>14624</v>
          </cell>
        </row>
        <row r="1655">
          <cell r="A1655" t="str">
            <v>AIU CONTRACTUAL</v>
          </cell>
          <cell r="C1655">
            <v>0.25640000000000002</v>
          </cell>
          <cell r="H1655" t="str">
            <v>TOTAL COSTO INDIRECTO</v>
          </cell>
          <cell r="I1655">
            <v>3750</v>
          </cell>
        </row>
        <row r="1656">
          <cell r="A1656" t="str">
            <v xml:space="preserve">VALOR TOTAL ACTIVIDAD </v>
          </cell>
          <cell r="I1656">
            <v>18374</v>
          </cell>
        </row>
        <row r="1657">
          <cell r="A1657" t="str">
            <v xml:space="preserve">VALOR RECURSOS NECESARIOS PARA LA EJECUCIÓN DE LA ACTIVIDAD </v>
          </cell>
          <cell r="I1657">
            <v>91870</v>
          </cell>
        </row>
        <row r="1658">
          <cell r="A1658" t="str">
            <v>Para constancia de lo anterior, se firma la presente acta bajo la responsabilidad expresa de los que intervienen en ella, de  conformidad  con las funciones  desempeñadas por cada uno de los mismos,  de acuerdo con el manual de interventoría, en _________</v>
          </cell>
        </row>
        <row r="1661">
          <cell r="B1661" t="str">
            <v>Firma:</v>
          </cell>
        </row>
        <row r="1662">
          <cell r="B1662" t="str">
            <v xml:space="preserve">Nombre: </v>
          </cell>
        </row>
        <row r="1663">
          <cell r="B1663" t="str">
            <v>REPRESENTATE LEGAL O DIRECTOR DE CONSULTORIA</v>
          </cell>
        </row>
        <row r="1664">
          <cell r="A1664" t="str">
            <v>C. OBSERVACIONES INTERVENTORIA (Campo de obligatorio diligenciamiento)</v>
          </cell>
        </row>
        <row r="1670">
          <cell r="B1670" t="str">
            <v>Firma:</v>
          </cell>
        </row>
        <row r="1671">
          <cell r="B1671" t="str">
            <v xml:space="preserve">Nombre: </v>
          </cell>
          <cell r="J1671" t="str">
            <v>Original  - FONADE</v>
          </cell>
        </row>
        <row r="1672">
          <cell r="B1672" t="str">
            <v>REPRESENTANTE LEGAL Ó DIRECTOR DE INTERVENTORÍA</v>
          </cell>
          <cell r="J1672" t="str">
            <v>Copias: Contratista, Interventor</v>
          </cell>
        </row>
        <row r="1673">
          <cell r="A1673" t="str">
            <v>Item</v>
          </cell>
          <cell r="B1673" t="str">
            <v>Descripción</v>
          </cell>
          <cell r="G1673" t="str">
            <v>Unidad</v>
          </cell>
          <cell r="I1673" t="str">
            <v>Cantidad</v>
          </cell>
        </row>
        <row r="1674">
          <cell r="A1674" t="str">
            <v>06.08.04</v>
          </cell>
          <cell r="B1674" t="str">
            <v xml:space="preserve">Trampa de grasas plástica de 250 L tipo Ajover o similar, incluye excavación, relleno en fondo en recebo 25 cm y laterales con material clasificado, todos los accesorios para su buen funcionamiento y retiro del material sobrante. </v>
          </cell>
          <cell r="G1674" t="str">
            <v>Un</v>
          </cell>
          <cell r="I1674">
            <v>1</v>
          </cell>
          <cell r="K1674">
            <v>486744</v>
          </cell>
        </row>
        <row r="1676">
          <cell r="A1676" t="str">
            <v>1.  Equipo</v>
          </cell>
        </row>
        <row r="1677">
          <cell r="A1677" t="str">
            <v>Codigo</v>
          </cell>
          <cell r="B1677" t="str">
            <v>Descripción</v>
          </cell>
          <cell r="C1677" t="str">
            <v>Marca</v>
          </cell>
          <cell r="D1677" t="str">
            <v>Unidad</v>
          </cell>
          <cell r="E1677" t="str">
            <v>Tarifa</v>
          </cell>
          <cell r="G1677" t="str">
            <v>Rendimiento</v>
          </cell>
          <cell r="I1677" t="str">
            <v>Vr. Unitario</v>
          </cell>
        </row>
        <row r="1679">
          <cell r="A1679" t="str">
            <v>EH-33</v>
          </cell>
          <cell r="B1679" t="str">
            <v xml:space="preserve">HERRAMIENTA MENOR 5 %  DE LA MANO OBRA </v>
          </cell>
          <cell r="D1679" t="str">
            <v xml:space="preserve">Global </v>
          </cell>
          <cell r="E1679">
            <v>1880</v>
          </cell>
          <cell r="G1679">
            <v>1</v>
          </cell>
          <cell r="I1679">
            <v>1880</v>
          </cell>
        </row>
        <row r="1680">
          <cell r="A1680" t="str">
            <v>SUBTOTAL</v>
          </cell>
          <cell r="I1680">
            <v>1880</v>
          </cell>
        </row>
        <row r="1682">
          <cell r="A1682" t="str">
            <v>2.  Materiales</v>
          </cell>
        </row>
        <row r="1683">
          <cell r="A1683" t="str">
            <v>Codigo</v>
          </cell>
          <cell r="B1683" t="str">
            <v>Descripción</v>
          </cell>
          <cell r="D1683" t="str">
            <v>Unidad</v>
          </cell>
          <cell r="E1683" t="str">
            <v>Rendimiento</v>
          </cell>
          <cell r="F1683" t="str">
            <v>Precio Unitario</v>
          </cell>
          <cell r="I1683" t="str">
            <v>Vr Unitario</v>
          </cell>
        </row>
        <row r="1685">
          <cell r="A1685" t="str">
            <v>S32A</v>
          </cell>
          <cell r="B1685" t="str">
            <v>TRAMPA DE GRASAS PLÁSTICA DE 500 L TIPO AJOVER O SIMILAR</v>
          </cell>
          <cell r="D1685" t="str">
            <v>UN</v>
          </cell>
          <cell r="E1685">
            <v>1</v>
          </cell>
          <cell r="F1685">
            <v>431000</v>
          </cell>
          <cell r="I1685">
            <v>431000</v>
          </cell>
        </row>
        <row r="1686">
          <cell r="A1686" t="str">
            <v>AA19</v>
          </cell>
          <cell r="B1686" t="str">
            <v>RECEBO B-200 RELLENO INICIAL TUBERIAS  ( EXTENDIDO Y COMPACTADO CON PIZÓN )</v>
          </cell>
          <cell r="D1686" t="str">
            <v>M3</v>
          </cell>
          <cell r="E1686">
            <v>0.2</v>
          </cell>
          <cell r="F1686">
            <v>41696</v>
          </cell>
          <cell r="I1686">
            <v>8339</v>
          </cell>
        </row>
        <row r="1698">
          <cell r="A1698" t="str">
            <v>SUBTOTAL</v>
          </cell>
          <cell r="I1698">
            <v>439339</v>
          </cell>
        </row>
        <row r="1700">
          <cell r="A1700" t="str">
            <v>3. Transportes</v>
          </cell>
        </row>
        <row r="1701">
          <cell r="A1701" t="str">
            <v>Codigo</v>
          </cell>
          <cell r="B1701" t="str">
            <v xml:space="preserve">Descripcion </v>
          </cell>
          <cell r="C1701" t="str">
            <v>Vol. o Peso</v>
          </cell>
          <cell r="D1701" t="str">
            <v>Unidad</v>
          </cell>
          <cell r="E1701" t="str">
            <v>Distancia</v>
          </cell>
          <cell r="G1701" t="str">
            <v>Tarifa</v>
          </cell>
          <cell r="I1701" t="str">
            <v>Vr. Unitario</v>
          </cell>
        </row>
        <row r="1703">
          <cell r="A1703" t="str">
            <v>EH-44</v>
          </cell>
          <cell r="B1703" t="str">
            <v>TRANSPORTE DE MATERIALES O EQUIPO</v>
          </cell>
          <cell r="D1703" t="str">
            <v>VIAJE</v>
          </cell>
          <cell r="E1703">
            <v>1.4999999999999999E-2</v>
          </cell>
          <cell r="G1703">
            <v>45000</v>
          </cell>
          <cell r="I1703">
            <v>675</v>
          </cell>
        </row>
        <row r="1704">
          <cell r="A1704" t="str">
            <v>EH-25</v>
          </cell>
          <cell r="B1704" t="str">
            <v>VOLQUETA  6m3, incluye Cargue a mano</v>
          </cell>
          <cell r="D1704" t="str">
            <v>VJ</v>
          </cell>
          <cell r="E1704">
            <v>0.05</v>
          </cell>
          <cell r="G1704">
            <v>145000</v>
          </cell>
          <cell r="I1704">
            <v>7250</v>
          </cell>
        </row>
        <row r="1705">
          <cell r="A1705" t="str">
            <v>SUBTOTAL</v>
          </cell>
          <cell r="I1705">
            <v>7925</v>
          </cell>
        </row>
        <row r="1707">
          <cell r="A1707" t="str">
            <v>4. Mano de Obra</v>
          </cell>
        </row>
        <row r="1708">
          <cell r="A1708" t="str">
            <v>Codigo</v>
          </cell>
          <cell r="B1708" t="str">
            <v>Trabajador</v>
          </cell>
          <cell r="C1708" t="str">
            <v>Jornal</v>
          </cell>
          <cell r="D1708" t="str">
            <v>Prestac.</v>
          </cell>
          <cell r="E1708" t="str">
            <v>Jornal Total</v>
          </cell>
          <cell r="F1708" t="str">
            <v>Rendimiento</v>
          </cell>
          <cell r="I1708" t="str">
            <v>Vr. Unitario</v>
          </cell>
        </row>
        <row r="1710">
          <cell r="A1710" t="str">
            <v>MO-06</v>
          </cell>
          <cell r="B1710" t="str">
            <v>CUADRILLA PLOMERIA (1 Ayudante+1 Oficial)</v>
          </cell>
          <cell r="C1710" t="str">
            <v>HC</v>
          </cell>
          <cell r="D1710">
            <v>0.57999999999999996</v>
          </cell>
          <cell r="E1710">
            <v>10472</v>
          </cell>
          <cell r="F1710">
            <v>1.3</v>
          </cell>
          <cell r="I1710">
            <v>21509</v>
          </cell>
        </row>
        <row r="1711">
          <cell r="A1711" t="str">
            <v>MO-02</v>
          </cell>
          <cell r="B1711" t="str">
            <v>CUADRILLA AA (2 Ayudantes)</v>
          </cell>
          <cell r="C1711" t="str">
            <v>HC</v>
          </cell>
          <cell r="D1711">
            <v>0.57999999999999996</v>
          </cell>
          <cell r="E1711">
            <v>5092</v>
          </cell>
          <cell r="F1711">
            <v>2</v>
          </cell>
          <cell r="I1711">
            <v>16091</v>
          </cell>
        </row>
        <row r="1713">
          <cell r="A1713" t="str">
            <v>SUBTOTAL</v>
          </cell>
          <cell r="I1713">
            <v>37600</v>
          </cell>
        </row>
        <row r="1714">
          <cell r="A1714" t="str">
            <v>TOTAL COSTO DIRECTO</v>
          </cell>
          <cell r="I1714">
            <v>486744</v>
          </cell>
        </row>
        <row r="1715">
          <cell r="A1715" t="str">
            <v>AIU CONTRACTUAL</v>
          </cell>
          <cell r="C1715">
            <v>0.25640000000000002</v>
          </cell>
          <cell r="H1715" t="str">
            <v>TOTAL COSTO INDIRECTO</v>
          </cell>
          <cell r="I1715">
            <v>124801</v>
          </cell>
        </row>
        <row r="1716">
          <cell r="A1716" t="str">
            <v xml:space="preserve">VALOR TOTAL ACTIVIDAD </v>
          </cell>
          <cell r="I1716">
            <v>611545</v>
          </cell>
        </row>
        <row r="1717">
          <cell r="A1717" t="str">
            <v xml:space="preserve">VALOR RECURSOS NECESARIOS PARA LA EJECUCIÓN DE LA ACTIVIDAD </v>
          </cell>
          <cell r="I1717">
            <v>611545</v>
          </cell>
        </row>
        <row r="1718">
          <cell r="A1718" t="str">
            <v>Para constancia de lo anterior, se firma la presente acta bajo la responsabilidad expresa de los que intervienen en ella, de  conformidad  con las funciones  desempeñadas por cada uno de los mismos,  de acuerdo con el manual de interventoría, en _________</v>
          </cell>
        </row>
        <row r="1721">
          <cell r="B1721" t="str">
            <v>Firma:</v>
          </cell>
        </row>
        <row r="1722">
          <cell r="B1722" t="str">
            <v xml:space="preserve">Nombre: </v>
          </cell>
        </row>
        <row r="1723">
          <cell r="B1723" t="str">
            <v>REPRESENTATE LEGAL O DIRECTOR DE CONSULTORIA</v>
          </cell>
        </row>
        <row r="1725">
          <cell r="A1725" t="str">
            <v>C. OBSERVACIONES INTERVENTORIA (Campo de obligatorio diligenciamiento)</v>
          </cell>
        </row>
        <row r="1731">
          <cell r="B1731" t="str">
            <v>Firma:</v>
          </cell>
        </row>
        <row r="1732">
          <cell r="B1732" t="str">
            <v xml:space="preserve">Nombre: </v>
          </cell>
          <cell r="J1732" t="str">
            <v>Original  - FONADE</v>
          </cell>
        </row>
        <row r="1733">
          <cell r="B1733" t="str">
            <v>REPRESENTANTE LEGAL Ó DIRECTOR DE INTERVENTORÍA</v>
          </cell>
          <cell r="J1733" t="str">
            <v>Copias: Contratista, Interventor</v>
          </cell>
        </row>
        <row r="1734">
          <cell r="A1734" t="str">
            <v>Item</v>
          </cell>
          <cell r="B1734" t="str">
            <v>Descripción</v>
          </cell>
          <cell r="G1734" t="str">
            <v>Unidad</v>
          </cell>
          <cell r="I1734" t="str">
            <v>Cantidad</v>
          </cell>
        </row>
        <row r="1735">
          <cell r="A1735" t="str">
            <v>06.08.05</v>
          </cell>
          <cell r="B1735" t="str">
            <v>Cúpulas tragantes plásticas 5x4"</v>
          </cell>
          <cell r="G1735" t="str">
            <v>Un</v>
          </cell>
          <cell r="I1735">
            <v>3</v>
          </cell>
          <cell r="K1735">
            <v>18364</v>
          </cell>
        </row>
        <row r="1737">
          <cell r="A1737" t="str">
            <v>1.  Equipo</v>
          </cell>
        </row>
        <row r="1738">
          <cell r="A1738" t="str">
            <v>Codigo</v>
          </cell>
          <cell r="B1738" t="str">
            <v>Descripción</v>
          </cell>
          <cell r="C1738" t="str">
            <v>Marca</v>
          </cell>
          <cell r="D1738" t="str">
            <v>Unidad</v>
          </cell>
          <cell r="E1738" t="str">
            <v>Tarifa</v>
          </cell>
          <cell r="G1738" t="str">
            <v>Rendimiento</v>
          </cell>
          <cell r="I1738" t="str">
            <v>Vr. Unitario</v>
          </cell>
        </row>
        <row r="1739">
          <cell r="A1739" t="str">
            <v>EH-33</v>
          </cell>
          <cell r="B1739" t="str">
            <v xml:space="preserve">HERRAMIENTA MENOR 5 %  DE LA MANO OBRA </v>
          </cell>
          <cell r="D1739" t="str">
            <v xml:space="preserve">GLOBAL </v>
          </cell>
          <cell r="E1739">
            <v>124</v>
          </cell>
          <cell r="G1739">
            <v>1</v>
          </cell>
          <cell r="I1739">
            <v>124</v>
          </cell>
        </row>
        <row r="1740">
          <cell r="A1740" t="str">
            <v>EH-01</v>
          </cell>
          <cell r="B1740" t="str">
            <v>ANDAMIO METALICO TUBULAR (Sección de 2 marcos de 1.50*1.50 m.con 2 crucetas de 2.30 m.)</v>
          </cell>
          <cell r="D1740" t="str">
            <v>SM</v>
          </cell>
          <cell r="E1740">
            <v>5244</v>
          </cell>
          <cell r="G1740">
            <v>0.1</v>
          </cell>
          <cell r="I1740">
            <v>524</v>
          </cell>
        </row>
        <row r="1742">
          <cell r="A1742" t="str">
            <v>SUBTOTAL</v>
          </cell>
          <cell r="I1742">
            <v>648</v>
          </cell>
        </row>
        <row r="1744">
          <cell r="A1744" t="str">
            <v>2.  Materiales</v>
          </cell>
        </row>
        <row r="1745">
          <cell r="A1745" t="str">
            <v>Codigo</v>
          </cell>
          <cell r="B1745" t="str">
            <v>Descripción</v>
          </cell>
          <cell r="D1745" t="str">
            <v>Unidad</v>
          </cell>
          <cell r="E1745" t="str">
            <v>Rendimiento</v>
          </cell>
          <cell r="F1745" t="str">
            <v>Precio Unitario</v>
          </cell>
          <cell r="I1745" t="str">
            <v>Vr Unitario</v>
          </cell>
        </row>
        <row r="1747">
          <cell r="A1747" t="str">
            <v>M02</v>
          </cell>
          <cell r="B1747" t="str">
            <v>CÚPULA TRAGANTE C 5X4</v>
          </cell>
          <cell r="D1747" t="str">
            <v>UND</v>
          </cell>
          <cell r="E1747">
            <v>1</v>
          </cell>
          <cell r="F1747">
            <v>14500</v>
          </cell>
          <cell r="I1747">
            <v>14500</v>
          </cell>
        </row>
        <row r="1748">
          <cell r="A1748" t="str">
            <v>S36</v>
          </cell>
          <cell r="B1748" t="str">
            <v>SOLDADURA PVC LIQUIDA 1/4</v>
          </cell>
          <cell r="D1748" t="str">
            <v>UND</v>
          </cell>
          <cell r="E1748">
            <v>0.01</v>
          </cell>
          <cell r="F1748">
            <v>57646</v>
          </cell>
          <cell r="I1748">
            <v>576</v>
          </cell>
        </row>
        <row r="1749">
          <cell r="A1749" t="str">
            <v>S22</v>
          </cell>
          <cell r="B1749" t="str">
            <v>LIMPIADOR REM PVC 760 grms. (1/4)</v>
          </cell>
          <cell r="D1749" t="str">
            <v>UND</v>
          </cell>
          <cell r="E1749">
            <v>5.0000000000000001E-3</v>
          </cell>
          <cell r="F1749">
            <v>31668</v>
          </cell>
          <cell r="I1749">
            <v>158</v>
          </cell>
        </row>
        <row r="1758">
          <cell r="A1758" t="str">
            <v>SUBTOTAL</v>
          </cell>
          <cell r="I1758">
            <v>15234</v>
          </cell>
        </row>
        <row r="1760">
          <cell r="A1760" t="str">
            <v>3. Transportes</v>
          </cell>
        </row>
        <row r="1761">
          <cell r="A1761" t="str">
            <v>Codigo</v>
          </cell>
          <cell r="B1761" t="str">
            <v xml:space="preserve">Descripcion </v>
          </cell>
          <cell r="C1761" t="str">
            <v>Vol. o Peso</v>
          </cell>
          <cell r="D1761" t="str">
            <v>Unidad</v>
          </cell>
          <cell r="E1761" t="str">
            <v>Distancia</v>
          </cell>
          <cell r="G1761" t="str">
            <v>Tarifa</v>
          </cell>
          <cell r="I1761" t="str">
            <v>Vr. Unitario</v>
          </cell>
        </row>
        <row r="1765">
          <cell r="A1765" t="str">
            <v>SUBTOTAL</v>
          </cell>
          <cell r="I1765">
            <v>0</v>
          </cell>
        </row>
        <row r="1767">
          <cell r="A1767" t="str">
            <v>4. Mano de Obra</v>
          </cell>
        </row>
        <row r="1768">
          <cell r="A1768" t="str">
            <v>Codigo</v>
          </cell>
          <cell r="B1768" t="str">
            <v>Trabajador</v>
          </cell>
          <cell r="C1768" t="str">
            <v>Jornal</v>
          </cell>
          <cell r="D1768" t="str">
            <v>Prestac.</v>
          </cell>
          <cell r="E1768" t="str">
            <v>Jornal Total</v>
          </cell>
          <cell r="F1768" t="str">
            <v>Rendimiento</v>
          </cell>
          <cell r="I1768" t="str">
            <v>Vr. Unitario</v>
          </cell>
        </row>
        <row r="1770">
          <cell r="A1770" t="str">
            <v>MO-06</v>
          </cell>
          <cell r="B1770" t="str">
            <v>CUADRILLA PLOMERIA (1 Ayudante+1 Oficial)</v>
          </cell>
          <cell r="C1770" t="str">
            <v>HC</v>
          </cell>
          <cell r="D1770">
            <v>0.57999999999999996</v>
          </cell>
          <cell r="E1770">
            <v>10472</v>
          </cell>
          <cell r="F1770">
            <v>0.15</v>
          </cell>
          <cell r="I1770">
            <v>2482</v>
          </cell>
        </row>
        <row r="1773">
          <cell r="A1773" t="str">
            <v>SUBTOTAL</v>
          </cell>
          <cell r="I1773">
            <v>2482</v>
          </cell>
        </row>
        <row r="1774">
          <cell r="A1774" t="str">
            <v>TOTAL COSTO DIRECTO</v>
          </cell>
          <cell r="I1774">
            <v>18364</v>
          </cell>
        </row>
        <row r="1775">
          <cell r="A1775" t="str">
            <v>AIU CONTRACTUAL</v>
          </cell>
          <cell r="C1775">
            <v>0.25640000000000002</v>
          </cell>
          <cell r="H1775" t="str">
            <v>TOTAL COSTO INDIRECTO</v>
          </cell>
          <cell r="I1775">
            <v>4709</v>
          </cell>
        </row>
        <row r="1776">
          <cell r="A1776" t="str">
            <v xml:space="preserve">VALOR TOTAL ACTIVIDAD </v>
          </cell>
          <cell r="I1776">
            <v>23073</v>
          </cell>
        </row>
        <row r="1777">
          <cell r="A1777" t="str">
            <v xml:space="preserve">VALOR RECURSOS NECESARIOS PARA LA EJECUCIÓN DE LA ACTIVIDAD </v>
          </cell>
          <cell r="I1777">
            <v>69219</v>
          </cell>
        </row>
        <row r="1778">
          <cell r="A1778" t="str">
            <v>Para constancia de lo anterior, se firma la presente acta bajo la responsabilidad expresa de los que intervienen en ella, de  conformidad  con las funciones  desempeñadas por cada uno de los mismos,  de acuerdo con el manual de interventoría, en _________</v>
          </cell>
        </row>
        <row r="1781">
          <cell r="B1781" t="str">
            <v>Firma:</v>
          </cell>
        </row>
        <row r="1782">
          <cell r="B1782" t="str">
            <v xml:space="preserve">Nombre: </v>
          </cell>
        </row>
        <row r="1783">
          <cell r="B1783" t="str">
            <v>REPRESENTATE LEGAL O DIRECTOR DE CONSULTORIA</v>
          </cell>
        </row>
        <row r="1785">
          <cell r="A1785" t="str">
            <v>C. OBSERVACIONES INTERVENTORIA (Campo de obligatorio diligenciamiento)</v>
          </cell>
        </row>
        <row r="1791">
          <cell r="B1791" t="str">
            <v>Firma:</v>
          </cell>
        </row>
        <row r="1792">
          <cell r="B1792" t="str">
            <v xml:space="preserve">Nombre: </v>
          </cell>
          <cell r="J1792" t="str">
            <v>Original  - FONADE</v>
          </cell>
        </row>
        <row r="1793">
          <cell r="B1793" t="str">
            <v>REPRESENTANTE LEGAL Ó DIRECTOR DE INTERVENTORÍA</v>
          </cell>
          <cell r="J1793" t="str">
            <v>Copias: Contratista, Interventor</v>
          </cell>
        </row>
      </sheetData>
      <sheetData sheetId="8"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06.09.01</v>
          </cell>
          <cell r="B15" t="str">
            <v xml:space="preserve">Tuberia CPVC ф: 1/2", Incluye accesorios, excavación o regata </v>
          </cell>
          <cell r="G15" t="str">
            <v>M</v>
          </cell>
          <cell r="I15">
            <v>0</v>
          </cell>
          <cell r="K15">
            <v>9670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111</v>
          </cell>
          <cell r="G20">
            <v>1</v>
          </cell>
          <cell r="I20">
            <v>111</v>
          </cell>
        </row>
        <row r="21">
          <cell r="A21" t="str">
            <v>SUBTOTAL</v>
          </cell>
          <cell r="I21">
            <v>111</v>
          </cell>
        </row>
        <row r="23">
          <cell r="A23" t="str">
            <v>2.  Materiales</v>
          </cell>
        </row>
        <row r="24">
          <cell r="A24" t="str">
            <v>Codigo</v>
          </cell>
          <cell r="B24" t="str">
            <v>Descripción</v>
          </cell>
          <cell r="D24" t="str">
            <v>Unidad</v>
          </cell>
          <cell r="E24" t="str">
            <v>Rendimiento</v>
          </cell>
          <cell r="F24" t="str">
            <v>Precio Unitario</v>
          </cell>
          <cell r="I24" t="str">
            <v>Vr Unitario</v>
          </cell>
        </row>
        <row r="25">
          <cell r="A25" t="str">
            <v>S55</v>
          </cell>
          <cell r="B25" t="str">
            <v xml:space="preserve">TUBO PRESION RDE 9 PVC 500 psi  -  1/2" </v>
          </cell>
          <cell r="D25" t="str">
            <v>ML</v>
          </cell>
          <cell r="E25">
            <v>1.05</v>
          </cell>
          <cell r="F25">
            <v>2544.8333333333335</v>
          </cell>
          <cell r="I25">
            <v>2672</v>
          </cell>
        </row>
        <row r="26">
          <cell r="A26" t="str">
            <v>S169</v>
          </cell>
          <cell r="B26" t="str">
            <v>ACCESORIOS CPVC  1/2" ( Codo , unión y tapón )</v>
          </cell>
          <cell r="D26" t="str">
            <v>UND</v>
          </cell>
          <cell r="E26">
            <v>1.1000000000000001</v>
          </cell>
          <cell r="F26">
            <v>2229</v>
          </cell>
          <cell r="I26">
            <v>2452</v>
          </cell>
        </row>
        <row r="27">
          <cell r="A27" t="str">
            <v>S36</v>
          </cell>
          <cell r="B27" t="str">
            <v>SOLDADURA PVC LIQUIDA 1/4</v>
          </cell>
          <cell r="D27" t="str">
            <v>UND</v>
          </cell>
          <cell r="E27">
            <v>0.01</v>
          </cell>
          <cell r="F27">
            <v>57646</v>
          </cell>
          <cell r="I27">
            <v>576</v>
          </cell>
        </row>
        <row r="28">
          <cell r="A28" t="str">
            <v>S22</v>
          </cell>
          <cell r="B28" t="str">
            <v>LIMPIADOR REM PVC 760 grms. (1/4)</v>
          </cell>
          <cell r="D28" t="str">
            <v>UND</v>
          </cell>
          <cell r="E28">
            <v>0.02</v>
          </cell>
          <cell r="F28">
            <v>31668</v>
          </cell>
          <cell r="I28">
            <v>633</v>
          </cell>
        </row>
        <row r="29">
          <cell r="A29" t="str">
            <v>S247</v>
          </cell>
          <cell r="B29" t="str">
            <v>ESTOPA x 500 Gms</v>
          </cell>
          <cell r="D29" t="str">
            <v>UND</v>
          </cell>
          <cell r="E29">
            <v>0.02</v>
          </cell>
          <cell r="F29">
            <v>5500</v>
          </cell>
          <cell r="I29">
            <v>110</v>
          </cell>
        </row>
        <row r="38">
          <cell r="A38" t="str">
            <v>SUBTOTAL</v>
          </cell>
          <cell r="I38">
            <v>6443</v>
          </cell>
        </row>
        <row r="40">
          <cell r="A40" t="str">
            <v>3. Transportes</v>
          </cell>
        </row>
        <row r="41">
          <cell r="A41" t="str">
            <v>Codigo</v>
          </cell>
          <cell r="B41" t="str">
            <v xml:space="preserve">Descripcion </v>
          </cell>
          <cell r="C41" t="str">
            <v>Vol. o Peso</v>
          </cell>
          <cell r="D41" t="str">
            <v>Unidad</v>
          </cell>
          <cell r="E41" t="str">
            <v>Distancia</v>
          </cell>
          <cell r="G41" t="str">
            <v>Tarifa</v>
          </cell>
          <cell r="I41" t="str">
            <v>Vr. Unitario</v>
          </cell>
        </row>
        <row r="43">
          <cell r="A43" t="str">
            <v>EH-44</v>
          </cell>
          <cell r="B43" t="str">
            <v>TRANSPORTE DE MATERIALES O EQUIPO</v>
          </cell>
          <cell r="D43" t="str">
            <v>VIAJE</v>
          </cell>
          <cell r="E43">
            <v>0.02</v>
          </cell>
          <cell r="G43">
            <v>45000</v>
          </cell>
          <cell r="I43">
            <v>900</v>
          </cell>
        </row>
        <row r="44">
          <cell r="A44" t="str">
            <v>SUBTOTAL</v>
          </cell>
          <cell r="I44">
            <v>900</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0.15</v>
          </cell>
          <cell r="I49">
            <v>2216</v>
          </cell>
        </row>
        <row r="50">
          <cell r="I50">
            <v>2216</v>
          </cell>
        </row>
        <row r="51">
          <cell r="A51" t="str">
            <v>TOTAL COSTO DIRECTO</v>
          </cell>
          <cell r="I51">
            <v>9670</v>
          </cell>
        </row>
        <row r="52">
          <cell r="A52" t="str">
            <v>AIU CONTRACTUAL</v>
          </cell>
          <cell r="C52">
            <v>0.25640000000000002</v>
          </cell>
          <cell r="H52" t="str">
            <v>TOTAL COSTO INDIRECTO</v>
          </cell>
          <cell r="I52">
            <v>2479</v>
          </cell>
        </row>
        <row r="53">
          <cell r="A53" t="str">
            <v xml:space="preserve">VALOR TOTAL ACTIVIDAD </v>
          </cell>
          <cell r="I53">
            <v>12149</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1">
          <cell r="A61" t="str">
            <v>Item</v>
          </cell>
          <cell r="B61" t="str">
            <v>Descripción</v>
          </cell>
          <cell r="G61" t="str">
            <v>Unidad</v>
          </cell>
          <cell r="I61" t="str">
            <v>Cantidad</v>
          </cell>
        </row>
        <row r="62">
          <cell r="A62" t="str">
            <v>06.09.02</v>
          </cell>
          <cell r="B62" t="str">
            <v>Puntos hidraulicos de agua caliente ф: 1/2"</v>
          </cell>
          <cell r="G62" t="str">
            <v>Un</v>
          </cell>
          <cell r="I62">
            <v>0</v>
          </cell>
          <cell r="K62">
            <v>24437</v>
          </cell>
        </row>
        <row r="64">
          <cell r="A64" t="str">
            <v>1.  Equipo</v>
          </cell>
        </row>
        <row r="65">
          <cell r="A65" t="str">
            <v>Codigo</v>
          </cell>
          <cell r="B65" t="str">
            <v>Descripción</v>
          </cell>
          <cell r="C65" t="str">
            <v>Marca</v>
          </cell>
          <cell r="D65" t="str">
            <v>Unidad</v>
          </cell>
          <cell r="E65" t="str">
            <v>Tarifa</v>
          </cell>
          <cell r="G65" t="str">
            <v>Rendimiento</v>
          </cell>
          <cell r="I65" t="str">
            <v>Vr. Unitario</v>
          </cell>
        </row>
        <row r="67">
          <cell r="A67" t="str">
            <v>EH-33</v>
          </cell>
          <cell r="B67" t="str">
            <v xml:space="preserve">HERRAMIENTA MENOR 5 %  DE LA MANO OBRA </v>
          </cell>
          <cell r="D67" t="str">
            <v xml:space="preserve">Global </v>
          </cell>
          <cell r="E67">
            <v>111</v>
          </cell>
          <cell r="G67">
            <v>1</v>
          </cell>
          <cell r="I67">
            <v>111</v>
          </cell>
        </row>
        <row r="68">
          <cell r="A68" t="str">
            <v>SUBTOTAL</v>
          </cell>
          <cell r="I68">
            <v>111</v>
          </cell>
        </row>
        <row r="70">
          <cell r="A70" t="str">
            <v>2.  Materiales</v>
          </cell>
        </row>
        <row r="71">
          <cell r="A71" t="str">
            <v>Codigo</v>
          </cell>
          <cell r="B71" t="str">
            <v>Descripción</v>
          </cell>
          <cell r="D71" t="str">
            <v>Unidad</v>
          </cell>
          <cell r="E71" t="str">
            <v>Rendimiento</v>
          </cell>
          <cell r="F71" t="str">
            <v>Precio Unitario</v>
          </cell>
          <cell r="I71" t="str">
            <v>Vr Unitario</v>
          </cell>
        </row>
        <row r="72">
          <cell r="A72" t="str">
            <v>S55</v>
          </cell>
          <cell r="B72" t="str">
            <v xml:space="preserve">TUBO PRESION RDE 9 PVC 500 psi  -  1/2" </v>
          </cell>
          <cell r="D72" t="str">
            <v>ML</v>
          </cell>
          <cell r="E72">
            <v>2.5</v>
          </cell>
          <cell r="F72">
            <v>2544.8333333333335</v>
          </cell>
          <cell r="I72">
            <v>6362</v>
          </cell>
        </row>
        <row r="73">
          <cell r="A73" t="str">
            <v>S93</v>
          </cell>
          <cell r="B73" t="str">
            <v>ACCESORIOS PVC-P  3/4" ( Codo , unión y tapón )</v>
          </cell>
          <cell r="D73" t="str">
            <v>UND</v>
          </cell>
          <cell r="E73">
            <v>2</v>
          </cell>
          <cell r="F73">
            <v>1580</v>
          </cell>
          <cell r="I73">
            <v>3160</v>
          </cell>
        </row>
        <row r="74">
          <cell r="A74" t="str">
            <v>S36</v>
          </cell>
          <cell r="B74" t="str">
            <v>SOLDADURA PVC LIQUIDA 1/4</v>
          </cell>
          <cell r="D74" t="str">
            <v>UND</v>
          </cell>
          <cell r="E74">
            <v>0.02</v>
          </cell>
          <cell r="F74">
            <v>57646</v>
          </cell>
          <cell r="I74">
            <v>1153</v>
          </cell>
        </row>
        <row r="75">
          <cell r="A75" t="str">
            <v>S22</v>
          </cell>
          <cell r="B75" t="str">
            <v>LIMPIADOR REM PVC 760 grms. (1/4)</v>
          </cell>
          <cell r="D75" t="str">
            <v>UND</v>
          </cell>
          <cell r="E75">
            <v>0.03</v>
          </cell>
          <cell r="F75">
            <v>31668</v>
          </cell>
          <cell r="I75">
            <v>950</v>
          </cell>
        </row>
        <row r="76">
          <cell r="A76" t="str">
            <v>S247</v>
          </cell>
          <cell r="B76" t="str">
            <v>ESTOPA x 500 Gms</v>
          </cell>
          <cell r="D76" t="str">
            <v>UND</v>
          </cell>
          <cell r="E76">
            <v>0.02</v>
          </cell>
          <cell r="F76">
            <v>5500</v>
          </cell>
          <cell r="I76">
            <v>110</v>
          </cell>
        </row>
        <row r="85">
          <cell r="A85" t="str">
            <v>SUBTOTAL</v>
          </cell>
          <cell r="I85">
            <v>11735</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0.05</v>
          </cell>
          <cell r="G90">
            <v>45000</v>
          </cell>
          <cell r="I90">
            <v>2250</v>
          </cell>
        </row>
        <row r="91">
          <cell r="A91" t="str">
            <v>SUBTOTAL</v>
          </cell>
          <cell r="I91">
            <v>2250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MO-01</v>
          </cell>
          <cell r="B96" t="str">
            <v>CUADRILLA AB  ALBAÑIL (1 OFICIAL + 1 AYUDANTE)</v>
          </cell>
          <cell r="C96" t="str">
            <v>hc</v>
          </cell>
          <cell r="D96">
            <v>0.57999999999999996</v>
          </cell>
          <cell r="E96">
            <v>9350</v>
          </cell>
          <cell r="F96">
            <v>0.7</v>
          </cell>
          <cell r="I96">
            <v>10341</v>
          </cell>
        </row>
        <row r="97">
          <cell r="I97">
            <v>10341</v>
          </cell>
        </row>
        <row r="98">
          <cell r="A98" t="str">
            <v>TOTAL COSTO DIRECTO</v>
          </cell>
          <cell r="I98">
            <v>24437</v>
          </cell>
        </row>
        <row r="99">
          <cell r="A99" t="str">
            <v>AIU CONTRACTUAL</v>
          </cell>
          <cell r="C99">
            <v>0.25640000000000002</v>
          </cell>
          <cell r="H99" t="str">
            <v>TOTAL COSTO INDIRECTO</v>
          </cell>
          <cell r="I99">
            <v>6266</v>
          </cell>
        </row>
        <row r="100">
          <cell r="A100" t="str">
            <v xml:space="preserve">VALOR TOTAL ACTIVIDAD </v>
          </cell>
          <cell r="I100">
            <v>30703</v>
          </cell>
        </row>
        <row r="101">
          <cell r="A101" t="str">
            <v xml:space="preserve">VALOR RECURSOS NECESARIOS PARA LA EJECUCIÓN DE LA ACTIVIDAD </v>
          </cell>
          <cell r="I101">
            <v>0</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Item</v>
          </cell>
          <cell r="B108" t="str">
            <v>Descripción</v>
          </cell>
          <cell r="G108" t="str">
            <v>Unidad</v>
          </cell>
          <cell r="I108" t="str">
            <v>Cantidad</v>
          </cell>
        </row>
        <row r="109">
          <cell r="A109" t="str">
            <v>06.09.03</v>
          </cell>
          <cell r="B109" t="str">
            <v>Tanque plástico elevado 1000 Litros tipo colempaques referencia bajito o similar</v>
          </cell>
          <cell r="G109" t="str">
            <v>Un</v>
          </cell>
          <cell r="I109">
            <v>2</v>
          </cell>
          <cell r="K109">
            <v>435378</v>
          </cell>
        </row>
        <row r="111">
          <cell r="A111" t="str">
            <v>1.  Equipo</v>
          </cell>
        </row>
        <row r="112">
          <cell r="A112" t="str">
            <v>Codigo</v>
          </cell>
          <cell r="B112" t="str">
            <v>Descripción</v>
          </cell>
          <cell r="C112" t="str">
            <v>Marca</v>
          </cell>
          <cell r="D112" t="str">
            <v>Unidad</v>
          </cell>
          <cell r="E112" t="str">
            <v>Tarifa</v>
          </cell>
          <cell r="G112" t="str">
            <v>Rendimiento</v>
          </cell>
          <cell r="I112" t="str">
            <v>Vr. Unitario</v>
          </cell>
        </row>
        <row r="114">
          <cell r="A114" t="str">
            <v>EH-33</v>
          </cell>
          <cell r="B114" t="str">
            <v xml:space="preserve">HERRAMIENTA MENOR 5 %  DE LA MANO OBRA </v>
          </cell>
          <cell r="D114" t="str">
            <v xml:space="preserve">GLOBAL </v>
          </cell>
          <cell r="E114">
            <v>1477</v>
          </cell>
          <cell r="G114">
            <v>1</v>
          </cell>
          <cell r="I114">
            <v>1477</v>
          </cell>
        </row>
        <row r="115">
          <cell r="A115" t="str">
            <v>SUBTOTAL</v>
          </cell>
          <cell r="I115">
            <v>1477</v>
          </cell>
        </row>
        <row r="117">
          <cell r="A117" t="str">
            <v>2.  Materiales</v>
          </cell>
        </row>
        <row r="118">
          <cell r="A118" t="str">
            <v>Codigo</v>
          </cell>
          <cell r="B118" t="str">
            <v>Descripción</v>
          </cell>
          <cell r="D118" t="str">
            <v>Unidad</v>
          </cell>
          <cell r="E118" t="str">
            <v>Rendimiento</v>
          </cell>
          <cell r="F118" t="str">
            <v>Precio Unitario</v>
          </cell>
          <cell r="I118" t="str">
            <v>Vr Unitario</v>
          </cell>
        </row>
        <row r="120">
          <cell r="A120" t="str">
            <v>S221</v>
          </cell>
          <cell r="B120" t="str">
            <v>TANQUE AGUA POTABLE PLASTICO CAP. 1.000 lts, Incluye: tapa, accesorios y manguera flexible. A todo costo.</v>
          </cell>
          <cell r="D120" t="str">
            <v>UND</v>
          </cell>
          <cell r="E120">
            <v>1</v>
          </cell>
          <cell r="F120">
            <v>403680</v>
          </cell>
          <cell r="I120">
            <v>403680</v>
          </cell>
        </row>
        <row r="128">
          <cell r="A128" t="str">
            <v>SUBTOTAL</v>
          </cell>
          <cell r="I128">
            <v>403680</v>
          </cell>
        </row>
        <row r="130">
          <cell r="A130" t="str">
            <v>3. Transportes</v>
          </cell>
        </row>
        <row r="131">
          <cell r="A131" t="str">
            <v>Codigo</v>
          </cell>
          <cell r="B131" t="str">
            <v xml:space="preserve">Descripcion </v>
          </cell>
          <cell r="C131" t="str">
            <v>Vol. o Peso</v>
          </cell>
          <cell r="D131" t="str">
            <v>Unidad</v>
          </cell>
          <cell r="E131" t="str">
            <v>Distancia</v>
          </cell>
          <cell r="G131" t="str">
            <v>Tarifa</v>
          </cell>
          <cell r="I131" t="str">
            <v>Vr. Unitario</v>
          </cell>
        </row>
        <row r="133">
          <cell r="A133" t="str">
            <v>EH-44</v>
          </cell>
          <cell r="B133" t="str">
            <v>TRANSPORTE DE MATERIALES O EQUIPO</v>
          </cell>
          <cell r="D133" t="str">
            <v>Viaje</v>
          </cell>
          <cell r="E133">
            <v>1.4999999999999999E-2</v>
          </cell>
          <cell r="G133">
            <v>45000</v>
          </cell>
          <cell r="I133">
            <v>675</v>
          </cell>
        </row>
        <row r="134">
          <cell r="A134" t="str">
            <v>SUBTOTAL</v>
          </cell>
          <cell r="I134">
            <v>675</v>
          </cell>
        </row>
        <row r="136">
          <cell r="A136" t="str">
            <v>4. Mano de Obra</v>
          </cell>
        </row>
        <row r="137">
          <cell r="A137" t="str">
            <v>Codigo</v>
          </cell>
          <cell r="B137" t="str">
            <v>Trabajador</v>
          </cell>
          <cell r="C137" t="str">
            <v>Jornal</v>
          </cell>
          <cell r="D137" t="str">
            <v>Prestac.</v>
          </cell>
          <cell r="E137" t="str">
            <v>Jornal Total</v>
          </cell>
          <cell r="F137" t="str">
            <v>Rendimiento</v>
          </cell>
          <cell r="I137" t="str">
            <v>Vr. Unitario</v>
          </cell>
        </row>
        <row r="139">
          <cell r="A139" t="str">
            <v>MO-01</v>
          </cell>
          <cell r="B139" t="str">
            <v>CUADRILLA AB  ALBAÑIL (1 OFICIAL + 1 AYUDANTE)</v>
          </cell>
          <cell r="C139" t="str">
            <v>HC</v>
          </cell>
          <cell r="D139">
            <v>0.57999999999999996</v>
          </cell>
          <cell r="E139">
            <v>9350</v>
          </cell>
          <cell r="F139">
            <v>2</v>
          </cell>
          <cell r="I139">
            <v>29546</v>
          </cell>
        </row>
        <row r="140">
          <cell r="A140" t="str">
            <v>SUBTOTAL</v>
          </cell>
          <cell r="I140">
            <v>29546</v>
          </cell>
        </row>
        <row r="141">
          <cell r="A141" t="str">
            <v>TOTAL COSTO DIRECTO</v>
          </cell>
          <cell r="I141">
            <v>435378</v>
          </cell>
        </row>
        <row r="142">
          <cell r="A142" t="str">
            <v>AIU CONTRACTUAL</v>
          </cell>
          <cell r="C142">
            <v>0.25640000000000002</v>
          </cell>
          <cell r="H142" t="str">
            <v>TOTAL COSTO INDIRECTO</v>
          </cell>
          <cell r="I142">
            <v>111631</v>
          </cell>
        </row>
        <row r="143">
          <cell r="A143" t="str">
            <v xml:space="preserve">VALOR TOTAL ACTIVIDAD </v>
          </cell>
          <cell r="I143">
            <v>547009</v>
          </cell>
        </row>
        <row r="144">
          <cell r="A144" t="str">
            <v xml:space="preserve">VALOR RECURSOS NECESARIOS PARA LA EJECUCIÓN DE LA ACTIVIDAD </v>
          </cell>
          <cell r="I144">
            <v>1094018</v>
          </cell>
        </row>
        <row r="145">
          <cell r="A145" t="str">
            <v>Para constancia de lo anterior, se firma la presente acta bajo la responsabilidad expresa de los que intervienen en ella, de  conformidad  con las funciones  desempeñadas por cada uno de los mismos,  de acuerdo con el manual de interventoría, en _________</v>
          </cell>
        </row>
        <row r="148">
          <cell r="B148" t="str">
            <v>Firma:</v>
          </cell>
        </row>
        <row r="149">
          <cell r="B149" t="str">
            <v xml:space="preserve">Nombre: </v>
          </cell>
        </row>
        <row r="150">
          <cell r="B150" t="str">
            <v>REPRESENTATE LEGAL O DIRECTOR DE CONSULTORIA</v>
          </cell>
        </row>
        <row r="151">
          <cell r="A151" t="str">
            <v>C. OBSERVACIONES INTERVENTORIA (Campo de obligatorio diligenciamiento)</v>
          </cell>
        </row>
        <row r="156">
          <cell r="B156" t="str">
            <v>Firma:</v>
          </cell>
        </row>
        <row r="157">
          <cell r="B157" t="str">
            <v xml:space="preserve">Nombre: </v>
          </cell>
          <cell r="J157" t="str">
            <v>Original  - FONADE</v>
          </cell>
        </row>
        <row r="158">
          <cell r="B158" t="str">
            <v>REPRESENTANTE LEGAL Ó DIRECTOR DE INTERVENTORÍA</v>
          </cell>
          <cell r="J158" t="str">
            <v>Copias: Contratista, Interventor</v>
          </cell>
        </row>
        <row r="159">
          <cell r="A159" t="str">
            <v>Item</v>
          </cell>
          <cell r="B159" t="str">
            <v>Descripción</v>
          </cell>
          <cell r="G159" t="str">
            <v>Unidad</v>
          </cell>
          <cell r="I159" t="str">
            <v>Cantidad</v>
          </cell>
        </row>
        <row r="160">
          <cell r="A160" t="str">
            <v>06.10.01</v>
          </cell>
          <cell r="B160" t="str">
            <v>Tubería de Cobre Tipo L de ф1/2", Incluye accesorios</v>
          </cell>
          <cell r="G160" t="str">
            <v>M</v>
          </cell>
          <cell r="I160">
            <v>3</v>
          </cell>
          <cell r="K160">
            <v>18206</v>
          </cell>
        </row>
        <row r="162">
          <cell r="A162" t="str">
            <v>1.  Equipo</v>
          </cell>
        </row>
        <row r="163">
          <cell r="A163" t="str">
            <v>Codigo</v>
          </cell>
          <cell r="B163" t="str">
            <v>Descripción</v>
          </cell>
          <cell r="C163" t="str">
            <v>Marca</v>
          </cell>
          <cell r="D163" t="str">
            <v>Unidad</v>
          </cell>
          <cell r="E163" t="str">
            <v>Tarifa</v>
          </cell>
          <cell r="G163" t="str">
            <v>Rendimiento</v>
          </cell>
          <cell r="I163" t="str">
            <v>Vr. Unitario</v>
          </cell>
        </row>
        <row r="165">
          <cell r="A165" t="str">
            <v>EH-33</v>
          </cell>
          <cell r="B165" t="str">
            <v xml:space="preserve">HERRAMIENTA MENOR 5 %  DE LA MANO OBRA </v>
          </cell>
          <cell r="D165" t="str">
            <v xml:space="preserve">Global </v>
          </cell>
          <cell r="E165">
            <v>111</v>
          </cell>
          <cell r="G165">
            <v>1</v>
          </cell>
          <cell r="I165">
            <v>111</v>
          </cell>
        </row>
        <row r="166">
          <cell r="A166" t="str">
            <v>SUBTOTAL</v>
          </cell>
          <cell r="I166">
            <v>111</v>
          </cell>
        </row>
        <row r="168">
          <cell r="A168" t="str">
            <v>2.  Materiales</v>
          </cell>
        </row>
        <row r="169">
          <cell r="A169" t="str">
            <v>Codigo</v>
          </cell>
          <cell r="B169" t="str">
            <v>Descripción</v>
          </cell>
          <cell r="D169" t="str">
            <v>Unidad</v>
          </cell>
          <cell r="E169" t="str">
            <v>Rendimiento</v>
          </cell>
          <cell r="F169" t="str">
            <v>Precio Unitario</v>
          </cell>
          <cell r="I169" t="str">
            <v>Vr Unitario</v>
          </cell>
        </row>
        <row r="171">
          <cell r="A171" t="str">
            <v>S249</v>
          </cell>
          <cell r="B171" t="str">
            <v>Tubo de Cobre Tipo L 1/2"</v>
          </cell>
          <cell r="D171" t="str">
            <v>M</v>
          </cell>
          <cell r="E171">
            <v>1.05</v>
          </cell>
          <cell r="F171">
            <v>10900</v>
          </cell>
          <cell r="I171">
            <v>11445</v>
          </cell>
        </row>
        <row r="172">
          <cell r="A172" t="str">
            <v>S37</v>
          </cell>
          <cell r="B172" t="str">
            <v>CINTA TEFLON 10 m 1/2"</v>
          </cell>
          <cell r="D172" t="str">
            <v>UND</v>
          </cell>
          <cell r="E172">
            <v>0.3</v>
          </cell>
          <cell r="F172">
            <v>750</v>
          </cell>
          <cell r="I172">
            <v>225</v>
          </cell>
        </row>
        <row r="173">
          <cell r="A173" t="str">
            <v>S400</v>
          </cell>
          <cell r="B173" t="str">
            <v>SELLADOR ETERNA</v>
          </cell>
          <cell r="D173" t="str">
            <v>BOTELLA</v>
          </cell>
          <cell r="E173">
            <v>0.05</v>
          </cell>
          <cell r="F173">
            <v>23500</v>
          </cell>
          <cell r="I173">
            <v>1175</v>
          </cell>
        </row>
        <row r="174">
          <cell r="A174" t="str">
            <v>S93c</v>
          </cell>
          <cell r="B174" t="str">
            <v>ACCESORIOS TUBERIA COBRE  1/2" ( Codo , unión y tapón )</v>
          </cell>
          <cell r="D174" t="str">
            <v>UND</v>
          </cell>
          <cell r="E174">
            <v>0.05</v>
          </cell>
          <cell r="F174">
            <v>2860</v>
          </cell>
          <cell r="I174">
            <v>143</v>
          </cell>
        </row>
        <row r="179">
          <cell r="A179" t="str">
            <v>SUBTOTAL</v>
          </cell>
          <cell r="I179">
            <v>12988</v>
          </cell>
        </row>
        <row r="181">
          <cell r="A181" t="str">
            <v>3. Transportes</v>
          </cell>
        </row>
        <row r="182">
          <cell r="A182" t="str">
            <v>Codigo</v>
          </cell>
          <cell r="B182" t="str">
            <v xml:space="preserve">Descripcion </v>
          </cell>
          <cell r="C182" t="str">
            <v>Vol. o Peso</v>
          </cell>
          <cell r="D182" t="str">
            <v>Unidad</v>
          </cell>
          <cell r="E182" t="str">
            <v>Distancia</v>
          </cell>
          <cell r="G182" t="str">
            <v>Tarifa</v>
          </cell>
          <cell r="I182" t="str">
            <v>Vr. Unitario</v>
          </cell>
        </row>
        <row r="184">
          <cell r="A184" t="str">
            <v>EH-44</v>
          </cell>
          <cell r="B184" t="str">
            <v>TRANSPORTE DE MATERIALES O EQUIPO</v>
          </cell>
          <cell r="D184" t="str">
            <v>Viaje</v>
          </cell>
          <cell r="E184">
            <v>1.4999999999999999E-2</v>
          </cell>
          <cell r="G184">
            <v>45000</v>
          </cell>
          <cell r="I184">
            <v>675</v>
          </cell>
        </row>
        <row r="185">
          <cell r="A185" t="str">
            <v>SUBTOTAL</v>
          </cell>
          <cell r="I185">
            <v>675</v>
          </cell>
        </row>
        <row r="187">
          <cell r="A187" t="str">
            <v>4. Mano de Obra</v>
          </cell>
        </row>
        <row r="188">
          <cell r="A188" t="str">
            <v>Codigo</v>
          </cell>
          <cell r="B188" t="str">
            <v>Trabajador</v>
          </cell>
          <cell r="C188" t="str">
            <v>Jornal</v>
          </cell>
          <cell r="D188" t="str">
            <v>Prestac.</v>
          </cell>
          <cell r="E188" t="str">
            <v>Jornal Total</v>
          </cell>
          <cell r="F188" t="str">
            <v>Rendimiento</v>
          </cell>
          <cell r="I188" t="str">
            <v>Vr. Unitario</v>
          </cell>
        </row>
        <row r="190">
          <cell r="A190" t="str">
            <v>MO-01</v>
          </cell>
          <cell r="B190" t="str">
            <v>CUADRILLA AB  ALBAÑIL (1 OFICIAL + 1 AYUDANTE)</v>
          </cell>
          <cell r="C190" t="str">
            <v>hc</v>
          </cell>
          <cell r="D190">
            <v>0.57999999999999996</v>
          </cell>
          <cell r="E190">
            <v>9350</v>
          </cell>
          <cell r="F190">
            <v>0.3</v>
          </cell>
          <cell r="I190">
            <v>4432</v>
          </cell>
        </row>
        <row r="191">
          <cell r="A191" t="str">
            <v>SUBTOTAL</v>
          </cell>
          <cell r="I191">
            <v>4432</v>
          </cell>
        </row>
        <row r="192">
          <cell r="A192" t="str">
            <v>TOTAL COSTO DIRECTO</v>
          </cell>
          <cell r="I192">
            <v>18206</v>
          </cell>
        </row>
        <row r="193">
          <cell r="A193" t="str">
            <v>AIU CONTRACTUAL</v>
          </cell>
          <cell r="C193">
            <v>0.25640000000000002</v>
          </cell>
          <cell r="H193" t="str">
            <v>TOTAL COSTO INDIRECTO</v>
          </cell>
          <cell r="I193">
            <v>4668</v>
          </cell>
        </row>
        <row r="194">
          <cell r="A194" t="str">
            <v xml:space="preserve">VALOR TOTAL ACTIVIDAD </v>
          </cell>
          <cell r="I194">
            <v>22874</v>
          </cell>
        </row>
        <row r="195">
          <cell r="A195" t="str">
            <v xml:space="preserve">VALOR RECURSOS NECESARIOS PARA LA EJECUCIÓN DE LA ACTIVIDAD </v>
          </cell>
          <cell r="I195">
            <v>68622</v>
          </cell>
        </row>
        <row r="196">
          <cell r="A196" t="str">
            <v>Para constancia de lo anterior, se firma la presente acta bajo la responsabilidad expresa de los que intervienen en ella, de  conformidad  con las funciones  desempeñadas por cada uno de los mismos,  de acuerdo con el manual de interventoría, en _________</v>
          </cell>
        </row>
        <row r="199">
          <cell r="B199" t="str">
            <v>Firma:</v>
          </cell>
        </row>
        <row r="200">
          <cell r="B200" t="str">
            <v xml:space="preserve">Nombre: </v>
          </cell>
        </row>
        <row r="201">
          <cell r="B201" t="str">
            <v>REPRESENTATE LEGAL O DIRECTOR DE CONSULTORIA</v>
          </cell>
        </row>
        <row r="202">
          <cell r="A202" t="str">
            <v>C. OBSERVACIONES INTERVENTORIA (Campo de obligatorio diligenciamiento)</v>
          </cell>
        </row>
        <row r="207">
          <cell r="B207" t="str">
            <v>Firma:</v>
          </cell>
        </row>
        <row r="208">
          <cell r="B208" t="str">
            <v xml:space="preserve">Nombre: </v>
          </cell>
          <cell r="J208" t="str">
            <v>Original  - FONADE</v>
          </cell>
        </row>
        <row r="209">
          <cell r="B209" t="str">
            <v>REPRESENTANTE LEGAL Ó DIRECTOR DE INTERVENTORÍA</v>
          </cell>
          <cell r="J209" t="str">
            <v>Copias: Contratista, Interventor</v>
          </cell>
        </row>
        <row r="210">
          <cell r="A210" t="str">
            <v>Item</v>
          </cell>
          <cell r="B210" t="str">
            <v>Descripción</v>
          </cell>
          <cell r="G210" t="str">
            <v>Unidad</v>
          </cell>
          <cell r="I210" t="str">
            <v>Cantidad</v>
          </cell>
        </row>
        <row r="211">
          <cell r="A211" t="str">
            <v>06.06.05</v>
          </cell>
          <cell r="B211" t="str">
            <v xml:space="preserve">Tubería PVC P ф: 2" Incluye accesorios, excavación o regata </v>
          </cell>
          <cell r="G211" t="str">
            <v>M</v>
          </cell>
          <cell r="I211">
            <v>22.5</v>
          </cell>
          <cell r="K211">
            <v>26182</v>
          </cell>
        </row>
        <row r="213">
          <cell r="A213" t="str">
            <v>1.  Equipo</v>
          </cell>
        </row>
        <row r="214">
          <cell r="A214" t="str">
            <v>Codigo</v>
          </cell>
          <cell r="B214" t="str">
            <v>Descripción</v>
          </cell>
          <cell r="C214" t="str">
            <v>Marca</v>
          </cell>
          <cell r="D214" t="str">
            <v>Unidad</v>
          </cell>
          <cell r="E214" t="str">
            <v>Tarifa</v>
          </cell>
          <cell r="G214" t="str">
            <v>Rendimiento</v>
          </cell>
          <cell r="I214" t="str">
            <v>Vr. Unitario</v>
          </cell>
        </row>
        <row r="216">
          <cell r="A216" t="str">
            <v>EH-33</v>
          </cell>
          <cell r="B216" t="str">
            <v xml:space="preserve">HERRAMIENTA MENOR 5 %  DE LA MANO OBRA </v>
          </cell>
          <cell r="D216" t="str">
            <v xml:space="preserve">Global </v>
          </cell>
          <cell r="E216">
            <v>110.80000000000001</v>
          </cell>
          <cell r="G216">
            <v>1</v>
          </cell>
          <cell r="I216">
            <v>111</v>
          </cell>
        </row>
        <row r="217">
          <cell r="A217" t="str">
            <v>SUBTOTAL</v>
          </cell>
          <cell r="I217">
            <v>111</v>
          </cell>
        </row>
        <row r="219">
          <cell r="A219" t="str">
            <v>2.  Materiales</v>
          </cell>
        </row>
        <row r="220">
          <cell r="A220" t="str">
            <v>Codigo</v>
          </cell>
          <cell r="B220" t="str">
            <v>Descripción</v>
          </cell>
          <cell r="D220" t="str">
            <v>Unidad</v>
          </cell>
          <cell r="E220" t="str">
            <v>Rendimiento</v>
          </cell>
          <cell r="F220" t="str">
            <v>Precio Unitario</v>
          </cell>
          <cell r="I220" t="str">
            <v>Vr Unitario</v>
          </cell>
        </row>
        <row r="222">
          <cell r="A222" t="str">
            <v>S51</v>
          </cell>
          <cell r="B222" t="str">
            <v xml:space="preserve">TUBO PRESION RDE 21 PVC  200 psi  -  2"  </v>
          </cell>
          <cell r="D222" t="str">
            <v>ML</v>
          </cell>
          <cell r="E222">
            <v>1.05</v>
          </cell>
          <cell r="F222">
            <v>11388</v>
          </cell>
          <cell r="I222">
            <v>11957</v>
          </cell>
        </row>
        <row r="223">
          <cell r="A223" t="str">
            <v>S90</v>
          </cell>
          <cell r="B223" t="str">
            <v>ACCESORIOS PVC-P  1 1/2"  ( Codo , unión y tapón )</v>
          </cell>
          <cell r="D223" t="str">
            <v>UND</v>
          </cell>
          <cell r="E223">
            <v>1.1000000000000001</v>
          </cell>
          <cell r="F223">
            <v>9004</v>
          </cell>
          <cell r="I223">
            <v>9904</v>
          </cell>
        </row>
        <row r="224">
          <cell r="A224" t="str">
            <v>S36</v>
          </cell>
          <cell r="B224" t="str">
            <v>SOLDADURA PVC LIQUIDA 1/4</v>
          </cell>
          <cell r="D224" t="str">
            <v>UND</v>
          </cell>
          <cell r="E224">
            <v>0.01</v>
          </cell>
          <cell r="F224">
            <v>57646</v>
          </cell>
          <cell r="I224">
            <v>576</v>
          </cell>
        </row>
        <row r="225">
          <cell r="A225" t="str">
            <v>S22</v>
          </cell>
          <cell r="B225" t="str">
            <v>LIMPIADOR REM PVC 760 grms. (1/4)</v>
          </cell>
          <cell r="D225" t="str">
            <v>UND</v>
          </cell>
          <cell r="E225">
            <v>0.02</v>
          </cell>
          <cell r="F225">
            <v>31668</v>
          </cell>
          <cell r="I225">
            <v>633</v>
          </cell>
        </row>
        <row r="226">
          <cell r="A226" t="str">
            <v>S247</v>
          </cell>
          <cell r="B226" t="str">
            <v>ESTOPA x 500 Gms</v>
          </cell>
          <cell r="D226" t="str">
            <v>UND</v>
          </cell>
          <cell r="E226">
            <v>0.02</v>
          </cell>
          <cell r="F226">
            <v>5500</v>
          </cell>
          <cell r="I226">
            <v>110</v>
          </cell>
        </row>
        <row r="230">
          <cell r="A230" t="str">
            <v>SUBTOTAL</v>
          </cell>
          <cell r="I230">
            <v>23180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E235">
            <v>1.4999999999999999E-2</v>
          </cell>
          <cell r="G235">
            <v>45000</v>
          </cell>
          <cell r="I235">
            <v>675</v>
          </cell>
        </row>
        <row r="236">
          <cell r="A236" t="str">
            <v>SUBTOTAL</v>
          </cell>
          <cell r="I236">
            <v>675</v>
          </cell>
        </row>
        <row r="238">
          <cell r="A238" t="str">
            <v>4. Mano de Obra</v>
          </cell>
        </row>
        <row r="239">
          <cell r="A239" t="str">
            <v>Codigo</v>
          </cell>
          <cell r="B239" t="str">
            <v>Trabajador</v>
          </cell>
          <cell r="C239" t="str">
            <v>Jornal</v>
          </cell>
          <cell r="D239" t="str">
            <v>Prestac.</v>
          </cell>
          <cell r="E239" t="str">
            <v>Jornal Total</v>
          </cell>
          <cell r="F239" t="str">
            <v>Rendimiento</v>
          </cell>
          <cell r="I239" t="str">
            <v>Vr. Unitario</v>
          </cell>
        </row>
        <row r="241">
          <cell r="A241" t="str">
            <v>MO-01</v>
          </cell>
          <cell r="B241" t="str">
            <v>CUADRILLA AB  ALBAÑIL (1 OFICIAL + 1 AYUDANTE)</v>
          </cell>
          <cell r="C241" t="str">
            <v>hc</v>
          </cell>
          <cell r="D241">
            <v>0.57999999999999996</v>
          </cell>
          <cell r="E241">
            <v>9350</v>
          </cell>
          <cell r="F241">
            <v>0.15</v>
          </cell>
          <cell r="I241">
            <v>2216</v>
          </cell>
        </row>
        <row r="242">
          <cell r="A242" t="str">
            <v>SUBTOTAL</v>
          </cell>
          <cell r="I242">
            <v>2216</v>
          </cell>
        </row>
        <row r="243">
          <cell r="A243" t="str">
            <v>TOTAL COSTO DIRECTO</v>
          </cell>
          <cell r="J243">
            <v>26182</v>
          </cell>
        </row>
        <row r="244">
          <cell r="A244" t="str">
            <v>AIU CONTRACTUAL</v>
          </cell>
          <cell r="C244">
            <v>0.25640000000000002</v>
          </cell>
          <cell r="H244" t="str">
            <v>TOTAL COSTO INDIRECTO</v>
          </cell>
          <cell r="I244">
            <v>6713</v>
          </cell>
        </row>
        <row r="245">
          <cell r="A245" t="str">
            <v xml:space="preserve">VALOR TOTAL ACTIVIDAD </v>
          </cell>
          <cell r="I245">
            <v>32895</v>
          </cell>
        </row>
        <row r="246">
          <cell r="A246" t="str">
            <v xml:space="preserve">VALOR RECURSOS NECESARIOS PARA LA EJECUCIÓN DE LA ACTIVIDAD </v>
          </cell>
          <cell r="I246">
            <v>740138</v>
          </cell>
        </row>
        <row r="247">
          <cell r="A247" t="str">
            <v>Para constancia de lo anterior, se firma la presente acta bajo la responsabilidad expresa de los que intervienen en ella, de  conformidad  con las funciones  desempeñadas por cada uno de los mismos,  de acuerdo con el manual de interventoría, en _________</v>
          </cell>
        </row>
        <row r="250">
          <cell r="B250" t="str">
            <v>Firma:</v>
          </cell>
        </row>
        <row r="251">
          <cell r="B251" t="str">
            <v xml:space="preserve">Nombre: </v>
          </cell>
        </row>
        <row r="252">
          <cell r="B252" t="str">
            <v>REPRESENTATE LEGAL O DIRECTOR DE CONSULTORIA</v>
          </cell>
        </row>
        <row r="253">
          <cell r="A253" t="str">
            <v>C. OBSERVACIONES INTERVENTORIA (Campo de obligatorio diligenciamiento)</v>
          </cell>
        </row>
        <row r="258">
          <cell r="B258" t="str">
            <v>Firma:</v>
          </cell>
        </row>
        <row r="259">
          <cell r="B259" t="str">
            <v xml:space="preserve">Nombre: </v>
          </cell>
          <cell r="J259" t="str">
            <v>Original  - FONADE</v>
          </cell>
        </row>
        <row r="260">
          <cell r="B260" t="str">
            <v>REPRESENTANTE LEGAL Ó DIRECTOR DE INTERVENTORÍA</v>
          </cell>
          <cell r="J260" t="str">
            <v>Copias: Contratista, Interventor</v>
          </cell>
        </row>
        <row r="261">
          <cell r="A261" t="str">
            <v>Item</v>
          </cell>
          <cell r="B261" t="str">
            <v>Descripción</v>
          </cell>
          <cell r="G261" t="str">
            <v>Unidad</v>
          </cell>
          <cell r="I261" t="str">
            <v>Cantidad</v>
          </cell>
        </row>
        <row r="262">
          <cell r="A262" t="str">
            <v>06.10.02</v>
          </cell>
          <cell r="B262" t="str">
            <v>Registro de bola ø1/2" Cierre 1/4" de Vuelta, incluye regata, y accesorios para su buen funcionamiento.</v>
          </cell>
          <cell r="G262" t="str">
            <v>Un</v>
          </cell>
          <cell r="I262">
            <v>1</v>
          </cell>
          <cell r="K262">
            <v>23972</v>
          </cell>
        </row>
        <row r="264">
          <cell r="A264" t="str">
            <v>1.  Equipo</v>
          </cell>
        </row>
        <row r="265">
          <cell r="A265" t="str">
            <v>Codigo</v>
          </cell>
          <cell r="B265" t="str">
            <v>Descripción</v>
          </cell>
          <cell r="C265" t="str">
            <v>Marca</v>
          </cell>
          <cell r="D265" t="str">
            <v>Unidad</v>
          </cell>
          <cell r="E265" t="str">
            <v>Tarifa</v>
          </cell>
          <cell r="G265" t="str">
            <v>Rendimiento</v>
          </cell>
          <cell r="I265" t="str">
            <v>Vr. Unitario</v>
          </cell>
        </row>
        <row r="267">
          <cell r="A267" t="str">
            <v>EH-33</v>
          </cell>
          <cell r="B267" t="str">
            <v xml:space="preserve">HERRAMIENTA MENOR 5 %  DE LA MANO OBRA </v>
          </cell>
          <cell r="D267" t="str">
            <v xml:space="preserve">Global </v>
          </cell>
          <cell r="E267">
            <v>111</v>
          </cell>
          <cell r="G267">
            <v>1</v>
          </cell>
          <cell r="I267">
            <v>111</v>
          </cell>
        </row>
        <row r="268">
          <cell r="A268" t="str">
            <v>SUBTOTAL</v>
          </cell>
          <cell r="I268">
            <v>111</v>
          </cell>
        </row>
        <row r="270">
          <cell r="A270" t="str">
            <v>2.  Materiales</v>
          </cell>
        </row>
        <row r="271">
          <cell r="A271" t="str">
            <v>Codigo</v>
          </cell>
          <cell r="B271" t="str">
            <v>Descripción</v>
          </cell>
          <cell r="D271" t="str">
            <v>Unidad</v>
          </cell>
          <cell r="E271" t="str">
            <v>Rendimiento</v>
          </cell>
          <cell r="F271" t="str">
            <v>Precio Unitario</v>
          </cell>
          <cell r="I271" t="str">
            <v>Vr Unitario</v>
          </cell>
        </row>
        <row r="273">
          <cell r="A273" t="str">
            <v>S174</v>
          </cell>
          <cell r="B273" t="str">
            <v>VALVULA TIPO BOLA PARA GAS DE 3/4"</v>
          </cell>
          <cell r="D273" t="str">
            <v>und</v>
          </cell>
          <cell r="E273">
            <v>1.05</v>
          </cell>
          <cell r="F273">
            <v>10900</v>
          </cell>
          <cell r="I273">
            <v>11445</v>
          </cell>
        </row>
        <row r="274">
          <cell r="A274" t="str">
            <v>S37</v>
          </cell>
          <cell r="B274" t="str">
            <v>CINTA TEFLON 10 m 1/2"</v>
          </cell>
          <cell r="D274" t="str">
            <v>und</v>
          </cell>
          <cell r="E274">
            <v>0.3</v>
          </cell>
          <cell r="F274">
            <v>750</v>
          </cell>
          <cell r="I274">
            <v>225</v>
          </cell>
        </row>
        <row r="275">
          <cell r="A275" t="str">
            <v>S400</v>
          </cell>
          <cell r="B275" t="str">
            <v>SELLADOR ETERNA</v>
          </cell>
          <cell r="D275" t="str">
            <v>Botella</v>
          </cell>
          <cell r="E275">
            <v>0.05</v>
          </cell>
          <cell r="F275">
            <v>23500</v>
          </cell>
          <cell r="I275">
            <v>1175</v>
          </cell>
        </row>
        <row r="281">
          <cell r="A281" t="str">
            <v>SUBTOTAL</v>
          </cell>
          <cell r="I281">
            <v>12845</v>
          </cell>
        </row>
        <row r="283">
          <cell r="A283" t="str">
            <v>3. Transportes</v>
          </cell>
        </row>
        <row r="284">
          <cell r="A284" t="str">
            <v>Codigo</v>
          </cell>
          <cell r="B284" t="str">
            <v xml:space="preserve">Descripcion </v>
          </cell>
          <cell r="C284" t="str">
            <v>Vol. o Peso</v>
          </cell>
          <cell r="D284" t="str">
            <v>Unidad</v>
          </cell>
          <cell r="E284" t="str">
            <v>Distancia</v>
          </cell>
          <cell r="G284" t="str">
            <v>Tarifa</v>
          </cell>
          <cell r="I284" t="str">
            <v>Vr. Unitario</v>
          </cell>
        </row>
        <row r="286">
          <cell r="A286" t="str">
            <v>EH-44</v>
          </cell>
          <cell r="B286" t="str">
            <v>TRANSPORTE DE MATERIALES O EQUIPO</v>
          </cell>
          <cell r="D286" t="str">
            <v>Viaje</v>
          </cell>
          <cell r="E286">
            <v>1.4999999999999999E-2</v>
          </cell>
          <cell r="G286">
            <v>45000</v>
          </cell>
          <cell r="I286">
            <v>675</v>
          </cell>
        </row>
        <row r="287">
          <cell r="A287" t="str">
            <v>SUBTOTAL</v>
          </cell>
          <cell r="I287">
            <v>675</v>
          </cell>
        </row>
        <row r="289">
          <cell r="A289" t="str">
            <v>4. Mano de Obra</v>
          </cell>
        </row>
        <row r="290">
          <cell r="A290" t="str">
            <v>Codigo</v>
          </cell>
          <cell r="B290" t="str">
            <v>Trabajador</v>
          </cell>
          <cell r="C290" t="str">
            <v>Jornal</v>
          </cell>
          <cell r="D290" t="str">
            <v>Prestac.</v>
          </cell>
          <cell r="E290" t="str">
            <v>Jornal Total</v>
          </cell>
          <cell r="F290" t="str">
            <v>Rendimiento</v>
          </cell>
          <cell r="I290" t="str">
            <v>Vr. Unitario</v>
          </cell>
        </row>
        <row r="292">
          <cell r="A292" t="str">
            <v>MO-01</v>
          </cell>
          <cell r="B292" t="str">
            <v>CUADRILLA AB  ALBAÑIL (1 OFICIAL + 1 AYUDANTE)</v>
          </cell>
          <cell r="C292" t="str">
            <v>hc</v>
          </cell>
          <cell r="D292">
            <v>0.57999999999999996</v>
          </cell>
          <cell r="E292">
            <v>9350</v>
          </cell>
          <cell r="F292">
            <v>0.7</v>
          </cell>
          <cell r="I292">
            <v>10341</v>
          </cell>
        </row>
        <row r="293">
          <cell r="A293" t="str">
            <v>SUBTOTAL</v>
          </cell>
          <cell r="I293">
            <v>10341</v>
          </cell>
        </row>
        <row r="294">
          <cell r="A294" t="str">
            <v>TOTAL COSTO DIRECTO</v>
          </cell>
          <cell r="I294">
            <v>23972</v>
          </cell>
        </row>
        <row r="295">
          <cell r="A295" t="str">
            <v>AIU CONTRACTUAL</v>
          </cell>
          <cell r="C295">
            <v>0.25640000000000002</v>
          </cell>
          <cell r="H295" t="str">
            <v>TOTAL COSTO INDIRECTO</v>
          </cell>
          <cell r="I295">
            <v>6146</v>
          </cell>
        </row>
        <row r="296">
          <cell r="A296" t="str">
            <v xml:space="preserve">VALOR TOTAL ACTIVIDAD </v>
          </cell>
          <cell r="I296">
            <v>30118</v>
          </cell>
        </row>
        <row r="297">
          <cell r="A297" t="str">
            <v xml:space="preserve">VALOR RECURSOS NECESARIOS PARA LA EJECUCIÓN DE LA ACTIVIDAD </v>
          </cell>
          <cell r="I297">
            <v>30118</v>
          </cell>
        </row>
        <row r="298">
          <cell r="A298" t="str">
            <v>Para constancia de lo anterior, se firma la presente acta bajo la responsabilidad expresa de los que intervienen en ella, de  conformidad  con las funciones  desempeñadas por cada uno de los mismos,  de acuerdo con el manual de interventoría, en _________</v>
          </cell>
        </row>
        <row r="301">
          <cell r="B301" t="str">
            <v>Firma:</v>
          </cell>
        </row>
        <row r="302">
          <cell r="B302" t="str">
            <v xml:space="preserve">Nombre: </v>
          </cell>
        </row>
        <row r="303">
          <cell r="B303" t="str">
            <v>REPRESENTATE LEGAL O DIRECTOR DE CONSULTORIA</v>
          </cell>
        </row>
        <row r="304">
          <cell r="A304" t="str">
            <v>C. OBSERVACIONES INTERVENTORIA (Campo de obligatorio diligenciamiento)</v>
          </cell>
        </row>
        <row r="309">
          <cell r="B309" t="str">
            <v>Firma:</v>
          </cell>
        </row>
        <row r="310">
          <cell r="B310" t="str">
            <v xml:space="preserve">Nombre: </v>
          </cell>
          <cell r="J310" t="str">
            <v>Original  - FONADE</v>
          </cell>
        </row>
        <row r="311">
          <cell r="B311" t="str">
            <v>REPRESENTANTE LEGAL Ó DIRECTOR DE INTERVENTORÍA</v>
          </cell>
          <cell r="J311" t="str">
            <v>Copias: Contratista, Interventor</v>
          </cell>
        </row>
        <row r="312">
          <cell r="A312" t="str">
            <v>Item</v>
          </cell>
          <cell r="B312" t="str">
            <v>Descripción</v>
          </cell>
          <cell r="G312" t="str">
            <v>Unidad</v>
          </cell>
          <cell r="I312" t="str">
            <v>Cantidad</v>
          </cell>
        </row>
        <row r="313">
          <cell r="A313" t="str">
            <v>06.11.01</v>
          </cell>
          <cell r="B313" t="str">
            <v>Suministro e instalacion de calentador de agua a paso electrico de 12 KW ecologico, incluye todos los accesorios para su buen funcionamiento</v>
          </cell>
          <cell r="G313" t="str">
            <v>Un</v>
          </cell>
          <cell r="I313">
            <v>0</v>
          </cell>
          <cell r="K313">
            <v>670559</v>
          </cell>
        </row>
        <row r="315">
          <cell r="A315" t="str">
            <v>1.  Equipo</v>
          </cell>
        </row>
        <row r="316">
          <cell r="A316" t="str">
            <v>Codigo</v>
          </cell>
          <cell r="B316" t="str">
            <v>Descripción</v>
          </cell>
          <cell r="C316" t="str">
            <v>Marca</v>
          </cell>
          <cell r="D316" t="str">
            <v>Unidad</v>
          </cell>
          <cell r="E316" t="str">
            <v>Tarifa</v>
          </cell>
          <cell r="G316" t="str">
            <v>Rendimiento</v>
          </cell>
          <cell r="I316" t="str">
            <v>Vr. Unitario</v>
          </cell>
        </row>
        <row r="318">
          <cell r="A318" t="str">
            <v>EH-33</v>
          </cell>
          <cell r="B318" t="str">
            <v xml:space="preserve">HERRAMIENTA MENOR 5 %  DE LA MANO OBRA </v>
          </cell>
          <cell r="D318" t="str">
            <v xml:space="preserve">Global </v>
          </cell>
          <cell r="E318">
            <v>111</v>
          </cell>
          <cell r="G318">
            <v>1</v>
          </cell>
          <cell r="I318">
            <v>111</v>
          </cell>
        </row>
        <row r="319">
          <cell r="A319" t="str">
            <v>SUBTOTAL</v>
          </cell>
          <cell r="I319">
            <v>111</v>
          </cell>
        </row>
        <row r="321">
          <cell r="A321" t="str">
            <v>2.  Materiales</v>
          </cell>
        </row>
        <row r="322">
          <cell r="A322" t="str">
            <v>Codigo</v>
          </cell>
          <cell r="B322" t="str">
            <v>Descripción</v>
          </cell>
          <cell r="D322" t="str">
            <v>Unidad</v>
          </cell>
          <cell r="E322" t="str">
            <v>Rendimiento</v>
          </cell>
          <cell r="F322" t="str">
            <v>Precio Unitario</v>
          </cell>
          <cell r="I322" t="str">
            <v>Vr Unitario</v>
          </cell>
        </row>
        <row r="324">
          <cell r="A324" t="str">
            <v>ELE-04</v>
          </cell>
          <cell r="B324" t="str">
            <v>CALENTADOR DE AGUA A PASO ELECTRICO DE 12 KW ECOLOGICO, INCLUYE TODOS LOS ACCESORIOS</v>
          </cell>
          <cell r="D324" t="str">
            <v>un</v>
          </cell>
          <cell r="E324">
            <v>1</v>
          </cell>
          <cell r="F324">
            <v>655000</v>
          </cell>
          <cell r="I324">
            <v>655000</v>
          </cell>
        </row>
        <row r="332">
          <cell r="A332" t="str">
            <v>SUBTOTAL</v>
          </cell>
          <cell r="I332">
            <v>655000</v>
          </cell>
        </row>
        <row r="334">
          <cell r="A334" t="str">
            <v>3. Transportes</v>
          </cell>
        </row>
        <row r="335">
          <cell r="A335" t="str">
            <v>Codigo</v>
          </cell>
          <cell r="B335" t="str">
            <v xml:space="preserve">Descripcion </v>
          </cell>
          <cell r="C335" t="str">
            <v>Vol. o Peso</v>
          </cell>
          <cell r="D335" t="str">
            <v>Unidad</v>
          </cell>
          <cell r="E335" t="str">
            <v>Distancia</v>
          </cell>
          <cell r="G335" t="str">
            <v>Tarifa</v>
          </cell>
          <cell r="I335" t="str">
            <v>Vr. Unitario</v>
          </cell>
        </row>
        <row r="337">
          <cell r="A337" t="str">
            <v>EH-44</v>
          </cell>
          <cell r="B337" t="str">
            <v>TRANSPORTE DE MATERIALES O EQUIPO</v>
          </cell>
          <cell r="D337" t="str">
            <v>Viaje</v>
          </cell>
          <cell r="E337">
            <v>1.4999999999999999E-2</v>
          </cell>
          <cell r="G337">
            <v>45000</v>
          </cell>
          <cell r="I337">
            <v>675</v>
          </cell>
        </row>
        <row r="338">
          <cell r="A338" t="str">
            <v>SUBTOTAL</v>
          </cell>
          <cell r="I338">
            <v>675</v>
          </cell>
        </row>
        <row r="340">
          <cell r="A340" t="str">
            <v>4. Mano de Obra</v>
          </cell>
        </row>
        <row r="341">
          <cell r="A341" t="str">
            <v>Codigo</v>
          </cell>
          <cell r="B341" t="str">
            <v>Trabajador</v>
          </cell>
          <cell r="C341" t="str">
            <v>Jornal</v>
          </cell>
          <cell r="D341" t="str">
            <v>Prestac.</v>
          </cell>
          <cell r="E341" t="str">
            <v>Jornal Total</v>
          </cell>
          <cell r="F341" t="str">
            <v>Rendimiento</v>
          </cell>
          <cell r="I341" t="str">
            <v>Vr. Unitario</v>
          </cell>
        </row>
        <row r="343">
          <cell r="A343" t="str">
            <v>MO-01</v>
          </cell>
          <cell r="B343" t="str">
            <v>CUADRILLA AB  ALBAÑIL (1 OFICIAL + 1 AYUDANTE)</v>
          </cell>
          <cell r="C343" t="str">
            <v>hc</v>
          </cell>
          <cell r="D343">
            <v>0.57999999999999996</v>
          </cell>
          <cell r="E343">
            <v>9350</v>
          </cell>
          <cell r="F343">
            <v>1</v>
          </cell>
          <cell r="I343">
            <v>14773</v>
          </cell>
        </row>
        <row r="344">
          <cell r="A344" t="str">
            <v>SUBTOTAL</v>
          </cell>
          <cell r="I344">
            <v>14773</v>
          </cell>
        </row>
        <row r="345">
          <cell r="A345" t="str">
            <v>TOTAL COSTO DIRECTO</v>
          </cell>
          <cell r="I345">
            <v>670559</v>
          </cell>
        </row>
        <row r="346">
          <cell r="A346" t="str">
            <v>AIU CONTRACTUAL</v>
          </cell>
          <cell r="C346">
            <v>0.25640000000000002</v>
          </cell>
          <cell r="H346" t="str">
            <v>TOTAL COSTO INDIRECTO</v>
          </cell>
          <cell r="I346">
            <v>171931</v>
          </cell>
        </row>
        <row r="347">
          <cell r="A347" t="str">
            <v xml:space="preserve">VALOR TOTAL ACTIVIDAD </v>
          </cell>
          <cell r="I347">
            <v>842490</v>
          </cell>
        </row>
        <row r="348">
          <cell r="A348" t="str">
            <v xml:space="preserve">VALOR RECURSOS NECESARIOS PARA LA EJECUCIÓN DE LA ACTIVIDAD </v>
          </cell>
          <cell r="I348">
            <v>0</v>
          </cell>
        </row>
        <row r="349">
          <cell r="A349" t="str">
            <v>Para constancia de lo anterior, se firma la presente acta bajo la responsabilidad expresa de los que intervienen en ella, de  conformidad  con las funciones  desempeñadas por cada uno de los mismos,  de acuerdo con el manual de interventoría, en _________</v>
          </cell>
        </row>
        <row r="352">
          <cell r="B352" t="str">
            <v>Firma:</v>
          </cell>
        </row>
        <row r="353">
          <cell r="B353" t="str">
            <v xml:space="preserve">Nombre: </v>
          </cell>
        </row>
        <row r="354">
          <cell r="B354" t="str">
            <v>REPRESENTATE LEGAL O DIRECTOR DE CONSULTORIA</v>
          </cell>
        </row>
        <row r="355">
          <cell r="A355"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06.11.02</v>
          </cell>
          <cell r="B364" t="str">
            <v>Estufa de 4  puestos con encendido electronico incorporado, superficie en acero inoxidable, parrilla en platina calibrada, incluye accesorios y coneccion a la red  de gas.</v>
          </cell>
          <cell r="G364" t="str">
            <v>Un</v>
          </cell>
          <cell r="I364">
            <v>1</v>
          </cell>
          <cell r="K364">
            <v>437946</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9">
          <cell r="A369" t="str">
            <v>EH-33</v>
          </cell>
          <cell r="B369" t="str">
            <v xml:space="preserve">HERRAMIENTA MENOR 5 %  DE LA MANO OBRA </v>
          </cell>
          <cell r="D369" t="str">
            <v xml:space="preserve">Global </v>
          </cell>
          <cell r="E369">
            <v>111</v>
          </cell>
          <cell r="G369">
            <v>1</v>
          </cell>
          <cell r="I369">
            <v>111</v>
          </cell>
        </row>
        <row r="370">
          <cell r="A370" t="str">
            <v>SUBTOTAL</v>
          </cell>
          <cell r="I370">
            <v>111</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ELE-05</v>
          </cell>
          <cell r="B375" t="str">
            <v>Estufa de 4  puestos con encendido electronico incorporado, superficie en acero inoxidable, parrilla en platina calibrada, incluye accesorios y conecciòn a la red  de gas.</v>
          </cell>
          <cell r="D375" t="str">
            <v>un</v>
          </cell>
          <cell r="E375">
            <v>1</v>
          </cell>
          <cell r="F375">
            <v>415000</v>
          </cell>
          <cell r="I375">
            <v>415000</v>
          </cell>
        </row>
        <row r="383">
          <cell r="A383" t="str">
            <v>SUBTOTAL</v>
          </cell>
          <cell r="I383">
            <v>415000</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1.4999999999999999E-2</v>
          </cell>
          <cell r="G388">
            <v>45000</v>
          </cell>
          <cell r="I388">
            <v>675</v>
          </cell>
        </row>
        <row r="389">
          <cell r="A389" t="str">
            <v>SUBTOTAL</v>
          </cell>
          <cell r="I389">
            <v>675</v>
          </cell>
        </row>
        <row r="391">
          <cell r="A391" t="str">
            <v>4. Mano de Obra</v>
          </cell>
        </row>
        <row r="392">
          <cell r="A392" t="str">
            <v>Codigo</v>
          </cell>
          <cell r="B392" t="str">
            <v>Trabajador</v>
          </cell>
          <cell r="C392" t="str">
            <v>Jornal</v>
          </cell>
          <cell r="D392" t="str">
            <v>Prestac.</v>
          </cell>
          <cell r="E392" t="str">
            <v>Jornal Total</v>
          </cell>
          <cell r="F392" t="str">
            <v>Rendimiento</v>
          </cell>
          <cell r="I392" t="str">
            <v>Vr. Unitario</v>
          </cell>
        </row>
        <row r="394">
          <cell r="A394" t="str">
            <v>MO-01</v>
          </cell>
          <cell r="B394" t="str">
            <v>CUADRILLA AB  ALBAÑIL (1 OFICIAL + 1 AYUDANTE)</v>
          </cell>
          <cell r="C394" t="str">
            <v>hc</v>
          </cell>
          <cell r="D394">
            <v>0.57999999999999996</v>
          </cell>
          <cell r="E394">
            <v>9350</v>
          </cell>
          <cell r="F394">
            <v>1.5</v>
          </cell>
          <cell r="I394">
            <v>22160</v>
          </cell>
        </row>
        <row r="395">
          <cell r="A395" t="str">
            <v>SUBTOTAL</v>
          </cell>
          <cell r="I395">
            <v>22160</v>
          </cell>
        </row>
        <row r="396">
          <cell r="A396" t="str">
            <v>TOTAL COSTO DIRECTO</v>
          </cell>
          <cell r="I396">
            <v>437946</v>
          </cell>
        </row>
        <row r="397">
          <cell r="A397" t="str">
            <v>AIU CONTRACTUAL</v>
          </cell>
          <cell r="C397">
            <v>0.25640000000000002</v>
          </cell>
          <cell r="H397" t="str">
            <v>TOTAL COSTO INDIRECTO</v>
          </cell>
          <cell r="I397">
            <v>112289</v>
          </cell>
        </row>
        <row r="398">
          <cell r="A398" t="str">
            <v xml:space="preserve">VALOR TOTAL ACTIVIDAD </v>
          </cell>
          <cell r="I398">
            <v>550235</v>
          </cell>
        </row>
        <row r="399">
          <cell r="A399" t="str">
            <v xml:space="preserve">VALOR RECURSOS NECESARIOS PARA LA EJECUCIÓN DE LA ACTIVIDAD </v>
          </cell>
          <cell r="I399">
            <v>550235</v>
          </cell>
        </row>
        <row r="400">
          <cell r="A400" t="str">
            <v>Para constancia de lo anterior, se firma la presente acta bajo la responsabilidad expresa de los que intervienen en ella, de  conformidad  con las funciones  desempeñadas por cada uno de los mismos,  de acuerdo con el manual de interventoría, en _________</v>
          </cell>
        </row>
        <row r="403">
          <cell r="B403" t="str">
            <v>Firma:</v>
          </cell>
        </row>
        <row r="404">
          <cell r="B404" t="str">
            <v xml:space="preserve">Nombre: </v>
          </cell>
        </row>
        <row r="405">
          <cell r="B405" t="str">
            <v>REPRESENTATE LEGAL O DIRECTOR DE CONSULTORIA</v>
          </cell>
        </row>
        <row r="406">
          <cell r="A406" t="str">
            <v>C. OBSERVACIONES INTERVENTORIA (Campo de obligatorio diligenciamiento)</v>
          </cell>
        </row>
        <row r="411">
          <cell r="B411" t="str">
            <v>Firma:</v>
          </cell>
        </row>
        <row r="412">
          <cell r="B412" t="str">
            <v xml:space="preserve">Nombre: </v>
          </cell>
          <cell r="J412" t="str">
            <v>Original  - FONADE</v>
          </cell>
        </row>
        <row r="413">
          <cell r="B413" t="str">
            <v>REPRESENTANTE LEGAL Ó DIRECTOR DE INTERVENTORÍA</v>
          </cell>
          <cell r="J413" t="str">
            <v>Copias: Contratista, Interventor</v>
          </cell>
        </row>
        <row r="414">
          <cell r="A414" t="str">
            <v>Item</v>
          </cell>
          <cell r="B414" t="str">
            <v>Descripción</v>
          </cell>
          <cell r="G414" t="str">
            <v>Unidad</v>
          </cell>
          <cell r="I414" t="str">
            <v>Cantidad</v>
          </cell>
        </row>
        <row r="415">
          <cell r="A415" t="str">
            <v>06.11.03</v>
          </cell>
          <cell r="B415" t="str">
            <v>Campana extractora de ancho: 60 cm en acero inoxidable, tres velocidades de operación,filtro purificador y atrapa grasa intercambiable y vidrio frontal abatible.Incluye bombillo y todos los accesorios para su buen funcionamiento.</v>
          </cell>
          <cell r="G415" t="str">
            <v>Un</v>
          </cell>
          <cell r="I415">
            <v>0</v>
          </cell>
          <cell r="K415">
            <v>263514</v>
          </cell>
        </row>
        <row r="417">
          <cell r="A417" t="str">
            <v>1.  Equipo</v>
          </cell>
        </row>
        <row r="418">
          <cell r="A418" t="str">
            <v>Codigo</v>
          </cell>
          <cell r="B418" t="str">
            <v>Descripción</v>
          </cell>
          <cell r="C418" t="str">
            <v>Marca</v>
          </cell>
          <cell r="D418" t="str">
            <v>Unidad</v>
          </cell>
          <cell r="E418" t="str">
            <v>Tarifa</v>
          </cell>
          <cell r="G418" t="str">
            <v>Rendimiento</v>
          </cell>
          <cell r="I418" t="str">
            <v>Vr. Unitario</v>
          </cell>
        </row>
        <row r="420">
          <cell r="A420" t="str">
            <v>EH-33</v>
          </cell>
          <cell r="B420" t="str">
            <v xml:space="preserve">HERRAMIENTA MENOR 5 %  DE LA MANO OBRA </v>
          </cell>
          <cell r="D420" t="str">
            <v xml:space="preserve">Global </v>
          </cell>
          <cell r="E420">
            <v>111</v>
          </cell>
          <cell r="G420">
            <v>1</v>
          </cell>
          <cell r="I420">
            <v>111</v>
          </cell>
        </row>
        <row r="421">
          <cell r="A421" t="str">
            <v>SUBTOTAL</v>
          </cell>
          <cell r="I421">
            <v>111</v>
          </cell>
        </row>
        <row r="423">
          <cell r="A423" t="str">
            <v>2.  Materiales</v>
          </cell>
        </row>
        <row r="424">
          <cell r="A424" t="str">
            <v>Codigo</v>
          </cell>
          <cell r="B424" t="str">
            <v>Descripción</v>
          </cell>
          <cell r="D424" t="str">
            <v>Unidad</v>
          </cell>
          <cell r="E424" t="str">
            <v>Rendimiento</v>
          </cell>
          <cell r="F424" t="str">
            <v>Precio Unitario</v>
          </cell>
          <cell r="I424" t="str">
            <v>Vr Unitario</v>
          </cell>
        </row>
        <row r="426">
          <cell r="A426" t="str">
            <v>ELE-06</v>
          </cell>
          <cell r="B426" t="str">
            <v>Campana extractora de ancho: 60 cm en acero inoxidable, tres velocidades de operación,filtro purificador y atrapa grasa intercambiable y vidrio frontal abatible.</v>
          </cell>
          <cell r="D426" t="str">
            <v>un</v>
          </cell>
          <cell r="E426">
            <v>1</v>
          </cell>
          <cell r="F426">
            <v>245000</v>
          </cell>
          <cell r="I426">
            <v>245000</v>
          </cell>
        </row>
        <row r="434">
          <cell r="A434" t="str">
            <v>SUBTOTAL</v>
          </cell>
          <cell r="I434">
            <v>245000</v>
          </cell>
        </row>
        <row r="436">
          <cell r="A436" t="str">
            <v>3. Transportes</v>
          </cell>
        </row>
        <row r="437">
          <cell r="A437" t="str">
            <v>Codigo</v>
          </cell>
          <cell r="B437" t="str">
            <v xml:space="preserve">Descripcion </v>
          </cell>
          <cell r="C437" t="str">
            <v>Vol. o Peso</v>
          </cell>
          <cell r="D437" t="str">
            <v>Unidad</v>
          </cell>
          <cell r="E437" t="str">
            <v>Distancia</v>
          </cell>
          <cell r="G437" t="str">
            <v>Tarifa</v>
          </cell>
          <cell r="I437" t="str">
            <v>Vr. Unitario</v>
          </cell>
        </row>
        <row r="439">
          <cell r="A439" t="str">
            <v>EH-44</v>
          </cell>
          <cell r="B439" t="str">
            <v>TRANSPORTE DE MATERIALES O EQUIPO</v>
          </cell>
          <cell r="D439" t="str">
            <v>Viaje</v>
          </cell>
          <cell r="E439">
            <v>1.4999999999999999E-2</v>
          </cell>
          <cell r="G439">
            <v>45000</v>
          </cell>
          <cell r="I439">
            <v>675</v>
          </cell>
        </row>
        <row r="440">
          <cell r="A440" t="str">
            <v>SUBTOTAL</v>
          </cell>
          <cell r="I440">
            <v>675</v>
          </cell>
        </row>
        <row r="442">
          <cell r="A442" t="str">
            <v>4. Mano de Obra</v>
          </cell>
        </row>
        <row r="443">
          <cell r="A443" t="str">
            <v>Codigo</v>
          </cell>
          <cell r="B443" t="str">
            <v>Trabajador</v>
          </cell>
          <cell r="C443" t="str">
            <v>Jornal</v>
          </cell>
          <cell r="D443" t="str">
            <v>Prestac.</v>
          </cell>
          <cell r="E443" t="str">
            <v>Jornal Total</v>
          </cell>
          <cell r="F443" t="str">
            <v>Rendimiento</v>
          </cell>
          <cell r="I443" t="str">
            <v>Vr. Unitario</v>
          </cell>
        </row>
        <row r="445">
          <cell r="A445" t="str">
            <v>MO-01</v>
          </cell>
          <cell r="B445" t="str">
            <v>CUADRILLA AB  ALBAÑIL (1 OFICIAL + 1 AYUDANTE)</v>
          </cell>
          <cell r="C445" t="str">
            <v>hc</v>
          </cell>
          <cell r="D445">
            <v>0.57999999999999996</v>
          </cell>
          <cell r="E445">
            <v>9350</v>
          </cell>
          <cell r="F445">
            <v>1.2</v>
          </cell>
          <cell r="I445">
            <v>17728</v>
          </cell>
        </row>
        <row r="446">
          <cell r="A446" t="str">
            <v>SUBTOTAL</v>
          </cell>
          <cell r="I446">
            <v>17728</v>
          </cell>
        </row>
        <row r="447">
          <cell r="A447" t="str">
            <v>TOTAL COSTO DIRECTO</v>
          </cell>
          <cell r="I447">
            <v>263514</v>
          </cell>
        </row>
        <row r="448">
          <cell r="A448" t="str">
            <v>AIU CONTRACTUAL</v>
          </cell>
          <cell r="C448">
            <v>0.25640000000000002</v>
          </cell>
          <cell r="H448" t="str">
            <v>TOTAL COSTO INDIRECTO</v>
          </cell>
          <cell r="I448">
            <v>67565</v>
          </cell>
        </row>
        <row r="449">
          <cell r="A449" t="str">
            <v xml:space="preserve">VALOR TOTAL ACTIVIDAD </v>
          </cell>
          <cell r="I449">
            <v>331079</v>
          </cell>
        </row>
        <row r="450">
          <cell r="A450" t="str">
            <v xml:space="preserve">VALOR RECURSOS NECESARIOS PARA LA EJECUCIÓN DE LA ACTIVIDAD </v>
          </cell>
          <cell r="I450">
            <v>0</v>
          </cell>
        </row>
        <row r="451">
          <cell r="A451" t="str">
            <v>Para constancia de lo anterior, se firma la presente acta bajo la responsabilidad expresa de los que intervienen en ella, de  conformidad  con las funciones  desempeñadas por cada uno de los mismos,  de acuerdo con el manual de interventoría, en _________</v>
          </cell>
        </row>
        <row r="454">
          <cell r="B454" t="str">
            <v>Firma:</v>
          </cell>
        </row>
        <row r="455">
          <cell r="B455" t="str">
            <v xml:space="preserve">Nombre: </v>
          </cell>
        </row>
        <row r="456">
          <cell r="B456" t="str">
            <v>REPRESENTATE LEGAL O DIRECTOR DE CONSULTORIA</v>
          </cell>
        </row>
        <row r="457">
          <cell r="A457" t="str">
            <v>C. OBSERVACIONES INTERVENTORIA (Campo de obligatorio diligenciamiento)</v>
          </cell>
        </row>
        <row r="462">
          <cell r="B462" t="str">
            <v>Firma:</v>
          </cell>
        </row>
        <row r="463">
          <cell r="B463" t="str">
            <v xml:space="preserve">Nombre: </v>
          </cell>
          <cell r="J463" t="str">
            <v>Original  - FONADE</v>
          </cell>
        </row>
        <row r="464">
          <cell r="B464" t="str">
            <v>REPRESENTANTE LEGAL Ó DIRECTOR DE INTERVENTORÍA</v>
          </cell>
          <cell r="J464" t="str">
            <v>Copias: Contratista, Interventor</v>
          </cell>
        </row>
        <row r="465">
          <cell r="A465" t="str">
            <v>Item</v>
          </cell>
          <cell r="B465" t="str">
            <v>Descripción</v>
          </cell>
          <cell r="G465" t="str">
            <v>Unidad</v>
          </cell>
          <cell r="I465" t="str">
            <v>Cantidad</v>
          </cell>
        </row>
        <row r="466">
          <cell r="A466" t="str">
            <v>06.07.04</v>
          </cell>
          <cell r="B466" t="str">
            <v>Registro R.W. o equivalente ф 2"</v>
          </cell>
          <cell r="G466" t="str">
            <v>Un</v>
          </cell>
          <cell r="I466">
            <v>8</v>
          </cell>
          <cell r="K466">
            <v>135420</v>
          </cell>
        </row>
        <row r="468">
          <cell r="A468" t="str">
            <v>1.  Equipo</v>
          </cell>
        </row>
        <row r="469">
          <cell r="A469" t="str">
            <v>Codigo</v>
          </cell>
          <cell r="B469" t="str">
            <v>Descripción</v>
          </cell>
          <cell r="C469" t="str">
            <v>Marca</v>
          </cell>
          <cell r="D469" t="str">
            <v>Unidad</v>
          </cell>
          <cell r="E469" t="str">
            <v>Tarifa</v>
          </cell>
          <cell r="G469" t="str">
            <v>Rendimiento</v>
          </cell>
          <cell r="I469" t="str">
            <v>Vr. Unitario</v>
          </cell>
        </row>
        <row r="471">
          <cell r="A471" t="str">
            <v>EH-33</v>
          </cell>
          <cell r="B471" t="str">
            <v xml:space="preserve">HERRAMIENTA MENOR 5 %  DE LA MANO OBRA </v>
          </cell>
          <cell r="D471" t="str">
            <v xml:space="preserve">Global </v>
          </cell>
          <cell r="E471">
            <v>496</v>
          </cell>
          <cell r="G471">
            <v>1</v>
          </cell>
          <cell r="I471">
            <v>496</v>
          </cell>
        </row>
        <row r="472">
          <cell r="A472" t="str">
            <v>SUBTOTAL</v>
          </cell>
          <cell r="I472">
            <v>496</v>
          </cell>
        </row>
        <row r="474">
          <cell r="A474" t="str">
            <v>2.  Materiales</v>
          </cell>
        </row>
        <row r="475">
          <cell r="A475" t="str">
            <v>Codigo</v>
          </cell>
          <cell r="B475" t="str">
            <v>Descripción</v>
          </cell>
          <cell r="D475" t="str">
            <v>Unidad</v>
          </cell>
          <cell r="E475" t="str">
            <v>Rendimiento</v>
          </cell>
          <cell r="F475" t="str">
            <v>Precio Unitario</v>
          </cell>
          <cell r="I475" t="str">
            <v>Vr Unitario</v>
          </cell>
        </row>
        <row r="477">
          <cell r="A477" t="str">
            <v>S28</v>
          </cell>
          <cell r="B477" t="str">
            <v>REGISTRO Tipo R&amp;W - 2'' (de cortina) Ref. 206 o Similar</v>
          </cell>
          <cell r="D477" t="str">
            <v>UND</v>
          </cell>
          <cell r="E477">
            <v>1</v>
          </cell>
          <cell r="F477">
            <v>115000</v>
          </cell>
          <cell r="I477">
            <v>115000</v>
          </cell>
        </row>
        <row r="478">
          <cell r="A478" t="str">
            <v>S92</v>
          </cell>
          <cell r="B478" t="str">
            <v>ACCESORIOS PVC-P  2" ( Codo , unión y tapón )</v>
          </cell>
          <cell r="D478" t="str">
            <v>UND</v>
          </cell>
          <cell r="E478">
            <v>0.5</v>
          </cell>
          <cell r="F478">
            <v>14637</v>
          </cell>
          <cell r="I478">
            <v>7319</v>
          </cell>
        </row>
        <row r="479">
          <cell r="A479" t="str">
            <v>S36</v>
          </cell>
          <cell r="B479" t="str">
            <v>SOLDADURA PVC LIQUIDA 1/4</v>
          </cell>
          <cell r="D479" t="str">
            <v>UND</v>
          </cell>
          <cell r="E479">
            <v>0.02</v>
          </cell>
          <cell r="F479">
            <v>57646</v>
          </cell>
          <cell r="I479">
            <v>1153</v>
          </cell>
        </row>
        <row r="480">
          <cell r="A480" t="str">
            <v>S22</v>
          </cell>
          <cell r="B480" t="str">
            <v>LIMPIADOR REM PVC 760 grms. (1/4)</v>
          </cell>
          <cell r="D480" t="str">
            <v>UND</v>
          </cell>
          <cell r="E480">
            <v>0.03</v>
          </cell>
          <cell r="F480">
            <v>31668</v>
          </cell>
          <cell r="I480">
            <v>950</v>
          </cell>
        </row>
        <row r="481">
          <cell r="A481" t="str">
            <v>S37</v>
          </cell>
          <cell r="B481" t="str">
            <v>CINTA TEFLON 10 m 1/2"</v>
          </cell>
          <cell r="D481" t="str">
            <v>UND</v>
          </cell>
          <cell r="E481">
            <v>0.2</v>
          </cell>
          <cell r="F481">
            <v>750</v>
          </cell>
          <cell r="I481">
            <v>150</v>
          </cell>
        </row>
        <row r="482">
          <cell r="A482" t="str">
            <v>S247</v>
          </cell>
          <cell r="B482" t="str">
            <v>ESTOPA x 500 Gms</v>
          </cell>
          <cell r="D482" t="str">
            <v>UND</v>
          </cell>
          <cell r="E482">
            <v>0.02</v>
          </cell>
          <cell r="F482">
            <v>5500</v>
          </cell>
          <cell r="I482">
            <v>110</v>
          </cell>
        </row>
        <row r="490">
          <cell r="A490" t="str">
            <v>SUBTOTAL</v>
          </cell>
          <cell r="I490">
            <v>124682</v>
          </cell>
        </row>
        <row r="492">
          <cell r="A492" t="str">
            <v>3. Transportes</v>
          </cell>
        </row>
        <row r="493">
          <cell r="A493" t="str">
            <v>Codigo</v>
          </cell>
          <cell r="B493" t="str">
            <v xml:space="preserve">Descripcion </v>
          </cell>
          <cell r="C493" t="str">
            <v>Vol. o Peso</v>
          </cell>
          <cell r="D493" t="str">
            <v>Unidad</v>
          </cell>
          <cell r="E493" t="str">
            <v>Distancia</v>
          </cell>
          <cell r="G493" t="str">
            <v>Tarifa</v>
          </cell>
          <cell r="I493" t="str">
            <v>Vr. Unitario</v>
          </cell>
        </row>
        <row r="495">
          <cell r="A495" t="str">
            <v>EH-44</v>
          </cell>
          <cell r="B495" t="str">
            <v>TRANSPORTE DE MATERIALES O EQUIPO</v>
          </cell>
          <cell r="D495" t="str">
            <v>Viaje</v>
          </cell>
          <cell r="E495">
            <v>7.0000000000000001E-3</v>
          </cell>
          <cell r="G495">
            <v>45000</v>
          </cell>
          <cell r="I495">
            <v>315</v>
          </cell>
        </row>
        <row r="497">
          <cell r="A497" t="str">
            <v>SUBTOTAL</v>
          </cell>
          <cell r="I497">
            <v>315</v>
          </cell>
        </row>
        <row r="499">
          <cell r="A499" t="str">
            <v>4. Mano de Obra</v>
          </cell>
        </row>
        <row r="500">
          <cell r="A500" t="str">
            <v>Codigo</v>
          </cell>
          <cell r="B500" t="str">
            <v>Trabajador</v>
          </cell>
          <cell r="C500" t="str">
            <v>Jornal</v>
          </cell>
          <cell r="D500" t="str">
            <v>Prestac.</v>
          </cell>
          <cell r="E500" t="str">
            <v>Jornal Total</v>
          </cell>
          <cell r="F500" t="str">
            <v>Rendimiento</v>
          </cell>
          <cell r="I500" t="str">
            <v>Vr. Unitario</v>
          </cell>
        </row>
        <row r="502">
          <cell r="A502" t="str">
            <v>MO-06</v>
          </cell>
          <cell r="B502" t="str">
            <v>CUADRILLA PLOMERIA (1 Ayudante+1 Oficial)</v>
          </cell>
          <cell r="C502" t="str">
            <v>hc</v>
          </cell>
          <cell r="D502">
            <v>0.57999999999999996</v>
          </cell>
          <cell r="E502">
            <v>10472</v>
          </cell>
          <cell r="F502">
            <v>0.6</v>
          </cell>
          <cell r="I502">
            <v>9927</v>
          </cell>
        </row>
        <row r="505">
          <cell r="A505" t="str">
            <v>SUBTOTAL</v>
          </cell>
          <cell r="I505">
            <v>9927</v>
          </cell>
        </row>
        <row r="506">
          <cell r="A506" t="str">
            <v>TOTAL COSTO DIRECTO</v>
          </cell>
          <cell r="I506">
            <v>135420</v>
          </cell>
        </row>
        <row r="507">
          <cell r="A507" t="str">
            <v>AIU CONTRACTUAL</v>
          </cell>
          <cell r="C507">
            <v>0.25640000000000002</v>
          </cell>
          <cell r="H507" t="str">
            <v>TOTAL COSTO INDIRECTO</v>
          </cell>
          <cell r="I507">
            <v>34722</v>
          </cell>
        </row>
        <row r="508">
          <cell r="A508" t="str">
            <v xml:space="preserve">VALOR TOTAL ACTIVIDAD </v>
          </cell>
          <cell r="I508">
            <v>170142</v>
          </cell>
        </row>
        <row r="509">
          <cell r="A509" t="str">
            <v xml:space="preserve">VALOR RECURSOS NECESARIOS PARA LA EJECUCIÓN DE LA ACTIVIDAD </v>
          </cell>
          <cell r="I509">
            <v>1361136</v>
          </cell>
        </row>
        <row r="510">
          <cell r="A510" t="str">
            <v>Para constancia de lo anterior, se firma la presente acta bajo la responsabilidad expresa de los que intervienen en ella, de  conformidad  con las funciones  desempeñadas por cada uno de los mismos,  de acuerdo con el manual de interventoría, en _________</v>
          </cell>
        </row>
        <row r="513">
          <cell r="B513" t="str">
            <v>Firma:</v>
          </cell>
        </row>
        <row r="514">
          <cell r="B514" t="str">
            <v xml:space="preserve">Nombre: </v>
          </cell>
        </row>
        <row r="515">
          <cell r="B515" t="str">
            <v>REPRESENTATE LEGAL O DIRECTOR DE CONSULTORIA</v>
          </cell>
        </row>
        <row r="516">
          <cell r="A516" t="str">
            <v>C. OBSERVACIONES INTERVENTORIA (Campo de obligatorio diligenciamiento)</v>
          </cell>
        </row>
        <row r="522">
          <cell r="B522" t="str">
            <v>Firma:</v>
          </cell>
        </row>
        <row r="523">
          <cell r="B523" t="str">
            <v xml:space="preserve">Nombre: </v>
          </cell>
          <cell r="J523" t="str">
            <v>Original  - FONADE</v>
          </cell>
        </row>
        <row r="524">
          <cell r="B524" t="str">
            <v>REPRESENTANTE LEGAL Ó DIRECTOR DE INTERVENTORÍA</v>
          </cell>
          <cell r="J524" t="str">
            <v>Copias: Contratista, Interventor</v>
          </cell>
        </row>
        <row r="525">
          <cell r="A525" t="str">
            <v>Item</v>
          </cell>
          <cell r="B525" t="str">
            <v>Descripción</v>
          </cell>
          <cell r="G525" t="str">
            <v>Unidad</v>
          </cell>
          <cell r="I525" t="str">
            <v>Cantidad</v>
          </cell>
        </row>
        <row r="526">
          <cell r="A526" t="str">
            <v>06.07.06</v>
          </cell>
          <cell r="B526" t="str">
            <v>Valvula cheque ф2" con cortina perforada 150 Psi flanchado  de referencia Kts o equivalente</v>
          </cell>
          <cell r="G526" t="str">
            <v>Un</v>
          </cell>
          <cell r="I526">
            <v>2</v>
          </cell>
          <cell r="K526">
            <v>185024</v>
          </cell>
        </row>
        <row r="528">
          <cell r="A528" t="str">
            <v>1.  Equipo</v>
          </cell>
        </row>
        <row r="529">
          <cell r="A529" t="str">
            <v>Codigo</v>
          </cell>
          <cell r="B529" t="str">
            <v>Descripción</v>
          </cell>
          <cell r="C529" t="str">
            <v>Marca</v>
          </cell>
          <cell r="D529" t="str">
            <v>Unidad</v>
          </cell>
          <cell r="E529" t="str">
            <v>Tarifa</v>
          </cell>
          <cell r="G529" t="str">
            <v>Rendimiento</v>
          </cell>
          <cell r="I529" t="str">
            <v>Vr. Unitario</v>
          </cell>
        </row>
        <row r="531">
          <cell r="A531" t="str">
            <v>EH-33</v>
          </cell>
          <cell r="B531" t="str">
            <v xml:space="preserve">HERRAMIENTA MENOR 5 %  DE LA MANO OBRA </v>
          </cell>
          <cell r="D531" t="str">
            <v xml:space="preserve">Global </v>
          </cell>
          <cell r="E531">
            <v>496</v>
          </cell>
          <cell r="G531">
            <v>1</v>
          </cell>
          <cell r="I531">
            <v>496</v>
          </cell>
        </row>
        <row r="532">
          <cell r="A532" t="str">
            <v>SUBTOTAL</v>
          </cell>
          <cell r="I532">
            <v>496</v>
          </cell>
        </row>
        <row r="534">
          <cell r="A534" t="str">
            <v>2.  Materiales</v>
          </cell>
        </row>
        <row r="535">
          <cell r="A535" t="str">
            <v>Codigo</v>
          </cell>
          <cell r="B535" t="str">
            <v>Descripción</v>
          </cell>
          <cell r="D535" t="str">
            <v>Unidad</v>
          </cell>
          <cell r="E535" t="str">
            <v>Rendimiento</v>
          </cell>
          <cell r="F535" t="str">
            <v>Precio Unitario</v>
          </cell>
          <cell r="I535" t="str">
            <v>Vr Unitario</v>
          </cell>
        </row>
        <row r="537">
          <cell r="A537" t="str">
            <v>S190E</v>
          </cell>
          <cell r="B537" t="str">
            <v>VALVULA CHEQUE 2" CON CORTINA PERFORADA 150 PSI FLANCHADO  DE REFERENCIA KTS O EQUIVALENTE</v>
          </cell>
          <cell r="D537" t="str">
            <v>UND</v>
          </cell>
          <cell r="E537">
            <v>1</v>
          </cell>
          <cell r="F537">
            <v>164604</v>
          </cell>
          <cell r="I537">
            <v>164604</v>
          </cell>
        </row>
        <row r="538">
          <cell r="A538" t="str">
            <v>S92</v>
          </cell>
          <cell r="B538" t="str">
            <v>ACCESORIOS PVC-P  2" ( Codo , unión y tapón )</v>
          </cell>
          <cell r="D538" t="str">
            <v>UND</v>
          </cell>
          <cell r="E538">
            <v>0.5</v>
          </cell>
          <cell r="F538">
            <v>14637</v>
          </cell>
          <cell r="I538">
            <v>7319</v>
          </cell>
        </row>
        <row r="539">
          <cell r="A539" t="str">
            <v>S36</v>
          </cell>
          <cell r="B539" t="str">
            <v>SOLDADURA PVC LIQUIDA 1/4</v>
          </cell>
          <cell r="D539" t="str">
            <v>UND</v>
          </cell>
          <cell r="E539">
            <v>0.02</v>
          </cell>
          <cell r="F539">
            <v>57646</v>
          </cell>
          <cell r="I539">
            <v>1153</v>
          </cell>
        </row>
        <row r="540">
          <cell r="A540" t="str">
            <v>S22</v>
          </cell>
          <cell r="B540" t="str">
            <v>LIMPIADOR REM PVC 760 grms. (1/4)</v>
          </cell>
          <cell r="D540" t="str">
            <v>UND</v>
          </cell>
          <cell r="E540">
            <v>0.03</v>
          </cell>
          <cell r="F540">
            <v>31668</v>
          </cell>
          <cell r="I540">
            <v>950</v>
          </cell>
        </row>
        <row r="541">
          <cell r="A541" t="str">
            <v>S37</v>
          </cell>
          <cell r="B541" t="str">
            <v>CINTA TEFLON 10 m 1/2"</v>
          </cell>
          <cell r="D541" t="str">
            <v>UND</v>
          </cell>
          <cell r="E541">
            <v>0.2</v>
          </cell>
          <cell r="F541">
            <v>750</v>
          </cell>
          <cell r="I541">
            <v>150</v>
          </cell>
        </row>
        <row r="542">
          <cell r="A542" t="str">
            <v>S247</v>
          </cell>
          <cell r="B542" t="str">
            <v>ESTOPA x 500 Gms</v>
          </cell>
          <cell r="D542" t="str">
            <v>UND</v>
          </cell>
          <cell r="E542">
            <v>0.02</v>
          </cell>
          <cell r="F542">
            <v>5500</v>
          </cell>
          <cell r="I542">
            <v>110</v>
          </cell>
        </row>
        <row r="550">
          <cell r="A550" t="str">
            <v>SUBTOTAL</v>
          </cell>
          <cell r="I550">
            <v>174286</v>
          </cell>
        </row>
        <row r="552">
          <cell r="A552" t="str">
            <v>3. Transportes</v>
          </cell>
        </row>
        <row r="553">
          <cell r="A553" t="str">
            <v>Codigo</v>
          </cell>
          <cell r="B553" t="str">
            <v xml:space="preserve">Descripcion </v>
          </cell>
          <cell r="C553" t="str">
            <v>Vol. o Peso</v>
          </cell>
          <cell r="D553" t="str">
            <v>Unidad</v>
          </cell>
          <cell r="E553" t="str">
            <v>Distancia</v>
          </cell>
          <cell r="G553" t="str">
            <v>Tarifa</v>
          </cell>
          <cell r="I553" t="str">
            <v>Vr. Unitario</v>
          </cell>
        </row>
        <row r="555">
          <cell r="A555" t="str">
            <v>EH-44</v>
          </cell>
          <cell r="B555" t="str">
            <v>TRANSPORTE DE MATERIALES O EQUIPO</v>
          </cell>
          <cell r="D555" t="str">
            <v>Viaje</v>
          </cell>
          <cell r="E555">
            <v>7.0000000000000001E-3</v>
          </cell>
          <cell r="G555">
            <v>45000</v>
          </cell>
          <cell r="I555">
            <v>315</v>
          </cell>
        </row>
        <row r="557">
          <cell r="A557" t="str">
            <v>SUBTOTAL</v>
          </cell>
          <cell r="I557">
            <v>315</v>
          </cell>
        </row>
        <row r="559">
          <cell r="A559" t="str">
            <v>4. Mano de Obra</v>
          </cell>
        </row>
        <row r="560">
          <cell r="A560" t="str">
            <v>Codigo</v>
          </cell>
          <cell r="B560" t="str">
            <v>Trabajador</v>
          </cell>
          <cell r="C560" t="str">
            <v>Jornal</v>
          </cell>
          <cell r="D560" t="str">
            <v>Prestac.</v>
          </cell>
          <cell r="E560" t="str">
            <v>Jornal Total</v>
          </cell>
          <cell r="F560" t="str">
            <v>Rendimiento</v>
          </cell>
          <cell r="I560" t="str">
            <v>Vr. Unitario</v>
          </cell>
        </row>
        <row r="562">
          <cell r="A562" t="str">
            <v>MO-06</v>
          </cell>
          <cell r="B562" t="str">
            <v>CUADRILLA PLOMERIA (1 Ayudante+1 Oficial)</v>
          </cell>
          <cell r="C562" t="str">
            <v>hc</v>
          </cell>
          <cell r="D562">
            <v>0.57999999999999996</v>
          </cell>
          <cell r="E562">
            <v>10472</v>
          </cell>
          <cell r="F562">
            <v>0.6</v>
          </cell>
          <cell r="I562">
            <v>9927</v>
          </cell>
        </row>
        <row r="565">
          <cell r="A565" t="str">
            <v>SUBTOTAL</v>
          </cell>
          <cell r="I565">
            <v>9927</v>
          </cell>
        </row>
        <row r="566">
          <cell r="A566" t="str">
            <v>TOTAL COSTO DIRECTO</v>
          </cell>
          <cell r="I566">
            <v>185024</v>
          </cell>
        </row>
        <row r="567">
          <cell r="A567" t="str">
            <v>AIU CONTRACTUAL</v>
          </cell>
          <cell r="C567">
            <v>0.25640000000000002</v>
          </cell>
          <cell r="H567" t="str">
            <v>TOTAL COSTO INDIRECTO</v>
          </cell>
          <cell r="I567">
            <v>47440</v>
          </cell>
        </row>
        <row r="568">
          <cell r="A568" t="str">
            <v xml:space="preserve">VALOR TOTAL ACTIVIDAD </v>
          </cell>
          <cell r="I568">
            <v>232464</v>
          </cell>
        </row>
        <row r="569">
          <cell r="A569" t="str">
            <v xml:space="preserve">VALOR RECURSOS NECESARIOS PARA LA EJECUCIÓN DE LA ACTIVIDAD </v>
          </cell>
          <cell r="I569">
            <v>464928</v>
          </cell>
        </row>
        <row r="570">
          <cell r="A570" t="str">
            <v>Para constancia de lo anterior, se firma la presente acta bajo la responsabilidad expresa de los que intervienen en ella, de  conformidad  con las funciones  desempeñadas por cada uno de los mismos,  de acuerdo con el manual de interventoría, en _________</v>
          </cell>
        </row>
        <row r="573">
          <cell r="B573" t="str">
            <v>Firma:</v>
          </cell>
        </row>
        <row r="574">
          <cell r="B574" t="str">
            <v xml:space="preserve">Nombre: </v>
          </cell>
        </row>
        <row r="575">
          <cell r="B575" t="str">
            <v>REPRESENTATE LEGAL O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sheetData>
      <sheetData sheetId="9"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07.01.01</v>
          </cell>
          <cell r="B15" t="str">
            <v>Enchape con baldosas de cerámica de 0.20x0.20m; Incluye win esquinero en aluminio, pegante y emboquilla y metros lineales.</v>
          </cell>
          <cell r="G15" t="str">
            <v>M²</v>
          </cell>
          <cell r="I15">
            <v>61.138599999999997</v>
          </cell>
          <cell r="K15">
            <v>41118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517</v>
          </cell>
          <cell r="G20">
            <v>1</v>
          </cell>
          <cell r="I20">
            <v>517</v>
          </cell>
        </row>
        <row r="21">
          <cell r="A21" t="str">
            <v>SUBTOTAL</v>
          </cell>
          <cell r="I21">
            <v>779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Y07</v>
          </cell>
          <cell r="B26" t="str">
            <v>CERAMICA PARED Tipo Antique 15 *15 cm. Tipo Alfa o Similar. Color Beige o Blanco</v>
          </cell>
          <cell r="D26" t="str">
            <v>M2</v>
          </cell>
          <cell r="E26">
            <v>1.05</v>
          </cell>
          <cell r="F26">
            <v>20216</v>
          </cell>
          <cell r="I26">
            <v>21227</v>
          </cell>
        </row>
        <row r="27">
          <cell r="A27" t="str">
            <v>O11</v>
          </cell>
          <cell r="B27" t="str">
            <v>PEGACOR BLANCO</v>
          </cell>
          <cell r="D27" t="str">
            <v>KG</v>
          </cell>
          <cell r="E27">
            <v>5</v>
          </cell>
          <cell r="F27">
            <v>1250</v>
          </cell>
          <cell r="I27">
            <v>6250</v>
          </cell>
        </row>
        <row r="28">
          <cell r="A28" t="str">
            <v>Y04</v>
          </cell>
          <cell r="B28" t="str">
            <v>BOQUILLA ALFACOLOR 1-3</v>
          </cell>
          <cell r="D28" t="str">
            <v>KG</v>
          </cell>
          <cell r="E28">
            <v>0.25</v>
          </cell>
          <cell r="F28">
            <v>3650</v>
          </cell>
          <cell r="I28">
            <v>913</v>
          </cell>
        </row>
        <row r="29">
          <cell r="A29" t="str">
            <v>O27</v>
          </cell>
          <cell r="B29" t="str">
            <v>ESTOPA</v>
          </cell>
          <cell r="D29" t="str">
            <v>KG</v>
          </cell>
          <cell r="E29">
            <v>7.0000000000000007E-2</v>
          </cell>
          <cell r="F29">
            <v>5500</v>
          </cell>
          <cell r="I29">
            <v>385</v>
          </cell>
        </row>
        <row r="30">
          <cell r="A30" t="str">
            <v>Y45</v>
          </cell>
          <cell r="B30" t="str">
            <v>WIN METALICO X2.40m</v>
          </cell>
          <cell r="D30" t="str">
            <v>UN</v>
          </cell>
          <cell r="E30">
            <v>0.15</v>
          </cell>
          <cell r="F30">
            <v>3650</v>
          </cell>
          <cell r="I30">
            <v>548</v>
          </cell>
        </row>
        <row r="34">
          <cell r="A34" t="str">
            <v>SUBTOTAL</v>
          </cell>
          <cell r="I34">
            <v>29323</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1.4999999999999999E-2</v>
          </cell>
          <cell r="G39">
            <v>45000</v>
          </cell>
          <cell r="I39">
            <v>675</v>
          </cell>
        </row>
        <row r="41">
          <cell r="A41" t="str">
            <v>SUBTOTAL</v>
          </cell>
          <cell r="I41">
            <v>675</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6">
          <cell r="A46" t="str">
            <v>MO-01</v>
          </cell>
          <cell r="B46" t="str">
            <v>CUADRILLA AB  ALBAÑIL (1 OFICIAL + 1 AYUDANTE)</v>
          </cell>
          <cell r="C46" t="str">
            <v>hc</v>
          </cell>
          <cell r="D46">
            <v>0.57999999999999996</v>
          </cell>
          <cell r="E46">
            <v>9350</v>
          </cell>
          <cell r="F46">
            <v>0.7</v>
          </cell>
          <cell r="I46">
            <v>10341</v>
          </cell>
        </row>
        <row r="47">
          <cell r="A47" t="str">
            <v>SUBTOTAL</v>
          </cell>
          <cell r="I47">
            <v>10341</v>
          </cell>
        </row>
        <row r="48">
          <cell r="A48" t="str">
            <v>TOTAL COSTO DIRECTO</v>
          </cell>
          <cell r="I48">
            <v>41118</v>
          </cell>
        </row>
        <row r="49">
          <cell r="A49" t="str">
            <v>AIU CONTRACTUAL</v>
          </cell>
          <cell r="C49">
            <v>0.25640000000000002</v>
          </cell>
          <cell r="H49" t="str">
            <v>TOTAL COSTO INDIRECTO</v>
          </cell>
          <cell r="I49">
            <v>10543</v>
          </cell>
        </row>
        <row r="50">
          <cell r="A50" t="str">
            <v xml:space="preserve">VALOR TOTAL ACTIVIDAD </v>
          </cell>
          <cell r="I50">
            <v>51661</v>
          </cell>
        </row>
        <row r="51">
          <cell r="A51" t="str">
            <v xml:space="preserve">VALOR RECURSOS NECESARIOS PARA LA EJECUCIÓN DE LA ACTIVIDAD </v>
          </cell>
          <cell r="I51">
            <v>3158481</v>
          </cell>
        </row>
        <row r="52">
          <cell r="A52" t="str">
            <v>Para constancia de lo anterior, se firma la presente acta bajo la responsabilidad expresa de los que intervienen en ella, de  conformidad  con las funciones  desempeñadas por cada uno de los mismos,  de acuerdo con el manual de interventoría, en _________</v>
          </cell>
        </row>
        <row r="55">
          <cell r="B55" t="str">
            <v>Firma:</v>
          </cell>
        </row>
        <row r="56">
          <cell r="B56" t="str">
            <v xml:space="preserve">Nombre: </v>
          </cell>
        </row>
        <row r="57">
          <cell r="B57"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Item</v>
          </cell>
          <cell r="B66" t="str">
            <v>Descripción</v>
          </cell>
          <cell r="G66" t="str">
            <v>Unidad</v>
          </cell>
          <cell r="I66" t="str">
            <v>Cantidad</v>
          </cell>
        </row>
        <row r="67">
          <cell r="A67" t="str">
            <v>07.02.01</v>
          </cell>
          <cell r="B67" t="str">
            <v>Mesón en concreto de 2500Psi, con refuerzo en acero,machones en mamposteria a la vista, incluye granito pulido e.=1,5 cm medias cañas, faldon y dilataciones en bronce PC09 según diseño.</v>
          </cell>
          <cell r="G67" t="str">
            <v>M</v>
          </cell>
          <cell r="I67">
            <v>5.18</v>
          </cell>
          <cell r="K67">
            <v>170557</v>
          </cell>
        </row>
        <row r="69">
          <cell r="A69" t="str">
            <v>1.  Equipo</v>
          </cell>
        </row>
        <row r="70">
          <cell r="A70" t="str">
            <v>Codigo</v>
          </cell>
          <cell r="B70" t="str">
            <v>Descripción</v>
          </cell>
          <cell r="C70" t="str">
            <v>Marca</v>
          </cell>
          <cell r="D70" t="str">
            <v>Unidad</v>
          </cell>
          <cell r="E70" t="str">
            <v>Tarifa</v>
          </cell>
          <cell r="G70" t="str">
            <v>Rendimiento</v>
          </cell>
          <cell r="I70" t="str">
            <v>Vr. Unitario</v>
          </cell>
        </row>
        <row r="71">
          <cell r="A71" t="str">
            <v>EH-50</v>
          </cell>
          <cell r="B71" t="str">
            <v xml:space="preserve">PULIDORA ELECTRICA CON DISCO </v>
          </cell>
          <cell r="D71" t="str">
            <v>dd</v>
          </cell>
          <cell r="E71">
            <v>22500</v>
          </cell>
          <cell r="G71">
            <v>0.4</v>
          </cell>
          <cell r="I71">
            <v>9000</v>
          </cell>
        </row>
        <row r="72">
          <cell r="A72" t="str">
            <v>EH-33</v>
          </cell>
          <cell r="B72" t="str">
            <v xml:space="preserve">HERRAMIENTA MENOR 5 %  DE LA MANO OBRA </v>
          </cell>
          <cell r="D72" t="str">
            <v xml:space="preserve">Global </v>
          </cell>
          <cell r="E72">
            <v>517</v>
          </cell>
          <cell r="G72">
            <v>2</v>
          </cell>
          <cell r="I72">
            <v>1034</v>
          </cell>
        </row>
        <row r="73">
          <cell r="A73" t="str">
            <v>SUBTOTAL</v>
          </cell>
          <cell r="I73">
            <v>10034</v>
          </cell>
        </row>
        <row r="75">
          <cell r="A75" t="str">
            <v>2.  Materiales</v>
          </cell>
        </row>
        <row r="76">
          <cell r="A76" t="str">
            <v>Codigo</v>
          </cell>
          <cell r="B76" t="str">
            <v>Descripción</v>
          </cell>
          <cell r="D76" t="str">
            <v>Unidad</v>
          </cell>
          <cell r="E76" t="str">
            <v>Rendimiento</v>
          </cell>
          <cell r="F76" t="str">
            <v>Precio Unitario</v>
          </cell>
          <cell r="I76" t="str">
            <v>Vr Unitario</v>
          </cell>
        </row>
        <row r="78">
          <cell r="A78" t="str">
            <v>H03</v>
          </cell>
          <cell r="B78" t="str">
            <v>CONCRETO 2.500 Psi  Fabricado en obra con mezcladora</v>
          </cell>
          <cell r="D78" t="str">
            <v>M3</v>
          </cell>
          <cell r="E78">
            <v>7.1999999999999995E-2</v>
          </cell>
          <cell r="F78">
            <v>268000</v>
          </cell>
          <cell r="I78">
            <v>19296</v>
          </cell>
        </row>
        <row r="79">
          <cell r="A79" t="str">
            <v>A01</v>
          </cell>
          <cell r="B79" t="str">
            <v>ACERO 60.000 PSI, Incluye figurada</v>
          </cell>
          <cell r="D79" t="str">
            <v>KG</v>
          </cell>
          <cell r="E79">
            <v>2</v>
          </cell>
          <cell r="F79">
            <v>2310</v>
          </cell>
          <cell r="I79">
            <v>4620</v>
          </cell>
        </row>
        <row r="80">
          <cell r="A80" t="str">
            <v>P08</v>
          </cell>
          <cell r="B80" t="str">
            <v xml:space="preserve">FORMALETA TABLEMAC 4MM SUPER T O EQUIVALENTE </v>
          </cell>
          <cell r="D80" t="str">
            <v>M2</v>
          </cell>
          <cell r="E80">
            <v>1.2</v>
          </cell>
          <cell r="F80">
            <v>12500</v>
          </cell>
          <cell r="I80">
            <v>15000</v>
          </cell>
        </row>
        <row r="81">
          <cell r="A81" t="str">
            <v>T06</v>
          </cell>
          <cell r="B81" t="str">
            <v>LADRILLO FACHADA Prensado Macizo (24.5 x 12 x 5.5 cm) Arcilla Tipo Santafé o similar.</v>
          </cell>
          <cell r="D81" t="str">
            <v>UND</v>
          </cell>
          <cell r="E81">
            <v>15</v>
          </cell>
          <cell r="F81">
            <v>650</v>
          </cell>
          <cell r="I81">
            <v>9750</v>
          </cell>
        </row>
        <row r="82">
          <cell r="A82" t="str">
            <v>H17</v>
          </cell>
          <cell r="B82" t="str">
            <v>MORTERO 1:3 ( arena rio, cemento y agua)</v>
          </cell>
          <cell r="D82" t="str">
            <v>M3</v>
          </cell>
          <cell r="E82">
            <v>0.03</v>
          </cell>
          <cell r="F82">
            <v>276000</v>
          </cell>
          <cell r="I82">
            <v>8280</v>
          </cell>
        </row>
        <row r="83">
          <cell r="A83" t="str">
            <v>AA15</v>
          </cell>
          <cell r="B83" t="str">
            <v>GRANITO BLANCO HUILA  Nº 1,2 y 3 (25 kg)</v>
          </cell>
          <cell r="D83" t="str">
            <v>BT</v>
          </cell>
          <cell r="E83">
            <v>1</v>
          </cell>
          <cell r="F83">
            <v>12100</v>
          </cell>
          <cell r="I83">
            <v>12100</v>
          </cell>
        </row>
        <row r="84">
          <cell r="A84" t="str">
            <v>O01</v>
          </cell>
          <cell r="B84" t="str">
            <v>CEMENTO BLANCO</v>
          </cell>
          <cell r="D84" t="str">
            <v>KG</v>
          </cell>
          <cell r="E84">
            <v>15</v>
          </cell>
          <cell r="F84">
            <v>1500</v>
          </cell>
          <cell r="I84">
            <v>22500</v>
          </cell>
        </row>
        <row r="85">
          <cell r="A85" t="str">
            <v>O22</v>
          </cell>
          <cell r="B85" t="str">
            <v>DILATACION EN BRONCE PC09</v>
          </cell>
          <cell r="D85" t="str">
            <v>ML</v>
          </cell>
          <cell r="E85">
            <v>0.5</v>
          </cell>
          <cell r="F85">
            <v>10000</v>
          </cell>
          <cell r="I85">
            <v>5000</v>
          </cell>
        </row>
        <row r="86">
          <cell r="A86" t="str">
            <v>O27</v>
          </cell>
          <cell r="B86" t="str">
            <v>ESTOPA</v>
          </cell>
          <cell r="D86" t="str">
            <v>kg</v>
          </cell>
          <cell r="E86">
            <v>7.0000000000000007E-2</v>
          </cell>
          <cell r="F86">
            <v>5500</v>
          </cell>
          <cell r="I86">
            <v>385</v>
          </cell>
        </row>
        <row r="87">
          <cell r="A87" t="str">
            <v>SUBTOTAL</v>
          </cell>
          <cell r="I87">
            <v>96931</v>
          </cell>
        </row>
        <row r="89">
          <cell r="A89" t="str">
            <v>3. Transportes</v>
          </cell>
        </row>
        <row r="90">
          <cell r="A90" t="str">
            <v>Codigo</v>
          </cell>
          <cell r="B90" t="str">
            <v xml:space="preserve">Descripcion </v>
          </cell>
          <cell r="C90" t="str">
            <v>Vol. o Peso</v>
          </cell>
          <cell r="D90" t="str">
            <v>Unidad</v>
          </cell>
          <cell r="E90" t="str">
            <v>Distancia</v>
          </cell>
          <cell r="G90" t="str">
            <v>Tarifa</v>
          </cell>
          <cell r="I90" t="str">
            <v>Vr. Unitario</v>
          </cell>
        </row>
        <row r="92">
          <cell r="A92" t="str">
            <v>EH-44</v>
          </cell>
          <cell r="B92" t="str">
            <v>TRANSPORTE DE MATERIALES O EQUIPO</v>
          </cell>
          <cell r="D92" t="str">
            <v>Viaje</v>
          </cell>
          <cell r="E92">
            <v>0.1</v>
          </cell>
          <cell r="G92">
            <v>45000</v>
          </cell>
          <cell r="I92">
            <v>4500</v>
          </cell>
        </row>
        <row r="93">
          <cell r="A93" t="str">
            <v>SUBTOTAL</v>
          </cell>
          <cell r="I93">
            <v>4500</v>
          </cell>
        </row>
        <row r="94">
          <cell r="A94" t="str">
            <v>SUBTOTAL</v>
          </cell>
        </row>
        <row r="96">
          <cell r="A96" t="str">
            <v>4. Mano de Obra</v>
          </cell>
        </row>
        <row r="97">
          <cell r="A97" t="str">
            <v>Codigo</v>
          </cell>
          <cell r="B97" t="str">
            <v>Trabajador</v>
          </cell>
          <cell r="C97" t="str">
            <v>Jornal</v>
          </cell>
          <cell r="D97" t="str">
            <v>Prestac.</v>
          </cell>
          <cell r="E97" t="str">
            <v>Jornal Total</v>
          </cell>
          <cell r="F97" t="str">
            <v>Rendimiento</v>
          </cell>
          <cell r="I97" t="str">
            <v>Vr. Unitario</v>
          </cell>
        </row>
        <row r="99">
          <cell r="A99" t="str">
            <v>MO-01</v>
          </cell>
          <cell r="B99" t="str">
            <v>CUADRILLA AB  ALBAÑIL (1 OFICIAL + 1 AYUDANTE)</v>
          </cell>
          <cell r="C99" t="str">
            <v>hc</v>
          </cell>
          <cell r="D99">
            <v>0.57999999999999996</v>
          </cell>
          <cell r="E99">
            <v>9350</v>
          </cell>
          <cell r="F99">
            <v>4</v>
          </cell>
          <cell r="I99">
            <v>59092</v>
          </cell>
        </row>
        <row r="100">
          <cell r="A100" t="str">
            <v>SUBTOTAL</v>
          </cell>
          <cell r="I100">
            <v>59092</v>
          </cell>
        </row>
        <row r="101">
          <cell r="A101" t="str">
            <v>TOTAL COSTO DIRECTO</v>
          </cell>
          <cell r="I101">
            <v>170557</v>
          </cell>
        </row>
        <row r="102">
          <cell r="A102" t="str">
            <v>AIU CONTRACTUAL</v>
          </cell>
          <cell r="C102">
            <v>0.25640000000000002</v>
          </cell>
          <cell r="H102" t="str">
            <v>TOTAL COSTO INDIRECTO</v>
          </cell>
          <cell r="I102">
            <v>43731</v>
          </cell>
        </row>
        <row r="103">
          <cell r="A103" t="str">
            <v xml:space="preserve">VALOR TOTAL ACTIVIDAD </v>
          </cell>
          <cell r="I103">
            <v>214288</v>
          </cell>
        </row>
        <row r="104">
          <cell r="A104" t="str">
            <v xml:space="preserve">VALOR RECURSOS NECESARIOS PARA LA EJECUCIÓN DE LA ACTIVIDAD </v>
          </cell>
          <cell r="I104">
            <v>1110012</v>
          </cell>
        </row>
        <row r="105">
          <cell r="A105" t="str">
            <v>Para constancia de lo anterior, se firma la presente acta bajo la responsabilidad expresa de los que intervienen en ella, de  conformidad  con las funciones  desempeñadas por cada uno de los mismos,  de acuerdo con el manual de interventoría, en _________</v>
          </cell>
        </row>
        <row r="107">
          <cell r="B107" t="str">
            <v>Firma:</v>
          </cell>
        </row>
        <row r="108">
          <cell r="B108" t="str">
            <v xml:space="preserve">Nombre: </v>
          </cell>
        </row>
        <row r="109">
          <cell r="B109" t="str">
            <v>REPRESENTATE LEGAL O DIRECTOR DE CONSULTORIA</v>
          </cell>
        </row>
        <row r="111">
          <cell r="A111" t="str">
            <v>C. OBSERVACIONES INTERVENTORIA (Campo de obligatorio diligenciamiento)</v>
          </cell>
        </row>
        <row r="116">
          <cell r="B116" t="str">
            <v>Firma:</v>
          </cell>
        </row>
        <row r="117">
          <cell r="B117" t="str">
            <v xml:space="preserve">Nombre: </v>
          </cell>
          <cell r="J117" t="str">
            <v>Original  - FONADE</v>
          </cell>
        </row>
        <row r="118">
          <cell r="B118" t="str">
            <v>REPRESENTANTE LEGAL Ó DIRECTOR DE INTERVENTORÍA</v>
          </cell>
          <cell r="J118" t="str">
            <v>Copias: Contratista, Interventor</v>
          </cell>
        </row>
      </sheetData>
      <sheetData sheetId="10"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 xml:space="preserve">CONSORCIO CVH </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2</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8">
          <cell r="A28" t="str">
            <v>C53</v>
          </cell>
          <cell r="B28" t="str">
            <v xml:space="preserve">LAVAMANOS DE INCRUSTAR MARCA SAN LORENZO, INCLUYE SIFON </v>
          </cell>
          <cell r="D28" t="str">
            <v>und</v>
          </cell>
          <cell r="E28">
            <v>1</v>
          </cell>
          <cell r="F28">
            <v>135000</v>
          </cell>
          <cell r="I28">
            <v>135000</v>
          </cell>
        </row>
        <row r="29">
          <cell r="A29" t="str">
            <v>O01</v>
          </cell>
          <cell r="B29" t="str">
            <v>CEMENTO BLANCO</v>
          </cell>
          <cell r="D29" t="str">
            <v>kg</v>
          </cell>
          <cell r="E29">
            <v>0.1</v>
          </cell>
          <cell r="F29">
            <v>1500</v>
          </cell>
          <cell r="I29">
            <v>150</v>
          </cell>
        </row>
        <row r="30">
          <cell r="A30" t="str">
            <v>O27</v>
          </cell>
          <cell r="B30" t="str">
            <v>ESTOPA</v>
          </cell>
          <cell r="D30" t="str">
            <v>kg</v>
          </cell>
          <cell r="E30">
            <v>7.0000000000000007E-2</v>
          </cell>
          <cell r="F30">
            <v>5500</v>
          </cell>
          <cell r="I30">
            <v>385</v>
          </cell>
        </row>
        <row r="39">
          <cell r="A39" t="str">
            <v>SUBTOTAL</v>
          </cell>
          <cell r="I39">
            <v>135535</v>
          </cell>
        </row>
        <row r="41">
          <cell r="A41" t="str">
            <v>3. Transportes</v>
          </cell>
        </row>
        <row r="42">
          <cell r="A42" t="str">
            <v>Codigo</v>
          </cell>
          <cell r="B42" t="str">
            <v xml:space="preserve">Descripcion </v>
          </cell>
          <cell r="C42" t="str">
            <v>Vol. o Peso</v>
          </cell>
          <cell r="D42" t="str">
            <v>Unidad</v>
          </cell>
          <cell r="E42" t="str">
            <v>Distancia</v>
          </cell>
          <cell r="G42" t="str">
            <v>Tarifa</v>
          </cell>
          <cell r="I42" t="str">
            <v>Vr. Unitario</v>
          </cell>
        </row>
        <row r="44">
          <cell r="A44" t="str">
            <v>EH-44</v>
          </cell>
          <cell r="B44" t="str">
            <v>TRANSPORTE DE MATERIALES O EQUIPO</v>
          </cell>
          <cell r="D44" t="str">
            <v>Viaje</v>
          </cell>
          <cell r="E44">
            <v>1.4999999999999999E-2</v>
          </cell>
          <cell r="G44">
            <v>45000</v>
          </cell>
          <cell r="I44">
            <v>675</v>
          </cell>
        </row>
        <row r="46">
          <cell r="A46" t="str">
            <v>SUBTOTAL</v>
          </cell>
          <cell r="I46">
            <v>675</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1">
          <cell r="A51" t="str">
            <v>MO-01</v>
          </cell>
          <cell r="B51" t="str">
            <v>CUADRILLA AB  ALBAÑIL (1 OFICIAL + 1 AYUDANTE)</v>
          </cell>
          <cell r="C51" t="str">
            <v>hc</v>
          </cell>
          <cell r="D51">
            <v>0.57999999999999996</v>
          </cell>
          <cell r="E51">
            <v>9350</v>
          </cell>
          <cell r="F51">
            <v>1</v>
          </cell>
          <cell r="I51">
            <v>14773</v>
          </cell>
        </row>
        <row r="54">
          <cell r="A54" t="str">
            <v>SUBTOTAL</v>
          </cell>
          <cell r="I54">
            <v>14773</v>
          </cell>
        </row>
        <row r="55">
          <cell r="A55" t="str">
            <v>TOTAL COSTO DIRECTO</v>
          </cell>
          <cell r="I55">
            <v>151722</v>
          </cell>
        </row>
        <row r="56">
          <cell r="A56" t="str">
            <v>AIU CONTRACTUAL</v>
          </cell>
          <cell r="C56">
            <v>0.25640000000000002</v>
          </cell>
          <cell r="H56" t="str">
            <v>TOTAL COSTO INDIRECTO</v>
          </cell>
          <cell r="I56">
            <v>38902</v>
          </cell>
        </row>
        <row r="57">
          <cell r="A57" t="str">
            <v xml:space="preserve">VALOR TOTAL ACTIVIDAD </v>
          </cell>
          <cell r="I57">
            <v>190624</v>
          </cell>
        </row>
        <row r="58">
          <cell r="A58" t="str">
            <v xml:space="preserve">VALOR RECURSOS NECESARIOS PARA LA EJECUCIÓN DE LA ACTIVIDAD </v>
          </cell>
          <cell r="I58">
            <v>381248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Ó DIRECTOR DE CONSULTORIA</v>
          </cell>
        </row>
        <row r="65">
          <cell r="A65"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08.01.02</v>
          </cell>
          <cell r="B74" t="str">
            <v>Suministro e instalación de Lavamanos incrustar, con orificios para grifería, tipo San Lorenzo de CORONA o equivalente de igual calidad o superior. Incluye suministro, montaje, sifón tipo botella y conexión completa. NO incluye grifería</v>
          </cell>
          <cell r="G74" t="str">
            <v>Un</v>
          </cell>
          <cell r="I74">
            <v>2</v>
          </cell>
          <cell r="K74">
            <v>191497</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9">
          <cell r="A79" t="str">
            <v>EH-33</v>
          </cell>
          <cell r="B79" t="str">
            <v xml:space="preserve">HERRAMIENTA MENOR 5 %  DE LA MANO OBRA </v>
          </cell>
          <cell r="D79" t="str">
            <v xml:space="preserve">Global </v>
          </cell>
          <cell r="E79">
            <v>739</v>
          </cell>
          <cell r="G79">
            <v>1</v>
          </cell>
          <cell r="I79">
            <v>739</v>
          </cell>
        </row>
        <row r="80">
          <cell r="A80" t="str">
            <v>SUBTOTAL</v>
          </cell>
          <cell r="I80">
            <v>739</v>
          </cell>
        </row>
        <row r="82">
          <cell r="A82" t="str">
            <v>2.  Materiales</v>
          </cell>
        </row>
        <row r="83">
          <cell r="A83" t="str">
            <v>Codigo</v>
          </cell>
          <cell r="B83" t="str">
            <v>Descripción</v>
          </cell>
          <cell r="D83" t="str">
            <v>Unidad</v>
          </cell>
          <cell r="E83" t="str">
            <v>Rendimiento</v>
          </cell>
          <cell r="F83" t="str">
            <v>Precio Unitario</v>
          </cell>
          <cell r="I83" t="str">
            <v>Vr Unitario</v>
          </cell>
        </row>
        <row r="87">
          <cell r="A87" t="str">
            <v>C54</v>
          </cell>
          <cell r="B87" t="str">
            <v xml:space="preserve">LAVAMANOS DE PEDESTAL PARA MINUSVALIDOS, INCLUYE SIFON </v>
          </cell>
          <cell r="D87" t="str">
            <v>und</v>
          </cell>
          <cell r="E87">
            <v>1</v>
          </cell>
          <cell r="F87">
            <v>175000</v>
          </cell>
          <cell r="I87">
            <v>175000</v>
          </cell>
        </row>
        <row r="88">
          <cell r="A88" t="str">
            <v>O01</v>
          </cell>
          <cell r="B88" t="str">
            <v>CEMENTO BLANCO</v>
          </cell>
          <cell r="D88" t="str">
            <v>kg</v>
          </cell>
          <cell r="E88">
            <v>0.1</v>
          </cell>
          <cell r="F88">
            <v>1500</v>
          </cell>
          <cell r="I88">
            <v>150</v>
          </cell>
        </row>
        <row r="89">
          <cell r="A89" t="str">
            <v>O27</v>
          </cell>
          <cell r="B89" t="str">
            <v>ESTOPA</v>
          </cell>
          <cell r="D89" t="str">
            <v>kg</v>
          </cell>
          <cell r="E89">
            <v>7.0000000000000007E-2</v>
          </cell>
          <cell r="F89">
            <v>5500</v>
          </cell>
          <cell r="I89">
            <v>385</v>
          </cell>
        </row>
        <row r="97">
          <cell r="A97" t="str">
            <v>SUBTOTAL</v>
          </cell>
          <cell r="I97">
            <v>175535</v>
          </cell>
        </row>
        <row r="99">
          <cell r="A99" t="str">
            <v>3. Transportes</v>
          </cell>
        </row>
        <row r="100">
          <cell r="A100" t="str">
            <v>Codigo</v>
          </cell>
          <cell r="B100" t="str">
            <v xml:space="preserve">Descripcion </v>
          </cell>
          <cell r="C100" t="str">
            <v>Vol. o Peso</v>
          </cell>
          <cell r="D100" t="str">
            <v>Unidad</v>
          </cell>
          <cell r="E100" t="str">
            <v>Distancia</v>
          </cell>
          <cell r="G100" t="str">
            <v>Tarifa</v>
          </cell>
          <cell r="I100" t="str">
            <v>Vr. Unitario</v>
          </cell>
        </row>
        <row r="102">
          <cell r="A102" t="str">
            <v>EH-44</v>
          </cell>
          <cell r="B102" t="str">
            <v>TRANSPORTE DE MATERIALES O EQUIPO</v>
          </cell>
          <cell r="D102" t="str">
            <v>Viaje</v>
          </cell>
          <cell r="E102">
            <v>0.01</v>
          </cell>
          <cell r="G102">
            <v>45000</v>
          </cell>
          <cell r="I102">
            <v>450</v>
          </cell>
        </row>
        <row r="104">
          <cell r="A104" t="str">
            <v>SUBTOTAL</v>
          </cell>
          <cell r="I104">
            <v>450</v>
          </cell>
        </row>
        <row r="106">
          <cell r="A106" t="str">
            <v>4. Mano de Obra</v>
          </cell>
        </row>
        <row r="107">
          <cell r="A107" t="str">
            <v>Codigo</v>
          </cell>
          <cell r="B107" t="str">
            <v>Trabajador</v>
          </cell>
          <cell r="C107" t="str">
            <v>Jornal</v>
          </cell>
          <cell r="D107" t="str">
            <v>Prestac.</v>
          </cell>
          <cell r="E107" t="str">
            <v>Jornal Total</v>
          </cell>
          <cell r="F107" t="str">
            <v>Rendimiento</v>
          </cell>
          <cell r="I107" t="str">
            <v>Vr. Unitario</v>
          </cell>
        </row>
        <row r="109">
          <cell r="A109" t="str">
            <v>MO-01</v>
          </cell>
          <cell r="B109" t="str">
            <v>CUADRILLA AB  ALBAÑIL (1 OFICIAL + 1 AYUDANTE)</v>
          </cell>
          <cell r="C109" t="str">
            <v>hc</v>
          </cell>
          <cell r="D109">
            <v>0.57999999999999996</v>
          </cell>
          <cell r="E109">
            <v>9350</v>
          </cell>
          <cell r="F109">
            <v>1</v>
          </cell>
          <cell r="I109">
            <v>14773</v>
          </cell>
        </row>
        <row r="112">
          <cell r="A112" t="str">
            <v>SUBTOTAL</v>
          </cell>
          <cell r="I112">
            <v>14773</v>
          </cell>
        </row>
        <row r="113">
          <cell r="A113" t="str">
            <v>TOTAL COSTO DIRECTO</v>
          </cell>
          <cell r="I113">
            <v>191497</v>
          </cell>
        </row>
        <row r="114">
          <cell r="A114" t="str">
            <v>AIU CONTRACTUAL</v>
          </cell>
          <cell r="C114">
            <v>0.25640000000000002</v>
          </cell>
          <cell r="H114" t="str">
            <v>TOTAL COSTO INDIRECTO</v>
          </cell>
          <cell r="I114">
            <v>49100</v>
          </cell>
        </row>
        <row r="115">
          <cell r="A115" t="str">
            <v xml:space="preserve">VALOR TOTAL ACTIVIDAD </v>
          </cell>
          <cell r="I115">
            <v>240597</v>
          </cell>
        </row>
        <row r="116">
          <cell r="A116" t="str">
            <v xml:space="preserve">VALOR RECURSOS NECESARIOS PARA LA EJECUCIÓN DE LA ACTIVIDAD </v>
          </cell>
          <cell r="I116">
            <v>481194</v>
          </cell>
        </row>
        <row r="117">
          <cell r="A117" t="str">
            <v>Para constancia de lo anterior, se firma la presente acta bajo la responsabilidad expresa de los que intervienen en ella, de  conformidad  con las funciones  desempeñadas por cada uno de los mismos,  de acuerdo con el manual de interventoría, en _________</v>
          </cell>
        </row>
        <row r="120">
          <cell r="B120" t="str">
            <v>Firma:</v>
          </cell>
        </row>
        <row r="121">
          <cell r="B121" t="str">
            <v xml:space="preserve">Nombre: </v>
          </cell>
        </row>
        <row r="122">
          <cell r="B122" t="str">
            <v>REPRESENTATE LEGAL Ó DIRECTOR DE CONSULTORIA</v>
          </cell>
        </row>
        <row r="123">
          <cell r="A123"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08.01.03</v>
          </cell>
          <cell r="B132" t="str">
            <v>Sanitario de tanque, tipo Avanti de CORONA o equivalente de igual calidad o superior. Incluye suministro, mueble plástico redondo color blanco, montaje, contenido completo del tanque, acople y conexión</v>
          </cell>
          <cell r="G132" t="str">
            <v>Un</v>
          </cell>
          <cell r="I132">
            <v>2</v>
          </cell>
          <cell r="K132">
            <v>142096</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7">
          <cell r="A137" t="str">
            <v>EH-33</v>
          </cell>
          <cell r="B137" t="str">
            <v xml:space="preserve">HERRAMIENTA MENOR 5 %  DE LA MANO OBRA </v>
          </cell>
          <cell r="D137" t="str">
            <v xml:space="preserve">Global </v>
          </cell>
          <cell r="E137">
            <v>1108</v>
          </cell>
          <cell r="G137">
            <v>1</v>
          </cell>
          <cell r="I137">
            <v>1108</v>
          </cell>
        </row>
        <row r="138">
          <cell r="A138" t="str">
            <v>SUBTOTAL</v>
          </cell>
          <cell r="I138">
            <v>1108</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5">
          <cell r="A145" t="str">
            <v>C14</v>
          </cell>
          <cell r="B145" t="str">
            <v>SANITARIO Tipo Institucional Bajo Consumo 1.6 litros por descarga, color blanco para conexión por detrás, no incluye mueble  Mancesa REF 21-AA-41</v>
          </cell>
          <cell r="D145" t="str">
            <v>und</v>
          </cell>
          <cell r="E145">
            <v>1</v>
          </cell>
          <cell r="F145">
            <v>116518</v>
          </cell>
          <cell r="I145">
            <v>116518</v>
          </cell>
        </row>
        <row r="146">
          <cell r="A146" t="str">
            <v>S252</v>
          </cell>
          <cell r="B146" t="str">
            <v>Tapón Cobre de 1/2"</v>
          </cell>
          <cell r="D146" t="str">
            <v>und</v>
          </cell>
          <cell r="E146">
            <v>1</v>
          </cell>
          <cell r="F146">
            <v>425</v>
          </cell>
          <cell r="I146">
            <v>425</v>
          </cell>
        </row>
        <row r="147">
          <cell r="A147" t="str">
            <v>O01</v>
          </cell>
          <cell r="B147" t="str">
            <v>CEMENTO BLANCO</v>
          </cell>
          <cell r="D147" t="str">
            <v>kg</v>
          </cell>
          <cell r="E147">
            <v>0.1</v>
          </cell>
          <cell r="F147">
            <v>1500</v>
          </cell>
          <cell r="I147">
            <v>150</v>
          </cell>
        </row>
        <row r="148">
          <cell r="A148" t="str">
            <v>O27</v>
          </cell>
          <cell r="B148" t="str">
            <v>ESTOPA</v>
          </cell>
          <cell r="D148" t="str">
            <v>kg</v>
          </cell>
          <cell r="E148">
            <v>7.0000000000000007E-2</v>
          </cell>
          <cell r="F148">
            <v>5500</v>
          </cell>
          <cell r="I148">
            <v>385</v>
          </cell>
        </row>
        <row r="155">
          <cell r="A155" t="str">
            <v>SUBTOTAL</v>
          </cell>
          <cell r="I155">
            <v>117478</v>
          </cell>
        </row>
        <row r="157">
          <cell r="A157" t="str">
            <v>3. Transportes</v>
          </cell>
        </row>
        <row r="158">
          <cell r="A158" t="str">
            <v>Codigo</v>
          </cell>
          <cell r="B158" t="str">
            <v xml:space="preserve">Descripcion </v>
          </cell>
          <cell r="C158" t="str">
            <v>Vol. o Peso</v>
          </cell>
          <cell r="D158" t="str">
            <v>Unidad</v>
          </cell>
          <cell r="E158" t="str">
            <v>Distancia</v>
          </cell>
          <cell r="G158" t="str">
            <v>Tarifa</v>
          </cell>
          <cell r="I158" t="str">
            <v>Vr. Unitario</v>
          </cell>
        </row>
        <row r="160">
          <cell r="A160" t="str">
            <v>EH-44</v>
          </cell>
          <cell r="B160" t="str">
            <v>TRANSPORTE DE MATERIALES O EQUIPO</v>
          </cell>
          <cell r="D160" t="str">
            <v>Viaje</v>
          </cell>
          <cell r="E160">
            <v>0.03</v>
          </cell>
          <cell r="G160">
            <v>45000</v>
          </cell>
          <cell r="I160">
            <v>1350</v>
          </cell>
        </row>
        <row r="162">
          <cell r="A162" t="str">
            <v>SUBTOTAL</v>
          </cell>
          <cell r="I162">
            <v>1350</v>
          </cell>
        </row>
        <row r="164">
          <cell r="A164" t="str">
            <v>4. Mano de Obra</v>
          </cell>
        </row>
        <row r="165">
          <cell r="A165" t="str">
            <v>Codigo</v>
          </cell>
          <cell r="B165" t="str">
            <v>Trabajador</v>
          </cell>
          <cell r="C165" t="str">
            <v>Jornal</v>
          </cell>
          <cell r="D165" t="str">
            <v>Prestac.</v>
          </cell>
          <cell r="E165" t="str">
            <v>Jornal Total</v>
          </cell>
          <cell r="F165" t="str">
            <v>Rendimiento</v>
          </cell>
          <cell r="I165" t="str">
            <v>Vr. Unitario</v>
          </cell>
        </row>
        <row r="167">
          <cell r="A167" t="str">
            <v>MO-01</v>
          </cell>
          <cell r="B167" t="str">
            <v>CUADRILLA AB  ALBAÑIL (1 OFICIAL + 1 AYUDANTE)</v>
          </cell>
          <cell r="C167" t="str">
            <v>hc</v>
          </cell>
          <cell r="D167">
            <v>0.57999999999999996</v>
          </cell>
          <cell r="E167">
            <v>9350</v>
          </cell>
          <cell r="F167">
            <v>1.5</v>
          </cell>
          <cell r="I167">
            <v>22160</v>
          </cell>
        </row>
        <row r="169">
          <cell r="A169" t="str">
            <v>SUBTOTAL</v>
          </cell>
          <cell r="I169">
            <v>22160</v>
          </cell>
        </row>
        <row r="170">
          <cell r="A170" t="str">
            <v>TOTAL COSTO DIRECTO</v>
          </cell>
          <cell r="I170">
            <v>142096</v>
          </cell>
        </row>
        <row r="171">
          <cell r="A171" t="str">
            <v>AIU CONTRACTUAL</v>
          </cell>
          <cell r="C171">
            <v>0.25640000000000002</v>
          </cell>
          <cell r="H171" t="str">
            <v>TOTAL COSTO INDIRECTO</v>
          </cell>
          <cell r="I171">
            <v>36433</v>
          </cell>
        </row>
        <row r="172">
          <cell r="A172" t="str">
            <v xml:space="preserve">VALOR TOTAL ACTIVIDAD </v>
          </cell>
          <cell r="I172">
            <v>178529</v>
          </cell>
        </row>
        <row r="173">
          <cell r="A173" t="str">
            <v xml:space="preserve">VALOR RECURSOS NECESARIOS PARA LA EJECUCIÓN DE LA ACTIVIDAD </v>
          </cell>
          <cell r="I173">
            <v>357058</v>
          </cell>
        </row>
        <row r="174">
          <cell r="A174" t="str">
            <v>Para constancia de lo anterior, se firma la presente acta bajo la responsabilidad expresa de los que intervienen en ella, de  conformidad  con las funciones  desempeñadas por cada uno de los mismos,  de acuerdo con el manual de interventoría, en _________</v>
          </cell>
        </row>
        <row r="177">
          <cell r="B177" t="str">
            <v>Firma:</v>
          </cell>
        </row>
        <row r="178">
          <cell r="B178" t="str">
            <v xml:space="preserve">Nombre: </v>
          </cell>
        </row>
        <row r="179">
          <cell r="B179" t="str">
            <v>REPRESENTATE LEGAL Ó DIRECTOR DE CONSULTORIA</v>
          </cell>
        </row>
        <row r="180">
          <cell r="A180"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08.01.04</v>
          </cell>
          <cell r="B189" t="str">
            <v>Sanitario en porcelana para niños de Tipo corona o equivalente de igual calidad o superior. Incluye suministro, mueble plástico alongado color blanco y griferia.</v>
          </cell>
          <cell r="G189" t="str">
            <v>Un</v>
          </cell>
          <cell r="I189">
            <v>2</v>
          </cell>
          <cell r="K189">
            <v>231360</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4">
          <cell r="A194" t="str">
            <v>EH-33</v>
          </cell>
          <cell r="B194" t="str">
            <v xml:space="preserve">HERRAMIENTA MENOR 5 %  DE LA MANO OBRA </v>
          </cell>
          <cell r="D194" t="str">
            <v xml:space="preserve">Global </v>
          </cell>
          <cell r="E194">
            <v>1108</v>
          </cell>
          <cell r="G194">
            <v>1</v>
          </cell>
          <cell r="I194">
            <v>1108</v>
          </cell>
        </row>
        <row r="195">
          <cell r="A195" t="str">
            <v>SUBTOTAL</v>
          </cell>
          <cell r="I195">
            <v>1108</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C53</v>
          </cell>
          <cell r="B200" t="str">
            <v>SANITARIO EN PORCELANA PARA NIÑOS, INCLUYE GRIFERIA</v>
          </cell>
          <cell r="D200" t="str">
            <v>und</v>
          </cell>
          <cell r="E200">
            <v>1</v>
          </cell>
          <cell r="F200">
            <v>195000</v>
          </cell>
          <cell r="I200">
            <v>195000</v>
          </cell>
        </row>
        <row r="201">
          <cell r="A201" t="str">
            <v>C09</v>
          </cell>
          <cell r="B201" t="str">
            <v>SIFON P para Orinal Santa Fé Tipo Grival Ref.. 93301 o Similar</v>
          </cell>
          <cell r="D201" t="str">
            <v>und</v>
          </cell>
          <cell r="E201">
            <v>1</v>
          </cell>
          <cell r="F201">
            <v>7492</v>
          </cell>
          <cell r="I201">
            <v>7492</v>
          </cell>
        </row>
        <row r="202">
          <cell r="A202" t="str">
            <v>O18</v>
          </cell>
          <cell r="B202" t="str">
            <v>SILICONA Tubo 280 ml</v>
          </cell>
          <cell r="D202" t="str">
            <v>und</v>
          </cell>
          <cell r="E202">
            <v>0.05</v>
          </cell>
          <cell r="F202">
            <v>7800</v>
          </cell>
          <cell r="I202">
            <v>390</v>
          </cell>
        </row>
        <row r="203">
          <cell r="A203" t="str">
            <v>O27</v>
          </cell>
          <cell r="B203" t="str">
            <v>ESTOPA</v>
          </cell>
          <cell r="D203" t="str">
            <v>kg</v>
          </cell>
          <cell r="E203">
            <v>0.02</v>
          </cell>
          <cell r="F203">
            <v>5500</v>
          </cell>
          <cell r="I203">
            <v>110</v>
          </cell>
        </row>
        <row r="204">
          <cell r="A204" t="str">
            <v>S02A</v>
          </cell>
          <cell r="B204" t="str">
            <v>ACOPLE 1/2"  para sanitario 30 cm.</v>
          </cell>
          <cell r="D204" t="str">
            <v>und</v>
          </cell>
          <cell r="E204">
            <v>1</v>
          </cell>
          <cell r="F204">
            <v>4200</v>
          </cell>
          <cell r="I204">
            <v>4200</v>
          </cell>
        </row>
        <row r="210">
          <cell r="A210" t="str">
            <v>SUBTOTAL</v>
          </cell>
          <cell r="I210">
            <v>207192</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0.02</v>
          </cell>
          <cell r="G215">
            <v>45000</v>
          </cell>
          <cell r="I215">
            <v>900</v>
          </cell>
        </row>
        <row r="217">
          <cell r="A217" t="str">
            <v>SUBTOTAL</v>
          </cell>
          <cell r="I217">
            <v>900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1.5</v>
          </cell>
          <cell r="I222">
            <v>22160</v>
          </cell>
        </row>
        <row r="225">
          <cell r="A225" t="str">
            <v>SUBTOTAL</v>
          </cell>
          <cell r="I225">
            <v>22160</v>
          </cell>
        </row>
        <row r="226">
          <cell r="A226" t="str">
            <v>TOTAL COSTO DIRECTO</v>
          </cell>
          <cell r="I226">
            <v>231360</v>
          </cell>
        </row>
        <row r="227">
          <cell r="A227" t="str">
            <v>AIU CONTRACTUAL</v>
          </cell>
          <cell r="C227">
            <v>0.25640000000000002</v>
          </cell>
          <cell r="H227" t="str">
            <v>TOTAL COSTO INDIRECTO</v>
          </cell>
          <cell r="I227">
            <v>59321</v>
          </cell>
        </row>
        <row r="228">
          <cell r="A228" t="str">
            <v xml:space="preserve">VALOR TOTAL ACTIVIDAD </v>
          </cell>
          <cell r="I228">
            <v>290681</v>
          </cell>
        </row>
        <row r="229">
          <cell r="A229" t="str">
            <v xml:space="preserve">VALOR RECURSOS NECESARIOS PARA LA EJECUCIÓN DE LA ACTIVIDAD </v>
          </cell>
          <cell r="I229">
            <v>581362</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Ó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4">
          <cell r="A244" t="str">
            <v>Item</v>
          </cell>
          <cell r="B244" t="str">
            <v>Descripción</v>
          </cell>
          <cell r="G244" t="str">
            <v>Unidad</v>
          </cell>
          <cell r="I244" t="str">
            <v>Cantidad</v>
          </cell>
        </row>
        <row r="245">
          <cell r="A245" t="str">
            <v>08.01.05</v>
          </cell>
          <cell r="B245" t="str">
            <v>Suministro e instalacion de lavacolas en fibra de vidrio D:±85X±55 cm, incluye accesorios para su buen funcionamiento</v>
          </cell>
          <cell r="G245" t="str">
            <v>Un</v>
          </cell>
          <cell r="I245">
            <v>1</v>
          </cell>
          <cell r="K245">
            <v>285532</v>
          </cell>
        </row>
        <row r="247">
          <cell r="A247" t="str">
            <v>1.  Equipo</v>
          </cell>
        </row>
        <row r="248">
          <cell r="A248" t="str">
            <v>Codigo</v>
          </cell>
          <cell r="B248" t="str">
            <v>Descripción</v>
          </cell>
          <cell r="C248" t="str">
            <v>Marca</v>
          </cell>
          <cell r="D248" t="str">
            <v>Unidad</v>
          </cell>
          <cell r="E248" t="str">
            <v>Tarifa</v>
          </cell>
          <cell r="G248" t="str">
            <v>Rendimiento</v>
          </cell>
          <cell r="I248" t="str">
            <v>Vr. Unitario</v>
          </cell>
        </row>
        <row r="250">
          <cell r="A250" t="str">
            <v>EH-33</v>
          </cell>
          <cell r="B250" t="str">
            <v xml:space="preserve">HERRAMIENTA MENOR 5 %  DE LA MANO OBRA </v>
          </cell>
          <cell r="D250" t="str">
            <v xml:space="preserve">Global </v>
          </cell>
          <cell r="E250">
            <v>111</v>
          </cell>
          <cell r="G250">
            <v>1</v>
          </cell>
          <cell r="I250">
            <v>111</v>
          </cell>
        </row>
        <row r="251">
          <cell r="A251" t="str">
            <v>SUBTOTAL</v>
          </cell>
          <cell r="I251">
            <v>111</v>
          </cell>
        </row>
        <row r="253">
          <cell r="A253" t="str">
            <v>2.  Materiales</v>
          </cell>
        </row>
        <row r="254">
          <cell r="A254" t="str">
            <v>Codigo</v>
          </cell>
          <cell r="B254" t="str">
            <v>Descripción</v>
          </cell>
          <cell r="D254" t="str">
            <v>Unidad</v>
          </cell>
          <cell r="E254" t="str">
            <v>Rendimiento</v>
          </cell>
          <cell r="F254" t="str">
            <v>Precio Unitario</v>
          </cell>
          <cell r="I254" t="str">
            <v>Vr Unitario</v>
          </cell>
        </row>
        <row r="256">
          <cell r="B256" t="str">
            <v>Lavacopas en fibra de vidrio D:±85X±55 cm</v>
          </cell>
          <cell r="D256" t="str">
            <v>UN</v>
          </cell>
          <cell r="E256">
            <v>1</v>
          </cell>
          <cell r="F256">
            <v>255199.99999999997</v>
          </cell>
          <cell r="I256">
            <v>255200</v>
          </cell>
        </row>
        <row r="262">
          <cell r="A262" t="str">
            <v>SUBTOTAL</v>
          </cell>
          <cell r="I262">
            <v>255200</v>
          </cell>
        </row>
        <row r="264">
          <cell r="A264" t="str">
            <v>3. Transportes</v>
          </cell>
        </row>
        <row r="265">
          <cell r="A265" t="str">
            <v>Codigo</v>
          </cell>
          <cell r="B265" t="str">
            <v xml:space="preserve">Descripcion </v>
          </cell>
          <cell r="C265" t="str">
            <v>Vol. o Peso</v>
          </cell>
          <cell r="D265" t="str">
            <v>Unidad</v>
          </cell>
          <cell r="E265" t="str">
            <v>Distancia</v>
          </cell>
          <cell r="G265" t="str">
            <v>Tarifa</v>
          </cell>
          <cell r="I265" t="str">
            <v>Vr. Unitario</v>
          </cell>
        </row>
        <row r="267">
          <cell r="A267" t="str">
            <v>EH-44</v>
          </cell>
          <cell r="B267" t="str">
            <v>TRANSPORTE DE MATERIALES O EQUIPO</v>
          </cell>
          <cell r="D267" t="str">
            <v>Viaje</v>
          </cell>
          <cell r="E267">
            <v>1.4999999999999999E-2</v>
          </cell>
          <cell r="G267">
            <v>45000</v>
          </cell>
          <cell r="I267">
            <v>675</v>
          </cell>
        </row>
        <row r="268">
          <cell r="A268" t="str">
            <v>SUBTOTAL</v>
          </cell>
          <cell r="I268">
            <v>675</v>
          </cell>
        </row>
        <row r="270">
          <cell r="A270" t="str">
            <v>4. Mano de Obra</v>
          </cell>
        </row>
        <row r="271">
          <cell r="A271" t="str">
            <v>Codigo</v>
          </cell>
          <cell r="B271" t="str">
            <v>Trabajador</v>
          </cell>
          <cell r="C271" t="str">
            <v>Jornal</v>
          </cell>
          <cell r="D271" t="str">
            <v>Prestac.</v>
          </cell>
          <cell r="E271" t="str">
            <v>Jornal Total</v>
          </cell>
          <cell r="F271" t="str">
            <v>Rendimiento</v>
          </cell>
          <cell r="I271" t="str">
            <v>Vr. Unitario</v>
          </cell>
        </row>
        <row r="273">
          <cell r="A273" t="str">
            <v>MO-01</v>
          </cell>
          <cell r="B273" t="str">
            <v>CUADRILLA AB  ALBAÑIL (1 OFICIAL + 1 AYUDANTE)</v>
          </cell>
          <cell r="C273" t="str">
            <v>hc</v>
          </cell>
          <cell r="D273">
            <v>0.57999999999999996</v>
          </cell>
          <cell r="E273">
            <v>9350</v>
          </cell>
          <cell r="F273">
            <v>2</v>
          </cell>
          <cell r="I273">
            <v>29546</v>
          </cell>
        </row>
        <row r="274">
          <cell r="A274" t="str">
            <v>SUBTOTAL</v>
          </cell>
          <cell r="I274">
            <v>29546</v>
          </cell>
        </row>
        <row r="275">
          <cell r="A275" t="str">
            <v>TOTAL COSTO DIRECTO</v>
          </cell>
          <cell r="J275">
            <v>285532</v>
          </cell>
        </row>
        <row r="276">
          <cell r="A276" t="str">
            <v>AIU CONTRACTUAL</v>
          </cell>
          <cell r="C276">
            <v>0.25640000000000002</v>
          </cell>
          <cell r="H276" t="str">
            <v>TOTAL COSTO INDIRECTO</v>
          </cell>
          <cell r="I276">
            <v>73210</v>
          </cell>
        </row>
        <row r="277">
          <cell r="A277" t="str">
            <v xml:space="preserve">VALOR TOTAL ACTIVIDAD </v>
          </cell>
          <cell r="I277">
            <v>358742</v>
          </cell>
        </row>
        <row r="278">
          <cell r="A278" t="str">
            <v xml:space="preserve">VALOR RECURSOS NECESARIOS PARA LA EJECUCIÓN DE LA ACTIVIDAD </v>
          </cell>
          <cell r="I278">
            <v>358742</v>
          </cell>
        </row>
        <row r="279">
          <cell r="A279" t="str">
            <v>Para constancia de lo anterior, se firma la presente acta bajo la responsabilidad expresa de los que intervienen en ella, de  conformidad  con las funciones  desempeñadas por cada uno de los mismos,  de acuerdo con el manual de interventoría, en _________</v>
          </cell>
        </row>
        <row r="282">
          <cell r="B282" t="str">
            <v>Firma:</v>
          </cell>
        </row>
        <row r="283">
          <cell r="B283" t="str">
            <v xml:space="preserve">Nombre: </v>
          </cell>
        </row>
        <row r="284">
          <cell r="B284" t="str">
            <v>REPRESENTATE LEGAL O DIRECTOR DE CONSULTORIA</v>
          </cell>
        </row>
        <row r="285">
          <cell r="A285" t="str">
            <v>C. OBSERVACIONES INTERVENTORIA (Campo de obligatorio diligenciamiento)</v>
          </cell>
        </row>
        <row r="290">
          <cell r="B290" t="str">
            <v>Firma:</v>
          </cell>
        </row>
        <row r="291">
          <cell r="B291" t="str">
            <v xml:space="preserve">Nombre: </v>
          </cell>
          <cell r="J291" t="str">
            <v>Original  - FONADE</v>
          </cell>
        </row>
        <row r="292">
          <cell r="B292" t="str">
            <v>REPRESENTANTE LEGAL Ó DIRECTOR DE INTERVENTORÍA</v>
          </cell>
          <cell r="J292" t="str">
            <v>Copias: Contratista, Interventor</v>
          </cell>
        </row>
        <row r="293">
          <cell r="A293" t="str">
            <v>Item</v>
          </cell>
          <cell r="B293" t="str">
            <v>Descripción</v>
          </cell>
          <cell r="G293" t="str">
            <v>Unidad</v>
          </cell>
          <cell r="I293" t="str">
            <v>Cantidad</v>
          </cell>
        </row>
        <row r="294">
          <cell r="A294" t="str">
            <v>08.01.06</v>
          </cell>
          <cell r="B294" t="str">
            <v>Suministro e instalacion de lavadero</v>
          </cell>
          <cell r="G294" t="str">
            <v>Un</v>
          </cell>
          <cell r="I294">
            <v>0</v>
          </cell>
          <cell r="K294">
            <v>189332</v>
          </cell>
        </row>
        <row r="296">
          <cell r="A296" t="str">
            <v>1.  Equipo</v>
          </cell>
        </row>
        <row r="297">
          <cell r="A297" t="str">
            <v>Codigo</v>
          </cell>
          <cell r="B297" t="str">
            <v>Descripción</v>
          </cell>
          <cell r="C297" t="str">
            <v>Marca</v>
          </cell>
          <cell r="D297" t="str">
            <v>Unidad</v>
          </cell>
          <cell r="E297" t="str">
            <v>Tarifa</v>
          </cell>
          <cell r="G297" t="str">
            <v>Rendimiento</v>
          </cell>
          <cell r="I297" t="str">
            <v>Vr. Unitario</v>
          </cell>
        </row>
        <row r="299">
          <cell r="A299" t="str">
            <v>EH-33</v>
          </cell>
          <cell r="B299" t="str">
            <v xml:space="preserve">HERRAMIENTA MENOR 5 %  DE LA MANO OBRA </v>
          </cell>
          <cell r="D299" t="str">
            <v xml:space="preserve">Global </v>
          </cell>
          <cell r="E299">
            <v>111</v>
          </cell>
          <cell r="G299">
            <v>1</v>
          </cell>
          <cell r="I299">
            <v>111</v>
          </cell>
        </row>
        <row r="300">
          <cell r="A300" t="str">
            <v>SUBTOTAL</v>
          </cell>
          <cell r="I300">
            <v>111</v>
          </cell>
        </row>
        <row r="302">
          <cell r="A302" t="str">
            <v>2.  Materiales</v>
          </cell>
        </row>
        <row r="303">
          <cell r="A303" t="str">
            <v>Codigo</v>
          </cell>
          <cell r="B303" t="str">
            <v>Descripción</v>
          </cell>
          <cell r="D303" t="str">
            <v>Unidad</v>
          </cell>
          <cell r="E303" t="str">
            <v>Rendimiento</v>
          </cell>
          <cell r="F303" t="str">
            <v>Precio Unitario</v>
          </cell>
          <cell r="I303" t="str">
            <v>Vr Unitario</v>
          </cell>
        </row>
        <row r="305">
          <cell r="B305" t="str">
            <v>Lavadero 50*75*22 granito pulido</v>
          </cell>
          <cell r="D305" t="str">
            <v>u</v>
          </cell>
          <cell r="E305">
            <v>1</v>
          </cell>
          <cell r="F305">
            <v>159000</v>
          </cell>
          <cell r="I305">
            <v>159000</v>
          </cell>
        </row>
        <row r="310">
          <cell r="A310" t="str">
            <v>SUBTOTAL</v>
          </cell>
          <cell r="I310">
            <v>159000</v>
          </cell>
        </row>
        <row r="312">
          <cell r="A312" t="str">
            <v>3. Transportes</v>
          </cell>
        </row>
        <row r="313">
          <cell r="A313" t="str">
            <v>Codigo</v>
          </cell>
          <cell r="B313" t="str">
            <v xml:space="preserve">Descripcion </v>
          </cell>
          <cell r="C313" t="str">
            <v>Vol. o Peso</v>
          </cell>
          <cell r="D313" t="str">
            <v>Unidad</v>
          </cell>
          <cell r="E313" t="str">
            <v>Distancia</v>
          </cell>
          <cell r="G313" t="str">
            <v>Tarifa</v>
          </cell>
          <cell r="I313" t="str">
            <v>Vr. Unitario</v>
          </cell>
        </row>
        <row r="315">
          <cell r="A315" t="str">
            <v>EH-44</v>
          </cell>
          <cell r="B315" t="str">
            <v>TRANSPORTE DE MATERIALES O EQUIPO</v>
          </cell>
          <cell r="D315" t="str">
            <v>Viaje</v>
          </cell>
          <cell r="E315">
            <v>1.4999999999999999E-2</v>
          </cell>
          <cell r="G315">
            <v>45000</v>
          </cell>
          <cell r="I315">
            <v>675</v>
          </cell>
        </row>
        <row r="316">
          <cell r="A316" t="str">
            <v>SUBTOTAL</v>
          </cell>
          <cell r="I316">
            <v>675</v>
          </cell>
        </row>
        <row r="318">
          <cell r="A318" t="str">
            <v>4. Mano de Obra</v>
          </cell>
        </row>
        <row r="319">
          <cell r="A319" t="str">
            <v>Codigo</v>
          </cell>
          <cell r="B319" t="str">
            <v>Trabajador</v>
          </cell>
          <cell r="C319" t="str">
            <v>Jornal</v>
          </cell>
          <cell r="D319" t="str">
            <v>Prestac.</v>
          </cell>
          <cell r="E319" t="str">
            <v>Jornal Total</v>
          </cell>
          <cell r="F319" t="str">
            <v>Rendimiento</v>
          </cell>
          <cell r="I319" t="str">
            <v>Vr. Unitario</v>
          </cell>
        </row>
        <row r="321">
          <cell r="A321" t="str">
            <v>MO-01</v>
          </cell>
          <cell r="B321" t="str">
            <v>CUADRILLA AB  ALBAÑIL (1 OFICIAL + 1 AYUDANTE)</v>
          </cell>
          <cell r="C321" t="str">
            <v>hc</v>
          </cell>
          <cell r="D321">
            <v>0.57999999999999996</v>
          </cell>
          <cell r="E321">
            <v>9350</v>
          </cell>
          <cell r="F321">
            <v>2</v>
          </cell>
          <cell r="I321">
            <v>29546</v>
          </cell>
        </row>
        <row r="322">
          <cell r="A322" t="str">
            <v>SUBTOTAL</v>
          </cell>
          <cell r="I322">
            <v>29546</v>
          </cell>
        </row>
        <row r="323">
          <cell r="A323" t="str">
            <v>TOTAL COSTO DIRECTO</v>
          </cell>
          <cell r="J323">
            <v>189332</v>
          </cell>
        </row>
        <row r="324">
          <cell r="A324" t="str">
            <v>AIU CONTRACTUAL</v>
          </cell>
          <cell r="C324">
            <v>0.25640000000000002</v>
          </cell>
          <cell r="H324" t="str">
            <v>TOTAL COSTO INDIRECTO</v>
          </cell>
          <cell r="I324">
            <v>48545</v>
          </cell>
        </row>
        <row r="325">
          <cell r="A325" t="str">
            <v xml:space="preserve">VALOR TOTAL ACTIVIDAD </v>
          </cell>
          <cell r="I325">
            <v>237877</v>
          </cell>
        </row>
        <row r="326">
          <cell r="A326" t="str">
            <v xml:space="preserve">VALOR RECURSOS NECESARIOS PARA LA EJECUCIÓN DE LA ACTIVIDAD </v>
          </cell>
          <cell r="I326">
            <v>0</v>
          </cell>
        </row>
        <row r="327">
          <cell r="A327" t="str">
            <v>Para constancia de lo anterior, se firma la presente acta bajo la responsabilidad expresa de los que intervienen en ella, de  conformidad  con las funciones  desempeñadas por cada uno de los mismos,  de acuerdo con el manual de interventoría, en _________</v>
          </cell>
        </row>
        <row r="330">
          <cell r="B330" t="str">
            <v>Firma:</v>
          </cell>
        </row>
        <row r="331">
          <cell r="B331" t="str">
            <v xml:space="preserve">Nombre: </v>
          </cell>
        </row>
        <row r="332">
          <cell r="B332" t="str">
            <v>REPRESENTATE LEGAL O DIRECTOR DE CONSULTORIA</v>
          </cell>
        </row>
        <row r="333">
          <cell r="A333" t="str">
            <v>C. OBSERVACIONES INTERVENTORIA (Campo de obligatorio diligenciamiento)</v>
          </cell>
        </row>
        <row r="338">
          <cell r="B338" t="str">
            <v>Firma:</v>
          </cell>
        </row>
        <row r="339">
          <cell r="B339" t="str">
            <v xml:space="preserve">Nombre: </v>
          </cell>
          <cell r="J339" t="str">
            <v>Original  - FONADE</v>
          </cell>
        </row>
        <row r="340">
          <cell r="B340" t="str">
            <v>REPRESENTANTE LEGAL Ó DIRECTOR DE INTERVENTORÍA</v>
          </cell>
          <cell r="J340" t="str">
            <v>Copias: Contratista, Interventor</v>
          </cell>
        </row>
        <row r="341">
          <cell r="A341" t="str">
            <v>Item</v>
          </cell>
          <cell r="B341" t="str">
            <v>Descripción</v>
          </cell>
          <cell r="G341" t="str">
            <v>Unidad</v>
          </cell>
          <cell r="I341" t="str">
            <v>Cantidad</v>
          </cell>
        </row>
        <row r="342">
          <cell r="A342" t="str">
            <v>08.02.01</v>
          </cell>
          <cell r="B342" t="str">
            <v>Grifería mezclador de 8" para lavamanos, tipo push GRIVAL o equivalente de igual calidad o superior. Incluye instalación, acople de conexión</v>
          </cell>
          <cell r="G342" t="str">
            <v>Un</v>
          </cell>
          <cell r="I342">
            <v>4</v>
          </cell>
          <cell r="K342">
            <v>117514</v>
          </cell>
        </row>
        <row r="344">
          <cell r="A344" t="str">
            <v>1.  Equipo</v>
          </cell>
        </row>
        <row r="345">
          <cell r="A345" t="str">
            <v>Codigo</v>
          </cell>
          <cell r="B345" t="str">
            <v>Descripción</v>
          </cell>
          <cell r="C345" t="str">
            <v>Marca</v>
          </cell>
          <cell r="D345" t="str">
            <v>Unidad</v>
          </cell>
          <cell r="E345" t="str">
            <v>Tarifa</v>
          </cell>
          <cell r="G345" t="str">
            <v>Rendimiento</v>
          </cell>
          <cell r="I345" t="str">
            <v>Vr. Unitario</v>
          </cell>
        </row>
        <row r="347">
          <cell r="A347" t="str">
            <v>EH-33</v>
          </cell>
          <cell r="B347" t="str">
            <v xml:space="preserve">HERRAMIENTA MENOR 5 %  DE LA MANO OBRA </v>
          </cell>
          <cell r="D347" t="str">
            <v xml:space="preserve">Global </v>
          </cell>
          <cell r="E347">
            <v>886</v>
          </cell>
          <cell r="G347">
            <v>1</v>
          </cell>
          <cell r="I347">
            <v>886</v>
          </cell>
        </row>
        <row r="348">
          <cell r="A348" t="str">
            <v>SUBTOTAL</v>
          </cell>
          <cell r="I348">
            <v>886</v>
          </cell>
        </row>
        <row r="350">
          <cell r="A350" t="str">
            <v>2.  Materiales</v>
          </cell>
        </row>
        <row r="351">
          <cell r="A351" t="str">
            <v>Codigo</v>
          </cell>
          <cell r="B351" t="str">
            <v>Descripción</v>
          </cell>
          <cell r="D351" t="str">
            <v>Unidad</v>
          </cell>
          <cell r="E351" t="str">
            <v>Rendimiento</v>
          </cell>
          <cell r="F351" t="str">
            <v>Precio Unitario</v>
          </cell>
          <cell r="I351" t="str">
            <v>Vr Unitario</v>
          </cell>
        </row>
        <row r="353">
          <cell r="A353" t="str">
            <v>C04</v>
          </cell>
          <cell r="B353" t="str">
            <v>CONJUNTO GRIFERIA LAVAMANOS CROMADA 8" GALAXIA TIPO GRIVAL  O SIMILAR ( MEZCLADOR CIERRE COMPRESIÓN, DESAGUE AUTOMATICO, SIFÓN BOTELLA, GRAPAS 2 UND.</v>
          </cell>
          <cell r="D353" t="str">
            <v>UND</v>
          </cell>
          <cell r="E353">
            <v>1</v>
          </cell>
          <cell r="F353">
            <v>98000</v>
          </cell>
          <cell r="I353">
            <v>98000</v>
          </cell>
        </row>
        <row r="363">
          <cell r="A363" t="str">
            <v>SUBTOTAL</v>
          </cell>
          <cell r="I363">
            <v>98000</v>
          </cell>
        </row>
        <row r="365">
          <cell r="A365" t="str">
            <v>3. Transportes</v>
          </cell>
        </row>
        <row r="366">
          <cell r="A366" t="str">
            <v>Codigo</v>
          </cell>
          <cell r="B366" t="str">
            <v xml:space="preserve">Descripcion </v>
          </cell>
          <cell r="C366" t="str">
            <v>Vol. o Peso</v>
          </cell>
          <cell r="D366" t="str">
            <v>Unidad</v>
          </cell>
          <cell r="E366" t="str">
            <v>Distancia</v>
          </cell>
          <cell r="G366" t="str">
            <v>Tarifa</v>
          </cell>
          <cell r="I366" t="str">
            <v>Vr. Unitario</v>
          </cell>
        </row>
        <row r="368">
          <cell r="A368" t="str">
            <v>EH-44</v>
          </cell>
          <cell r="B368" t="str">
            <v>TRANSPORTE DE MATERIALES O EQUIPO</v>
          </cell>
          <cell r="D368" t="str">
            <v>Viaje</v>
          </cell>
          <cell r="E368">
            <v>0.02</v>
          </cell>
          <cell r="G368">
            <v>45000</v>
          </cell>
          <cell r="I368">
            <v>900</v>
          </cell>
        </row>
        <row r="370">
          <cell r="A370" t="str">
            <v>SUBTOTAL</v>
          </cell>
          <cell r="I370">
            <v>900</v>
          </cell>
        </row>
        <row r="372">
          <cell r="A372" t="str">
            <v>4. Mano de Obra</v>
          </cell>
        </row>
        <row r="373">
          <cell r="A373" t="str">
            <v>Codigo</v>
          </cell>
          <cell r="B373" t="str">
            <v>Trabajador</v>
          </cell>
          <cell r="C373" t="str">
            <v>Jornal</v>
          </cell>
          <cell r="D373" t="str">
            <v>Prestac.</v>
          </cell>
          <cell r="E373" t="str">
            <v>Jornal Total</v>
          </cell>
          <cell r="F373" t="str">
            <v>Rendimiento</v>
          </cell>
          <cell r="I373" t="str">
            <v>Vr. Unitario</v>
          </cell>
        </row>
        <row r="375">
          <cell r="A375" t="str">
            <v>MO-01</v>
          </cell>
          <cell r="B375" t="str">
            <v>CUADRILLA AB  ALBAÑIL (1 OFICIAL + 1 AYUDANTE)</v>
          </cell>
          <cell r="C375" t="str">
            <v>hc</v>
          </cell>
          <cell r="D375">
            <v>0.57999999999999996</v>
          </cell>
          <cell r="E375">
            <v>9350</v>
          </cell>
          <cell r="F375">
            <v>1.2</v>
          </cell>
          <cell r="I375">
            <v>17728</v>
          </cell>
        </row>
        <row r="378">
          <cell r="A378" t="str">
            <v>SUBTOTAL</v>
          </cell>
          <cell r="I378">
            <v>17728</v>
          </cell>
        </row>
        <row r="379">
          <cell r="A379" t="str">
            <v>TOTAL COSTO DIRECTO</v>
          </cell>
          <cell r="I379">
            <v>117514</v>
          </cell>
        </row>
        <row r="380">
          <cell r="A380" t="str">
            <v>AIU CONTRACTUAL</v>
          </cell>
          <cell r="C380">
            <v>0.25640000000000002</v>
          </cell>
          <cell r="H380" t="str">
            <v>TOTAL COSTO INDIRECTO</v>
          </cell>
          <cell r="I380">
            <v>30131</v>
          </cell>
        </row>
        <row r="381">
          <cell r="A381" t="str">
            <v xml:space="preserve">VALOR TOTAL ACTIVIDAD </v>
          </cell>
          <cell r="I381">
            <v>147645</v>
          </cell>
        </row>
        <row r="382">
          <cell r="A382" t="str">
            <v xml:space="preserve">VALOR RECURSOS NECESARIOS PARA LA EJECUCIÓN DE LA ACTIVIDAD </v>
          </cell>
          <cell r="I382">
            <v>590580</v>
          </cell>
        </row>
        <row r="383">
          <cell r="A383" t="str">
            <v>Para constancia de lo anterior, se firma la presente acta bajo la responsabilidad expresa de los que intervienen en ella, de  conformidad  con las funciones  desempeñadas por cada uno de los mismos,  de acuerdo con el manual de interventoría, en _________</v>
          </cell>
        </row>
        <row r="386">
          <cell r="B386" t="str">
            <v>Firma:</v>
          </cell>
        </row>
        <row r="387">
          <cell r="B387" t="str">
            <v xml:space="preserve">Nombre: </v>
          </cell>
        </row>
        <row r="388">
          <cell r="B388" t="str">
            <v>REPRESENTATE LEGAL Ó DIRECTOR DE CONSULTORIA</v>
          </cell>
        </row>
        <row r="389">
          <cell r="A389"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08.02.02</v>
          </cell>
          <cell r="B399" t="str">
            <v>Grifería para lavamanos tipo push para discapacitados, de sobreponer en el lavamanos, cromada metálica, accionamiento mediante palanca, tipo 4-AA-00185106 de A&amp;A DOCOL o equivalente de igual calidad o superior. Incluye instalación, accesorios desde la sal</v>
          </cell>
          <cell r="G399" t="str">
            <v>Un</v>
          </cell>
          <cell r="I399">
            <v>0</v>
          </cell>
          <cell r="K399">
            <v>254514</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886</v>
          </cell>
          <cell r="G404">
            <v>1</v>
          </cell>
          <cell r="I404">
            <v>886</v>
          </cell>
        </row>
        <row r="405">
          <cell r="A405" t="str">
            <v>SUBTOTAL</v>
          </cell>
          <cell r="I405">
            <v>886</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C55</v>
          </cell>
          <cell r="B410" t="str">
            <v xml:space="preserve">GRIFERÍA PARA LAVAMANOS TIPO PUSH PARA DISCAPACITADOS, DE SOBREPONER EN EL LAVAMANOS, CROMADA METÁLICA, ACCIONAMIENTO MEDIANTE PALANCA, TIPO 4-AA-00185106 DE A&amp;A DOCOL </v>
          </cell>
          <cell r="D410" t="str">
            <v>und</v>
          </cell>
          <cell r="E410">
            <v>1</v>
          </cell>
          <cell r="F410">
            <v>235000</v>
          </cell>
          <cell r="I410">
            <v>235000</v>
          </cell>
        </row>
        <row r="419">
          <cell r="A419" t="str">
            <v>SUBTOTAL</v>
          </cell>
          <cell r="I419">
            <v>235000</v>
          </cell>
        </row>
        <row r="421">
          <cell r="A421" t="str">
            <v>3. Transportes</v>
          </cell>
        </row>
        <row r="422">
          <cell r="A422" t="str">
            <v>Codigo</v>
          </cell>
          <cell r="B422" t="str">
            <v xml:space="preserve">Descripcion </v>
          </cell>
          <cell r="C422" t="str">
            <v>Vol. o Peso</v>
          </cell>
          <cell r="D422" t="str">
            <v>Unidad</v>
          </cell>
          <cell r="E422" t="str">
            <v>Distancia</v>
          </cell>
          <cell r="G422" t="str">
            <v>Tarifa</v>
          </cell>
          <cell r="I422" t="str">
            <v>Vr. Unitario</v>
          </cell>
        </row>
        <row r="424">
          <cell r="A424" t="str">
            <v>EH-44</v>
          </cell>
          <cell r="B424" t="str">
            <v>TRANSPORTE DE MATERIALES O EQUIPO</v>
          </cell>
          <cell r="D424" t="str">
            <v>Viaje</v>
          </cell>
          <cell r="E424">
            <v>0.02</v>
          </cell>
          <cell r="G424">
            <v>45000</v>
          </cell>
          <cell r="I424">
            <v>900</v>
          </cell>
        </row>
        <row r="426">
          <cell r="A426" t="str">
            <v>SUBTOTAL</v>
          </cell>
          <cell r="I426">
            <v>900</v>
          </cell>
        </row>
        <row r="428">
          <cell r="A428" t="str">
            <v>4. Mano de Obra</v>
          </cell>
        </row>
        <row r="429">
          <cell r="A429" t="str">
            <v>Codigo</v>
          </cell>
          <cell r="B429" t="str">
            <v>Trabajador</v>
          </cell>
          <cell r="C429" t="str">
            <v>Jornal</v>
          </cell>
          <cell r="D429" t="str">
            <v>Prestac.</v>
          </cell>
          <cell r="E429" t="str">
            <v>Jornal Total</v>
          </cell>
          <cell r="F429" t="str">
            <v>Rendimiento</v>
          </cell>
          <cell r="I429" t="str">
            <v>Vr. Unitario</v>
          </cell>
        </row>
        <row r="431">
          <cell r="A431" t="str">
            <v>MO-01</v>
          </cell>
          <cell r="B431" t="str">
            <v>CUADRILLA AB  ALBAÑIL (1 OFICIAL + 1 AYUDANTE)</v>
          </cell>
          <cell r="C431" t="str">
            <v>hc</v>
          </cell>
          <cell r="D431">
            <v>0.57999999999999996</v>
          </cell>
          <cell r="E431">
            <v>9350</v>
          </cell>
          <cell r="F431">
            <v>1.2</v>
          </cell>
          <cell r="I431">
            <v>17728</v>
          </cell>
        </row>
        <row r="434">
          <cell r="A434" t="str">
            <v>SUBTOTAL</v>
          </cell>
          <cell r="I434">
            <v>17728</v>
          </cell>
        </row>
        <row r="435">
          <cell r="A435" t="str">
            <v>TOTAL COSTO DIRECTO</v>
          </cell>
          <cell r="I435">
            <v>254514</v>
          </cell>
        </row>
        <row r="436">
          <cell r="A436" t="str">
            <v>AIU CONTRACTUAL</v>
          </cell>
          <cell r="C436">
            <v>0.25640000000000002</v>
          </cell>
          <cell r="H436" t="str">
            <v>TOTAL COSTO INDIRECTO</v>
          </cell>
          <cell r="I436">
            <v>65257</v>
          </cell>
        </row>
        <row r="437">
          <cell r="A437" t="str">
            <v xml:space="preserve">VALOR TOTAL ACTIVIDAD </v>
          </cell>
          <cell r="I437">
            <v>319771</v>
          </cell>
        </row>
        <row r="438">
          <cell r="A438" t="str">
            <v xml:space="preserve">VALOR RECURSOS NECESARIOS PARA LA EJECUCIÓN DE LA ACTIVIDAD </v>
          </cell>
          <cell r="I438">
            <v>0</v>
          </cell>
        </row>
        <row r="439">
          <cell r="A439" t="str">
            <v>Para constancia de lo anterior, se firma la presente acta bajo la responsabilidad expresa de los que intervienen en ella, de  conformidad  con las funciones  desempeñadas por cada uno de los mismos,  de acuerdo con el manual de interventoría, en _________</v>
          </cell>
        </row>
        <row r="442">
          <cell r="B442" t="str">
            <v>Firma:</v>
          </cell>
        </row>
        <row r="443">
          <cell r="B443" t="str">
            <v xml:space="preserve">Nombre: </v>
          </cell>
        </row>
        <row r="444">
          <cell r="B444" t="str">
            <v>REPRESENTATE LEGAL Ó DIRECTOR DE CONSULTORIA</v>
          </cell>
        </row>
        <row r="445">
          <cell r="A445" t="str">
            <v>C. OBSERVACIONES INTERVENTORIA (Campo de obligatorio diligenciamiento)</v>
          </cell>
        </row>
        <row r="450">
          <cell r="B450" t="str">
            <v>Firma:</v>
          </cell>
        </row>
        <row r="451">
          <cell r="B451" t="str">
            <v xml:space="preserve">Nombre: </v>
          </cell>
          <cell r="J451" t="str">
            <v>Original  - FONADE</v>
          </cell>
        </row>
        <row r="452">
          <cell r="B452" t="str">
            <v>REPRESENTANTE LEGAL Ó DIRECTOR DE INTERVENTORÍA</v>
          </cell>
          <cell r="J452" t="str">
            <v>Copias: Contratista, Interventor</v>
          </cell>
        </row>
        <row r="453">
          <cell r="A453" t="str">
            <v>Item</v>
          </cell>
          <cell r="B453" t="str">
            <v>Descripción</v>
          </cell>
          <cell r="G453" t="str">
            <v>Unidad</v>
          </cell>
          <cell r="I453" t="str">
            <v>Cantidad</v>
          </cell>
        </row>
        <row r="454">
          <cell r="A454" t="str">
            <v>08.02.03</v>
          </cell>
          <cell r="B454" t="str">
            <v>Grifería válvula de descarga antivandálica alta presión para sanitario de discapacitados, conexión superior, tipo push de empotrar y accionamiento con palanca, tipo 4-AA-01051300 y 4-AA-00184906 y 4-AA-TCDS de A&amp;A DOCOL o equivalente de igual calidad o su</v>
          </cell>
          <cell r="G454" t="str">
            <v>Un</v>
          </cell>
          <cell r="I454">
            <v>0</v>
          </cell>
          <cell r="K454">
            <v>435664</v>
          </cell>
        </row>
        <row r="456">
          <cell r="A456" t="str">
            <v>1.  Equipo</v>
          </cell>
        </row>
        <row r="457">
          <cell r="A457" t="str">
            <v>Codigo</v>
          </cell>
          <cell r="B457" t="str">
            <v>Descripción</v>
          </cell>
          <cell r="C457" t="str">
            <v>Marca</v>
          </cell>
          <cell r="D457" t="str">
            <v>Unidad</v>
          </cell>
          <cell r="E457" t="str">
            <v>Tarifa</v>
          </cell>
          <cell r="G457" t="str">
            <v>Rendimiento</v>
          </cell>
          <cell r="I457" t="str">
            <v>Vr. Unitario</v>
          </cell>
        </row>
        <row r="459">
          <cell r="A459" t="str">
            <v>EH-33</v>
          </cell>
          <cell r="B459" t="str">
            <v xml:space="preserve">HERRAMIENTA MENOR 5 %  DE LA MANO OBRA </v>
          </cell>
          <cell r="D459" t="str">
            <v xml:space="preserve">Global </v>
          </cell>
          <cell r="E459">
            <v>886</v>
          </cell>
          <cell r="G459">
            <v>1</v>
          </cell>
          <cell r="I459">
            <v>886</v>
          </cell>
        </row>
        <row r="460">
          <cell r="A460" t="str">
            <v>SUBTOTAL</v>
          </cell>
          <cell r="I460">
            <v>886</v>
          </cell>
        </row>
        <row r="462">
          <cell r="A462" t="str">
            <v>2.  Materiales</v>
          </cell>
        </row>
        <row r="463">
          <cell r="A463" t="str">
            <v>Codigo</v>
          </cell>
          <cell r="B463" t="str">
            <v>Descripción</v>
          </cell>
          <cell r="D463" t="str">
            <v>Unidad</v>
          </cell>
          <cell r="E463" t="str">
            <v>Rendimiento</v>
          </cell>
          <cell r="F463" t="str">
            <v>Precio Unitario</v>
          </cell>
          <cell r="I463" t="str">
            <v>Vr Unitario</v>
          </cell>
        </row>
        <row r="465">
          <cell r="A465" t="str">
            <v>C56</v>
          </cell>
          <cell r="B465" t="str">
            <v xml:space="preserve">GRIFERÍA VÁLVULA DE DESCARGA ANTIVANDÁLICA ALTA PRESIÓN PARA SANITARIO DE DISCAPACITADOS, CONEXIÓN SUPERIOR, TIPO PUSH DE EMPOTRAR Y ACCIONAMIENTO CON PALANCA, TIPO 4-AA-01051300 Y 4-AA-00184906 Y 4-AA-TCDS DE A&amp;A DOCOL </v>
          </cell>
          <cell r="D465" t="str">
            <v>und</v>
          </cell>
          <cell r="E465">
            <v>1</v>
          </cell>
          <cell r="F465">
            <v>416000</v>
          </cell>
          <cell r="I465">
            <v>416000</v>
          </cell>
        </row>
        <row r="466">
          <cell r="A466" t="str">
            <v>S37</v>
          </cell>
          <cell r="B466" t="str">
            <v>CINTA TEFLON 10 m 1/2"</v>
          </cell>
          <cell r="D466" t="str">
            <v>und</v>
          </cell>
          <cell r="E466">
            <v>0.2</v>
          </cell>
          <cell r="F466">
            <v>750</v>
          </cell>
          <cell r="I466">
            <v>150</v>
          </cell>
        </row>
        <row r="472">
          <cell r="A472" t="str">
            <v>SUBTOTAL</v>
          </cell>
          <cell r="I472">
            <v>416150</v>
          </cell>
        </row>
        <row r="474">
          <cell r="A474" t="str">
            <v>3. Transportes</v>
          </cell>
        </row>
        <row r="475">
          <cell r="A475" t="str">
            <v>Codigo</v>
          </cell>
          <cell r="B475" t="str">
            <v xml:space="preserve">Descripcion </v>
          </cell>
          <cell r="C475" t="str">
            <v>Vol. o Peso</v>
          </cell>
          <cell r="D475" t="str">
            <v>Unidad</v>
          </cell>
          <cell r="E475" t="str">
            <v>Distancia</v>
          </cell>
          <cell r="G475" t="str">
            <v>Tarifa</v>
          </cell>
          <cell r="I475" t="str">
            <v>Vr. Unitario</v>
          </cell>
        </row>
        <row r="477">
          <cell r="A477" t="str">
            <v>EH-44</v>
          </cell>
          <cell r="B477" t="str">
            <v>TRANSPORTE DE MATERIALES O EQUIPO</v>
          </cell>
          <cell r="D477" t="str">
            <v>Viaje</v>
          </cell>
          <cell r="E477">
            <v>0.02</v>
          </cell>
          <cell r="G477">
            <v>45000</v>
          </cell>
          <cell r="I477">
            <v>900</v>
          </cell>
        </row>
        <row r="479">
          <cell r="A479" t="str">
            <v>SUBTOTAL</v>
          </cell>
          <cell r="I479">
            <v>900</v>
          </cell>
        </row>
        <row r="481">
          <cell r="A481" t="str">
            <v>4. Mano de Obra</v>
          </cell>
        </row>
        <row r="482">
          <cell r="A482" t="str">
            <v>Codigo</v>
          </cell>
          <cell r="B482" t="str">
            <v>Trabajador</v>
          </cell>
          <cell r="C482" t="str">
            <v>Jornal</v>
          </cell>
          <cell r="D482" t="str">
            <v>Prestac.</v>
          </cell>
          <cell r="E482" t="str">
            <v>Jornal Total</v>
          </cell>
          <cell r="F482" t="str">
            <v>Rendimiento</v>
          </cell>
          <cell r="I482" t="str">
            <v>Vr. Unitario</v>
          </cell>
        </row>
        <row r="484">
          <cell r="A484" t="str">
            <v>MO-01</v>
          </cell>
          <cell r="B484" t="str">
            <v>CUADRILLA AB  ALBAÑIL (1 OFICIAL + 1 AYUDANTE)</v>
          </cell>
          <cell r="C484" t="str">
            <v>hc</v>
          </cell>
          <cell r="D484">
            <v>0.57999999999999996</v>
          </cell>
          <cell r="E484">
            <v>9350</v>
          </cell>
          <cell r="F484">
            <v>1.2</v>
          </cell>
          <cell r="I484">
            <v>17728</v>
          </cell>
        </row>
        <row r="487">
          <cell r="A487" t="str">
            <v>SUBTOTAL</v>
          </cell>
          <cell r="I487">
            <v>17728</v>
          </cell>
        </row>
        <row r="488">
          <cell r="A488" t="str">
            <v>TOTAL COSTO DIRECTO</v>
          </cell>
          <cell r="I488">
            <v>435664</v>
          </cell>
        </row>
        <row r="489">
          <cell r="A489" t="str">
            <v>AIU CONTRACTUAL</v>
          </cell>
          <cell r="C489">
            <v>0.25640000000000002</v>
          </cell>
          <cell r="H489" t="str">
            <v>TOTAL COSTO INDIRECTO</v>
          </cell>
          <cell r="I489">
            <v>111704</v>
          </cell>
        </row>
        <row r="490">
          <cell r="A490" t="str">
            <v xml:space="preserve">VALOR TOTAL ACTIVIDAD </v>
          </cell>
          <cell r="I490">
            <v>547368</v>
          </cell>
        </row>
        <row r="491">
          <cell r="A491" t="str">
            <v xml:space="preserve">VALOR RECURSOS NECESARIOS PARA LA EJECUCIÓN DE LA ACTIVIDAD </v>
          </cell>
          <cell r="I491">
            <v>0</v>
          </cell>
        </row>
        <row r="492">
          <cell r="A492" t="str">
            <v>Para constancia de lo anterior, se firma la presente acta bajo la responsabilidad expresa de los que intervienen en ella, de  conformidad  con las funciones  desempeñadas por cada uno de los mismos,  de acuerdo con el manual de interventoría, en _________</v>
          </cell>
        </row>
        <row r="495">
          <cell r="B495" t="str">
            <v>Firma:</v>
          </cell>
        </row>
        <row r="496">
          <cell r="B496" t="str">
            <v xml:space="preserve">Nombre: </v>
          </cell>
        </row>
        <row r="497">
          <cell r="B497" t="str">
            <v>REPRESENTATE LEGAL Ó DIRECTOR DE CONSULTORIA</v>
          </cell>
        </row>
        <row r="498">
          <cell r="A498" t="str">
            <v>C. OBSERVACIONES INTERVENTORIA (Campo de obligatorio diligenciamiento)</v>
          </cell>
        </row>
        <row r="504">
          <cell r="B504" t="str">
            <v>Firma:</v>
          </cell>
        </row>
        <row r="505">
          <cell r="B505" t="str">
            <v xml:space="preserve">Nombre: </v>
          </cell>
          <cell r="J505" t="str">
            <v>Original  - FONADE</v>
          </cell>
        </row>
        <row r="506">
          <cell r="B506" t="str">
            <v>REPRESENTANTE LEGAL Ó DIRECTOR DE INTERVENTORÍA</v>
          </cell>
          <cell r="J506" t="str">
            <v>Copias: Contratista, Interventor</v>
          </cell>
        </row>
        <row r="507">
          <cell r="A507" t="str">
            <v>Item</v>
          </cell>
          <cell r="B507" t="str">
            <v>Descripción</v>
          </cell>
          <cell r="G507" t="str">
            <v>Unidad</v>
          </cell>
          <cell r="I507" t="str">
            <v>Cantidad</v>
          </cell>
        </row>
        <row r="508">
          <cell r="A508" t="str">
            <v>08.03.01</v>
          </cell>
          <cell r="B508" t="str">
            <v>Secador de manos eléctrico de sensor, carcasa metálica, pintura electrostática color blanco, motor sin escobillas, apagado automático, tipo 1-AA-1800 de ACCESORIOS &amp; ACABADOS o equivalente de igual calidad o superior. Incluye suministro e instalación. Inc</v>
          </cell>
          <cell r="G508" t="str">
            <v>Un</v>
          </cell>
          <cell r="I508">
            <v>0</v>
          </cell>
          <cell r="K508">
            <v>583980</v>
          </cell>
        </row>
        <row r="510">
          <cell r="A510" t="str">
            <v>1.  Equipo</v>
          </cell>
        </row>
        <row r="511">
          <cell r="A511" t="str">
            <v>Codigo</v>
          </cell>
          <cell r="B511" t="str">
            <v>Descripción</v>
          </cell>
          <cell r="C511" t="str">
            <v>Marca</v>
          </cell>
          <cell r="D511" t="str">
            <v>Unidad</v>
          </cell>
          <cell r="E511" t="str">
            <v>Tarifa</v>
          </cell>
          <cell r="G511" t="str">
            <v>Rendimiento</v>
          </cell>
          <cell r="I511" t="str">
            <v>Vr. Unitario</v>
          </cell>
        </row>
        <row r="513">
          <cell r="A513" t="str">
            <v>EH-33</v>
          </cell>
          <cell r="B513" t="str">
            <v xml:space="preserve">HERRAMIENTA MENOR 5 %  DE LA MANO OBRA </v>
          </cell>
          <cell r="D513" t="str">
            <v xml:space="preserve">Global </v>
          </cell>
          <cell r="E513">
            <v>739</v>
          </cell>
          <cell r="G513">
            <v>1</v>
          </cell>
          <cell r="I513">
            <v>739</v>
          </cell>
        </row>
        <row r="514">
          <cell r="A514" t="str">
            <v>SUBTOTAL</v>
          </cell>
          <cell r="I514">
            <v>739</v>
          </cell>
        </row>
        <row r="516">
          <cell r="A516" t="str">
            <v>2.  Materiales</v>
          </cell>
        </row>
        <row r="517">
          <cell r="A517" t="str">
            <v>Codigo</v>
          </cell>
          <cell r="B517" t="str">
            <v>Descripción</v>
          </cell>
          <cell r="D517" t="str">
            <v>Unidad</v>
          </cell>
          <cell r="E517" t="str">
            <v>Rendimiento</v>
          </cell>
          <cell r="F517" t="str">
            <v>Precio Unitario</v>
          </cell>
          <cell r="I517" t="str">
            <v>Vr Unitario</v>
          </cell>
        </row>
        <row r="519">
          <cell r="A519" t="str">
            <v>C35</v>
          </cell>
          <cell r="B519" t="str">
            <v>SECADOR ELECTRICO PARA MANOS LIBRES EN ACERO INOXIDABLE 304 SATINADO TIPO ACCESORIOS &amp; ACABADOS REF. 1 AA 1318 O SIMILAR.</v>
          </cell>
          <cell r="D519" t="str">
            <v>UND</v>
          </cell>
          <cell r="E519">
            <v>1</v>
          </cell>
          <cell r="F519">
            <v>572000</v>
          </cell>
          <cell r="I519">
            <v>572000</v>
          </cell>
        </row>
        <row r="529">
          <cell r="A529" t="str">
            <v>SUBTOTAL</v>
          </cell>
          <cell r="I529">
            <v>572000</v>
          </cell>
        </row>
        <row r="531">
          <cell r="A531" t="str">
            <v>3. Transportes</v>
          </cell>
        </row>
        <row r="532">
          <cell r="A532" t="str">
            <v>Codigo</v>
          </cell>
          <cell r="B532" t="str">
            <v xml:space="preserve">Descripcion </v>
          </cell>
          <cell r="C532" t="str">
            <v>Vol. o Peso</v>
          </cell>
          <cell r="D532" t="str">
            <v>Unidad</v>
          </cell>
          <cell r="E532" t="str">
            <v>Distancia</v>
          </cell>
          <cell r="G532" t="str">
            <v>Tarifa</v>
          </cell>
          <cell r="I532" t="str">
            <v>Vr. Unitario</v>
          </cell>
        </row>
        <row r="534">
          <cell r="A534" t="str">
            <v>EH-44</v>
          </cell>
          <cell r="B534" t="str">
            <v>TRANSPORTE DE MATERIALES O EQUIPO</v>
          </cell>
          <cell r="D534" t="str">
            <v>Viaje</v>
          </cell>
          <cell r="E534">
            <v>0.02</v>
          </cell>
          <cell r="G534">
            <v>45000</v>
          </cell>
          <cell r="I534">
            <v>900</v>
          </cell>
        </row>
        <row r="536">
          <cell r="A536" t="str">
            <v>SUBTOTAL</v>
          </cell>
          <cell r="I536">
            <v>900</v>
          </cell>
        </row>
        <row r="538">
          <cell r="A538" t="str">
            <v>4. Mano de Obra</v>
          </cell>
        </row>
        <row r="539">
          <cell r="A539" t="str">
            <v>Codigo</v>
          </cell>
          <cell r="B539" t="str">
            <v>Trabajador</v>
          </cell>
          <cell r="C539" t="str">
            <v>Jornal</v>
          </cell>
          <cell r="D539" t="str">
            <v>Prestac.</v>
          </cell>
          <cell r="E539" t="str">
            <v>Jornal Total</v>
          </cell>
          <cell r="F539" t="str">
            <v>Rendimiento</v>
          </cell>
          <cell r="I539" t="str">
            <v>Vr. Unitario</v>
          </cell>
        </row>
        <row r="541">
          <cell r="A541" t="str">
            <v>MO-01</v>
          </cell>
          <cell r="B541" t="str">
            <v>CUADRILLA AB  ALBAÑIL (1 OFICIAL + 1 AYUDANTE)</v>
          </cell>
          <cell r="C541" t="str">
            <v>hc</v>
          </cell>
          <cell r="D541">
            <v>0.57999999999999996</v>
          </cell>
          <cell r="E541">
            <v>9350</v>
          </cell>
          <cell r="F541">
            <v>0.7</v>
          </cell>
          <cell r="I541">
            <v>10341</v>
          </cell>
        </row>
        <row r="544">
          <cell r="A544" t="str">
            <v>SUBTOTAL</v>
          </cell>
          <cell r="I544">
            <v>10341</v>
          </cell>
        </row>
        <row r="545">
          <cell r="A545" t="str">
            <v>TOTAL COSTO DIRECTO</v>
          </cell>
          <cell r="I545">
            <v>583980</v>
          </cell>
        </row>
        <row r="546">
          <cell r="A546" t="str">
            <v>AIU CONTRACTUAL</v>
          </cell>
          <cell r="C546">
            <v>0.25640000000000002</v>
          </cell>
          <cell r="H546" t="str">
            <v>TOTAL COSTO INDIRECTO</v>
          </cell>
          <cell r="I546">
            <v>149732</v>
          </cell>
        </row>
        <row r="547">
          <cell r="A547" t="str">
            <v xml:space="preserve">VALOR TOTAL ACTIVIDAD </v>
          </cell>
          <cell r="I547">
            <v>733712</v>
          </cell>
        </row>
        <row r="548">
          <cell r="A548" t="str">
            <v xml:space="preserve">VALOR RECURSOS NECESARIOS PARA LA EJECUCIÓN DE LA ACTIVIDAD </v>
          </cell>
          <cell r="I548">
            <v>0</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B552" t="str">
            <v>Firma:</v>
          </cell>
        </row>
        <row r="553">
          <cell r="B553" t="str">
            <v xml:space="preserve">Nombre: </v>
          </cell>
        </row>
        <row r="554">
          <cell r="B554" t="str">
            <v>REPRESENTATE LEGAL Ó DIRECTOR DE CONSULTORIA</v>
          </cell>
        </row>
        <row r="555">
          <cell r="A555" t="str">
            <v>C. OBSERVACIONES INTERVENTORIA (Campo de obligatorio diligenciamiento)</v>
          </cell>
        </row>
        <row r="560">
          <cell r="B560" t="str">
            <v>Firma:</v>
          </cell>
        </row>
        <row r="561">
          <cell r="B561" t="str">
            <v xml:space="preserve">Nombre: </v>
          </cell>
          <cell r="J561" t="str">
            <v>Original  - FONADE</v>
          </cell>
        </row>
        <row r="562">
          <cell r="B562" t="str">
            <v>REPRESENTANTE LEGAL Ó DIRECTOR DE INTERVENTORÍA</v>
          </cell>
          <cell r="J562" t="str">
            <v>Copias: Contratista, Interventor</v>
          </cell>
        </row>
        <row r="563">
          <cell r="A563" t="str">
            <v>Item</v>
          </cell>
          <cell r="B563" t="str">
            <v>Descripción</v>
          </cell>
          <cell r="G563" t="str">
            <v>Unidad</v>
          </cell>
          <cell r="I563" t="str">
            <v>Cantidad</v>
          </cell>
        </row>
        <row r="564">
          <cell r="A564" t="str">
            <v>08.03.02</v>
          </cell>
          <cell r="B564" t="str">
            <v>Espejos cristal e.=4 mm sin biselar, borde pulido, montados sobre lámina de aglomerado de madera tipo Tablex PZ de PIZANO o equivalente de igual calidad o superior, anclada a la pared con chazos expansivos. Incluye  silicona estructural, cinta doble faz d</v>
          </cell>
          <cell r="G564" t="str">
            <v>M²</v>
          </cell>
          <cell r="I564">
            <v>2</v>
          </cell>
          <cell r="K564">
            <v>100621</v>
          </cell>
        </row>
        <row r="566">
          <cell r="A566" t="str">
            <v>1.  Equipo</v>
          </cell>
        </row>
        <row r="567">
          <cell r="A567" t="str">
            <v>Codigo</v>
          </cell>
          <cell r="B567" t="str">
            <v>Descripción</v>
          </cell>
          <cell r="C567" t="str">
            <v>Marca</v>
          </cell>
          <cell r="D567" t="str">
            <v>Unidad</v>
          </cell>
          <cell r="E567" t="str">
            <v>Tarifa</v>
          </cell>
          <cell r="G567" t="str">
            <v>Rendimiento</v>
          </cell>
          <cell r="I567" t="str">
            <v>Vr. Unitario</v>
          </cell>
        </row>
        <row r="569">
          <cell r="A569" t="str">
            <v>EH-33</v>
          </cell>
          <cell r="B569" t="str">
            <v xml:space="preserve">HERRAMIENTA MENOR 5 %  DE LA MANO OBRA </v>
          </cell>
          <cell r="D569" t="str">
            <v xml:space="preserve">Global </v>
          </cell>
          <cell r="E569">
            <v>739</v>
          </cell>
          <cell r="G569">
            <v>1</v>
          </cell>
          <cell r="I569">
            <v>739</v>
          </cell>
        </row>
        <row r="570">
          <cell r="A570" t="str">
            <v>SUBTOTAL</v>
          </cell>
          <cell r="I570">
            <v>739</v>
          </cell>
        </row>
        <row r="572">
          <cell r="A572" t="str">
            <v>2.  Materiales</v>
          </cell>
        </row>
        <row r="573">
          <cell r="A573" t="str">
            <v>Codigo</v>
          </cell>
          <cell r="B573" t="str">
            <v>Descripción</v>
          </cell>
          <cell r="D573" t="str">
            <v>Unidad</v>
          </cell>
          <cell r="E573" t="str">
            <v>Rendimiento</v>
          </cell>
          <cell r="F573" t="str">
            <v>Precio Unitario</v>
          </cell>
          <cell r="I573" t="str">
            <v>Vr Unitario</v>
          </cell>
        </row>
        <row r="575">
          <cell r="A575" t="str">
            <v>D02</v>
          </cell>
          <cell r="B575" t="str">
            <v>SUMINISTRO E INSTALACION DE ESPEJO   4 mm sin Biselado y Pulido en cuatro lados. (Incluye elementos de fijación al muro).</v>
          </cell>
          <cell r="D575" t="str">
            <v>m2</v>
          </cell>
          <cell r="E575">
            <v>1</v>
          </cell>
          <cell r="F575">
            <v>95000</v>
          </cell>
          <cell r="I575">
            <v>95000</v>
          </cell>
        </row>
        <row r="583">
          <cell r="A583" t="str">
            <v>SUBTOTAL</v>
          </cell>
          <cell r="I583">
            <v>95000</v>
          </cell>
        </row>
        <row r="585">
          <cell r="A585" t="str">
            <v>3. Transportes</v>
          </cell>
        </row>
        <row r="586">
          <cell r="A586" t="str">
            <v>Codigo</v>
          </cell>
          <cell r="B586" t="str">
            <v xml:space="preserve">Descripcion </v>
          </cell>
          <cell r="C586" t="str">
            <v>Vol. o Peso</v>
          </cell>
          <cell r="D586" t="str">
            <v>Unidad</v>
          </cell>
          <cell r="E586" t="str">
            <v>Distancia</v>
          </cell>
          <cell r="G586" t="str">
            <v>Tarifa</v>
          </cell>
          <cell r="I586" t="str">
            <v>Vr. Unitario</v>
          </cell>
        </row>
        <row r="588">
          <cell r="A588" t="str">
            <v>EH-44</v>
          </cell>
          <cell r="B588" t="str">
            <v>TRANSPORTE DE MATERIALES O EQUIPO</v>
          </cell>
          <cell r="D588" t="str">
            <v>Viaje</v>
          </cell>
          <cell r="E588">
            <v>0.01</v>
          </cell>
          <cell r="G588">
            <v>45000</v>
          </cell>
          <cell r="I588">
            <v>450</v>
          </cell>
        </row>
        <row r="590">
          <cell r="A590" t="str">
            <v>SUBTOTAL</v>
          </cell>
          <cell r="I590">
            <v>450</v>
          </cell>
        </row>
        <row r="592">
          <cell r="A592" t="str">
            <v>4. Mano de Obra</v>
          </cell>
        </row>
        <row r="593">
          <cell r="A593" t="str">
            <v>Codigo</v>
          </cell>
          <cell r="B593" t="str">
            <v>Trabajador</v>
          </cell>
          <cell r="C593" t="str">
            <v>Jornal</v>
          </cell>
          <cell r="D593" t="str">
            <v>Prestac.</v>
          </cell>
          <cell r="E593" t="str">
            <v>Jornal Total</v>
          </cell>
          <cell r="F593" t="str">
            <v>Rendimiento</v>
          </cell>
          <cell r="I593" t="str">
            <v>Vr. Unitario</v>
          </cell>
        </row>
        <row r="595">
          <cell r="A595" t="str">
            <v>MO-01</v>
          </cell>
          <cell r="B595" t="str">
            <v>CUADRILLA AB  ALBAÑIL (1 OFICIAL + 1 AYUDANTE)</v>
          </cell>
          <cell r="C595" t="str">
            <v>hc</v>
          </cell>
          <cell r="D595">
            <v>0.57999999999999996</v>
          </cell>
          <cell r="E595">
            <v>9350</v>
          </cell>
          <cell r="F595">
            <v>0.3</v>
          </cell>
          <cell r="I595">
            <v>4432</v>
          </cell>
        </row>
        <row r="598">
          <cell r="A598" t="str">
            <v>SUBTOTAL</v>
          </cell>
          <cell r="I598">
            <v>4432</v>
          </cell>
        </row>
        <row r="599">
          <cell r="A599" t="str">
            <v>TOTAL COSTO DIRECTO</v>
          </cell>
          <cell r="I599">
            <v>100621</v>
          </cell>
        </row>
        <row r="600">
          <cell r="A600" t="str">
            <v>AIU CONTRACTUAL</v>
          </cell>
          <cell r="C600">
            <v>0.25640000000000002</v>
          </cell>
          <cell r="H600" t="str">
            <v>TOTAL COSTO INDIRECTO</v>
          </cell>
          <cell r="I600">
            <v>25799</v>
          </cell>
        </row>
        <row r="601">
          <cell r="A601" t="str">
            <v xml:space="preserve">VALOR TOTAL ACTIVIDAD </v>
          </cell>
          <cell r="I601">
            <v>126420</v>
          </cell>
        </row>
        <row r="602">
          <cell r="A602" t="str">
            <v xml:space="preserve">VALOR RECURSOS NECESARIOS PARA LA EJECUCIÓN DE LA ACTIVIDAD </v>
          </cell>
          <cell r="I602">
            <v>252840</v>
          </cell>
        </row>
        <row r="603">
          <cell r="A603" t="str">
            <v>Para constancia de lo anterior, se firma la presente acta bajo la responsabilidad expresa de los que intervienen en ella, de  conformidad  con las funciones  desempeñadas por cada uno de los mismos,  de acuerdo con el manual de interventoría, en _________</v>
          </cell>
        </row>
        <row r="606">
          <cell r="B606" t="str">
            <v>Firma:</v>
          </cell>
        </row>
        <row r="607">
          <cell r="B607" t="str">
            <v xml:space="preserve">Nombre: </v>
          </cell>
        </row>
        <row r="608">
          <cell r="B608"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FONADE</v>
          </cell>
        </row>
        <row r="617">
          <cell r="B617" t="str">
            <v>REPRESENTANTE LEGAL Ó DIRECTOR DE INTERVENTORÍA</v>
          </cell>
          <cell r="J617" t="str">
            <v>Copias: Contratista, Interventor</v>
          </cell>
        </row>
      </sheetData>
      <sheetData sheetId="11"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09.01.01</v>
          </cell>
          <cell r="B15" t="str">
            <v>Cubierta metálica Sandwich Deck Tipo C, espesor 250mm,  lamina superior cal 26,  aislante intermedio en poliuretano cara inferior en lamina caras vistas pintadas en poliéster horneable, bandeja inferior lisa, fijación con clips invisibles en lámina galvan</v>
          </cell>
          <cell r="G15" t="str">
            <v>M²</v>
          </cell>
          <cell r="I15">
            <v>118.63650000000001</v>
          </cell>
          <cell r="K15">
            <v>88128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332</v>
          </cell>
          <cell r="G19">
            <v>1</v>
          </cell>
          <cell r="I19">
            <v>332</v>
          </cell>
        </row>
        <row r="20">
          <cell r="A20" t="str">
            <v>EH-23</v>
          </cell>
          <cell r="B20" t="e">
            <v>#N/A</v>
          </cell>
          <cell r="D20" t="e">
            <v>#N/A</v>
          </cell>
          <cell r="E20" t="e">
            <v>#N/A</v>
          </cell>
          <cell r="G20">
            <v>1</v>
          </cell>
        </row>
        <row r="21">
          <cell r="A21" t="str">
            <v>EH-01</v>
          </cell>
          <cell r="B21" t="str">
            <v>ANDAMIO METALICO TUBULAR (Sección de 2 marcos de 1.50*1.50 m.con 2 crucetas de 2.30 m.)</v>
          </cell>
          <cell r="D21" t="str">
            <v>sm</v>
          </cell>
          <cell r="E21">
            <v>5244</v>
          </cell>
          <cell r="G21">
            <v>0.15</v>
          </cell>
          <cell r="I21">
            <v>787</v>
          </cell>
        </row>
        <row r="22">
          <cell r="A22" t="str">
            <v>SUBTOTAL</v>
          </cell>
          <cell r="I22">
            <v>1119</v>
          </cell>
        </row>
        <row r="24">
          <cell r="A24" t="str">
            <v>2.  Materiales</v>
          </cell>
        </row>
        <row r="25">
          <cell r="A25" t="str">
            <v>Codigo</v>
          </cell>
          <cell r="B25" t="str">
            <v>Descripción</v>
          </cell>
          <cell r="D25" t="str">
            <v>Unidad</v>
          </cell>
          <cell r="E25" t="str">
            <v>Rendimiento</v>
          </cell>
          <cell r="F25" t="str">
            <v>Precio Unitario</v>
          </cell>
          <cell r="I25" t="str">
            <v>Vr Unitario</v>
          </cell>
        </row>
        <row r="26">
          <cell r="A26" t="str">
            <v>J21</v>
          </cell>
          <cell r="B26" t="str">
            <v>Cubierta metálica Sandwich Deck Tipo C, espesor 250mm,  lamina superior cal 26,  aislante intermedio en poliuretano cara inferior en lamina caras vistas pintadas en poliéster horneable, bandeja inferior lisa Tipo Metecno y/o equivalente</v>
          </cell>
          <cell r="D26" t="str">
            <v>M2</v>
          </cell>
          <cell r="E26">
            <v>1.05</v>
          </cell>
          <cell r="F26">
            <v>66000</v>
          </cell>
          <cell r="I26">
            <v>69300</v>
          </cell>
        </row>
        <row r="27">
          <cell r="A27" t="str">
            <v>J23</v>
          </cell>
          <cell r="B27" t="str">
            <v>ACCESORIOS DE TEJA CUBIERTA MELTALICA SANDWICH</v>
          </cell>
          <cell r="D27" t="str">
            <v>M2</v>
          </cell>
          <cell r="E27">
            <v>1</v>
          </cell>
          <cell r="F27">
            <v>6500</v>
          </cell>
          <cell r="I27">
            <v>6500</v>
          </cell>
        </row>
        <row r="28">
          <cell r="A28" t="str">
            <v>X10</v>
          </cell>
          <cell r="B28" t="str">
            <v xml:space="preserve">VINILTEX - Tipo Pintuco Ref. según color diseño o similar. </v>
          </cell>
          <cell r="D28" t="str">
            <v>gl</v>
          </cell>
          <cell r="E28">
            <v>0.04</v>
          </cell>
          <cell r="F28">
            <v>49900</v>
          </cell>
          <cell r="I28">
            <v>1996</v>
          </cell>
        </row>
        <row r="29">
          <cell r="A29" t="str">
            <v>K23</v>
          </cell>
          <cell r="B29" t="str">
            <v>CINTA MULTIUSOS DE 15 CM ANCHO POR 10m</v>
          </cell>
          <cell r="D29" t="str">
            <v>Rollo</v>
          </cell>
          <cell r="E29">
            <v>0.03</v>
          </cell>
          <cell r="F29">
            <v>48000</v>
          </cell>
          <cell r="I29">
            <v>1440</v>
          </cell>
        </row>
        <row r="31">
          <cell r="A31" t="str">
            <v>SUBTOTAL</v>
          </cell>
          <cell r="I31">
            <v>79236</v>
          </cell>
        </row>
        <row r="33">
          <cell r="A33" t="str">
            <v>3. Transportes</v>
          </cell>
        </row>
        <row r="34">
          <cell r="A34" t="str">
            <v>Codigo</v>
          </cell>
          <cell r="B34" t="str">
            <v xml:space="preserve">Descripcion </v>
          </cell>
          <cell r="D34" t="str">
            <v>Unidad</v>
          </cell>
          <cell r="E34" t="str">
            <v>Distancia</v>
          </cell>
          <cell r="G34" t="str">
            <v>Tarifa</v>
          </cell>
          <cell r="I34" t="str">
            <v>Vr. Unitario</v>
          </cell>
        </row>
        <row r="36">
          <cell r="A36" t="str">
            <v>EH-44</v>
          </cell>
          <cell r="B36" t="str">
            <v>TRANSPORTE DE MATERIALES O EQUIPO</v>
          </cell>
          <cell r="D36" t="str">
            <v>Viaje</v>
          </cell>
          <cell r="E36">
            <v>2.5000000000000001E-2</v>
          </cell>
          <cell r="G36">
            <v>45000</v>
          </cell>
          <cell r="I36">
            <v>1125</v>
          </cell>
          <cell r="K36">
            <v>133466.0625</v>
          </cell>
        </row>
        <row r="38">
          <cell r="A38" t="str">
            <v>SUBTOTAL</v>
          </cell>
          <cell r="I38">
            <v>1125</v>
          </cell>
        </row>
        <row r="40">
          <cell r="A40" t="str">
            <v>4. Mano de Obra</v>
          </cell>
        </row>
        <row r="41">
          <cell r="A41" t="str">
            <v>Codigo</v>
          </cell>
          <cell r="B41" t="str">
            <v>Trabajador</v>
          </cell>
          <cell r="C41" t="str">
            <v>Jornal</v>
          </cell>
          <cell r="D41" t="str">
            <v>Prestac.</v>
          </cell>
          <cell r="E41" t="str">
            <v>Jornal Total</v>
          </cell>
          <cell r="F41" t="str">
            <v>Rendimiento</v>
          </cell>
          <cell r="I41" t="str">
            <v>Vr. Unitario</v>
          </cell>
        </row>
        <row r="43">
          <cell r="A43" t="str">
            <v>MO-01</v>
          </cell>
          <cell r="B43" t="str">
            <v>CUADRILLA AB  ALBAÑIL (1 OFICIAL + 1 AYUDANTE)</v>
          </cell>
          <cell r="C43" t="str">
            <v>hc</v>
          </cell>
          <cell r="D43">
            <v>0.57999999999999996</v>
          </cell>
          <cell r="E43">
            <v>9350</v>
          </cell>
          <cell r="F43">
            <v>0.45</v>
          </cell>
          <cell r="I43">
            <v>6648</v>
          </cell>
          <cell r="K43">
            <v>7439112</v>
          </cell>
        </row>
        <row r="46">
          <cell r="A46" t="str">
            <v>SUBTOTAL</v>
          </cell>
          <cell r="I46">
            <v>6648</v>
          </cell>
        </row>
        <row r="47">
          <cell r="A47" t="str">
            <v>TOTAL COSTO DIRECTO</v>
          </cell>
          <cell r="I47">
            <v>88128</v>
          </cell>
        </row>
        <row r="48">
          <cell r="A48" t="str">
            <v>AIU CONTRACTUAL</v>
          </cell>
          <cell r="C48">
            <v>0.25640000000000002</v>
          </cell>
          <cell r="H48" t="str">
            <v>TOTAL COSTO INDIRECTO</v>
          </cell>
          <cell r="I48">
            <v>22596.019200000002</v>
          </cell>
        </row>
        <row r="49">
          <cell r="A49" t="str">
            <v xml:space="preserve">VALOR TOTAL ACTIVIDAD </v>
          </cell>
          <cell r="I49">
            <v>110724.01920000001</v>
          </cell>
        </row>
        <row r="50">
          <cell r="A50" t="str">
            <v xml:space="preserve">VALOR RECURSOS NECESARIOS PARA LA EJECUCIÓN DE LA ACTIVIDAD </v>
          </cell>
          <cell r="I50">
            <v>13135910.103820803</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09.01.02</v>
          </cell>
          <cell r="B66" t="str">
            <v>Cubierta termoacustica transparente e:35mm,  Incluye todos los accesorios necesarios para su correcta instalación y funcionamiento.</v>
          </cell>
          <cell r="G66" t="str">
            <v>m2</v>
          </cell>
          <cell r="I66">
            <v>10.954500000000001</v>
          </cell>
          <cell r="K66">
            <v>42311</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0">
          <cell r="A70" t="str">
            <v>EH-33</v>
          </cell>
          <cell r="B70" t="str">
            <v xml:space="preserve">HERRAMIENTA MENOR 5 %  DE LA MANO OBRA </v>
          </cell>
          <cell r="D70" t="str">
            <v xml:space="preserve">Global </v>
          </cell>
          <cell r="E70">
            <v>332</v>
          </cell>
          <cell r="G70">
            <v>1</v>
          </cell>
          <cell r="I70">
            <v>332</v>
          </cell>
        </row>
        <row r="71">
          <cell r="A71" t="str">
            <v>EH-23</v>
          </cell>
          <cell r="B71" t="e">
            <v>#REF!</v>
          </cell>
          <cell r="D71" t="e">
            <v>#REF!</v>
          </cell>
          <cell r="E71" t="e">
            <v>#REF!</v>
          </cell>
          <cell r="G71">
            <v>1</v>
          </cell>
        </row>
        <row r="72">
          <cell r="A72" t="str">
            <v>EH-01</v>
          </cell>
          <cell r="B72" t="str">
            <v>ANDAMIO METALICO TUBULAR (Sección de 2 marcos de 1.50*1.50 m.con 2 crucetas de 2.30 m.)</v>
          </cell>
          <cell r="D72" t="str">
            <v>sm</v>
          </cell>
          <cell r="E72">
            <v>5244</v>
          </cell>
          <cell r="G72">
            <v>0.15</v>
          </cell>
          <cell r="I72">
            <v>787</v>
          </cell>
        </row>
        <row r="73">
          <cell r="A73" t="str">
            <v>SUBTOTAL</v>
          </cell>
          <cell r="I73">
            <v>1119</v>
          </cell>
        </row>
        <row r="75">
          <cell r="A75" t="str">
            <v>2.  Materiales</v>
          </cell>
        </row>
        <row r="76">
          <cell r="A76" t="str">
            <v>Codigo</v>
          </cell>
          <cell r="B76" t="str">
            <v>Descripción</v>
          </cell>
          <cell r="D76" t="str">
            <v>Unidad</v>
          </cell>
          <cell r="E76" t="str">
            <v>Rendimiento</v>
          </cell>
          <cell r="F76" t="str">
            <v>Precio Unitario</v>
          </cell>
          <cell r="I76" t="str">
            <v>Vr Unitario</v>
          </cell>
        </row>
        <row r="77">
          <cell r="A77" t="str">
            <v>J11</v>
          </cell>
          <cell r="B77" t="str">
            <v>TEJA TERMOACUSTICA Tipo CINDURIB o Similar a=0.78 m. e = 0.35 mm. Color verde, azul o rojo según diseño.</v>
          </cell>
          <cell r="D77" t="str">
            <v>M2</v>
          </cell>
          <cell r="E77">
            <v>1.05</v>
          </cell>
          <cell r="F77">
            <v>31231</v>
          </cell>
          <cell r="I77">
            <v>32793</v>
          </cell>
        </row>
        <row r="78">
          <cell r="A78" t="str">
            <v>J04</v>
          </cell>
          <cell r="B78" t="str">
            <v>TORNILLO AUTOPERFORANTE TEJA Tipo CINDU o Similar. Diam. 3/4".</v>
          </cell>
          <cell r="D78" t="str">
            <v>Unidad</v>
          </cell>
          <cell r="E78">
            <v>3</v>
          </cell>
          <cell r="F78">
            <v>208.8</v>
          </cell>
          <cell r="I78">
            <v>626.40000000000009</v>
          </cell>
        </row>
        <row r="82">
          <cell r="A82" t="str">
            <v>SUBTOTAL</v>
          </cell>
          <cell r="I82">
            <v>33419.4</v>
          </cell>
        </row>
        <row r="84">
          <cell r="A84" t="str">
            <v>3. Transportes</v>
          </cell>
        </row>
        <row r="85">
          <cell r="A85" t="str">
            <v>Codigo</v>
          </cell>
          <cell r="B85" t="str">
            <v xml:space="preserve">Descripcion </v>
          </cell>
          <cell r="D85" t="str">
            <v>Unidad</v>
          </cell>
          <cell r="E85" t="str">
            <v>Distancia</v>
          </cell>
          <cell r="G85" t="str">
            <v>Tarifa</v>
          </cell>
          <cell r="I85" t="str">
            <v>Vr. Unitario</v>
          </cell>
        </row>
        <row r="87">
          <cell r="A87" t="str">
            <v>EH-44</v>
          </cell>
          <cell r="B87" t="str">
            <v>TRANSPORTE DE MATERIALES O EQUIPO</v>
          </cell>
          <cell r="D87" t="str">
            <v>viaje</v>
          </cell>
          <cell r="E87">
            <v>2.5000000000000001E-2</v>
          </cell>
          <cell r="G87">
            <v>45000</v>
          </cell>
          <cell r="I87">
            <v>1125</v>
          </cell>
          <cell r="K87">
            <v>12323.812500000002</v>
          </cell>
        </row>
        <row r="89">
          <cell r="A89" t="str">
            <v>SUBTOTAL</v>
          </cell>
          <cell r="I89">
            <v>1125</v>
          </cell>
        </row>
        <row r="91">
          <cell r="A91" t="str">
            <v>4. Mano de Obra</v>
          </cell>
        </row>
        <row r="92">
          <cell r="A92" t="str">
            <v>Codigo</v>
          </cell>
          <cell r="B92" t="str">
            <v>Trabajador</v>
          </cell>
          <cell r="C92" t="str">
            <v>Jornal</v>
          </cell>
          <cell r="D92" t="str">
            <v>Prestac.</v>
          </cell>
          <cell r="E92" t="str">
            <v>Jornal Total</v>
          </cell>
          <cell r="F92" t="str">
            <v>Rendimiento</v>
          </cell>
          <cell r="I92" t="str">
            <v>Vr. Unitario</v>
          </cell>
        </row>
        <row r="94">
          <cell r="A94" t="str">
            <v>MO-01</v>
          </cell>
          <cell r="B94" t="str">
            <v>CUADRILLA AB  ALBAÑIL (1 OFICIAL + 1 AYUDANTE)</v>
          </cell>
          <cell r="C94" t="str">
            <v>Viaje</v>
          </cell>
          <cell r="D94">
            <v>0.57999999999999996</v>
          </cell>
          <cell r="E94">
            <v>9350</v>
          </cell>
          <cell r="F94">
            <v>0.45</v>
          </cell>
          <cell r="I94">
            <v>6648</v>
          </cell>
          <cell r="K94">
            <v>7439112</v>
          </cell>
        </row>
        <row r="97">
          <cell r="A97" t="str">
            <v>SUBTOTAL</v>
          </cell>
          <cell r="I97">
            <v>6648</v>
          </cell>
        </row>
        <row r="98">
          <cell r="A98" t="str">
            <v>TOTAL COSTO DIRECTO</v>
          </cell>
          <cell r="J98">
            <v>42311</v>
          </cell>
        </row>
        <row r="99">
          <cell r="A99" t="str">
            <v>AIU CONTRACTUAL</v>
          </cell>
          <cell r="C99">
            <v>0.25640000000000002</v>
          </cell>
          <cell r="H99" t="str">
            <v>TOTAL COSTO INDIRECTO</v>
          </cell>
          <cell r="I99">
            <v>10849</v>
          </cell>
        </row>
        <row r="100">
          <cell r="A100" t="str">
            <v xml:space="preserve">VALOR TOTAL ACTIVIDAD </v>
          </cell>
          <cell r="I100">
            <v>53160</v>
          </cell>
        </row>
        <row r="101">
          <cell r="A101" t="str">
            <v xml:space="preserve">VALOR RECURSOS NECESARIOS PARA LA EJECUCIÓN DE LA ACTIVIDAD </v>
          </cell>
          <cell r="I101">
            <v>582341</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9">
          <cell r="A109" t="str">
            <v>C. OBSERVACIONES INTERVENTORIA (Campo de obligatorio diligenciamiento)</v>
          </cell>
        </row>
        <row r="114">
          <cell r="B114" t="str">
            <v>Firma:</v>
          </cell>
        </row>
        <row r="115">
          <cell r="B115" t="str">
            <v xml:space="preserve">Nombre: </v>
          </cell>
          <cell r="J115" t="str">
            <v>Original  - FONADE</v>
          </cell>
        </row>
        <row r="116">
          <cell r="B116" t="str">
            <v>REPRESENTANTE LEGAL Ó DIRECTOR DE INTERVENTORÍA</v>
          </cell>
          <cell r="J116" t="str">
            <v>Copias: Contratista, Interventor</v>
          </cell>
        </row>
        <row r="117">
          <cell r="A117" t="str">
            <v>Item</v>
          </cell>
          <cell r="B117" t="str">
            <v>Descripción</v>
          </cell>
          <cell r="G117" t="str">
            <v>Unidad</v>
          </cell>
          <cell r="I117" t="str">
            <v>Cantidad</v>
          </cell>
        </row>
        <row r="118">
          <cell r="A118" t="str">
            <v>09.01.03</v>
          </cell>
          <cell r="B118" t="str">
            <v>Impermeabilizacion con manto edil 3 mm. Incluye metros lineales de media caña, pintura alumol, elementos para su instalacion e imprimante.</v>
          </cell>
          <cell r="G118" t="str">
            <v>M²</v>
          </cell>
          <cell r="I118">
            <v>40.98</v>
          </cell>
          <cell r="K118">
            <v>18834</v>
          </cell>
        </row>
        <row r="120">
          <cell r="A120" t="str">
            <v>1.  Equipo</v>
          </cell>
        </row>
        <row r="121">
          <cell r="A121" t="str">
            <v>Codigo</v>
          </cell>
          <cell r="B121" t="str">
            <v>Descripción</v>
          </cell>
          <cell r="C121" t="str">
            <v>Marca</v>
          </cell>
          <cell r="D121" t="str">
            <v>Unidad</v>
          </cell>
          <cell r="E121" t="str">
            <v>Tarifa</v>
          </cell>
          <cell r="G121" t="str">
            <v>Rendimiento</v>
          </cell>
          <cell r="I121" t="str">
            <v>Vr. Unitario</v>
          </cell>
        </row>
        <row r="122">
          <cell r="A122" t="str">
            <v>EH-33</v>
          </cell>
          <cell r="B122" t="str">
            <v xml:space="preserve">HERRAMIENTA MENOR 5 %  DE LA MANO OBRA </v>
          </cell>
          <cell r="D122" t="str">
            <v>Ins</v>
          </cell>
          <cell r="E122">
            <v>369</v>
          </cell>
          <cell r="G122">
            <v>1</v>
          </cell>
          <cell r="I122">
            <v>369</v>
          </cell>
        </row>
        <row r="123">
          <cell r="A123" t="str">
            <v>EH-23</v>
          </cell>
          <cell r="B123" t="e">
            <v>#N/A</v>
          </cell>
          <cell r="D123" t="e">
            <v>#N/A</v>
          </cell>
          <cell r="E123" t="e">
            <v>#N/A</v>
          </cell>
          <cell r="G123">
            <v>1</v>
          </cell>
        </row>
        <row r="125">
          <cell r="A125" t="str">
            <v>SUBTOTAL</v>
          </cell>
          <cell r="I125">
            <v>369</v>
          </cell>
        </row>
        <row r="127">
          <cell r="A127" t="str">
            <v>2.  Materiales</v>
          </cell>
        </row>
        <row r="128">
          <cell r="A128" t="str">
            <v>Codigo</v>
          </cell>
          <cell r="B128" t="str">
            <v>Descripción</v>
          </cell>
          <cell r="D128" t="str">
            <v>Unidad</v>
          </cell>
          <cell r="E128" t="str">
            <v>Rendimiento</v>
          </cell>
          <cell r="F128" t="str">
            <v>Precio Unitario</v>
          </cell>
          <cell r="I128" t="str">
            <v>Vr Unitario</v>
          </cell>
        </row>
        <row r="131">
          <cell r="A131" t="str">
            <v>S96</v>
          </cell>
          <cell r="B131" t="str">
            <v xml:space="preserve">Manto edil 3mm </v>
          </cell>
          <cell r="D131" t="str">
            <v>m2</v>
          </cell>
          <cell r="E131">
            <v>1.05</v>
          </cell>
          <cell r="F131">
            <v>7050.333333333333</v>
          </cell>
          <cell r="I131">
            <v>7403</v>
          </cell>
        </row>
        <row r="132">
          <cell r="A132" t="str">
            <v>S13</v>
          </cell>
          <cell r="B132" t="str">
            <v>Imprimante</v>
          </cell>
          <cell r="D132" t="str">
            <v>m2</v>
          </cell>
          <cell r="E132">
            <v>0.1</v>
          </cell>
          <cell r="F132">
            <v>13000</v>
          </cell>
          <cell r="I132">
            <v>1300</v>
          </cell>
        </row>
        <row r="133">
          <cell r="B133" t="str">
            <v>Alumol</v>
          </cell>
          <cell r="D133" t="str">
            <v>kg</v>
          </cell>
          <cell r="E133">
            <v>0.1</v>
          </cell>
          <cell r="F133">
            <v>19250</v>
          </cell>
          <cell r="I133">
            <v>1925</v>
          </cell>
        </row>
        <row r="142">
          <cell r="A142" t="str">
            <v>SUBTOTAL</v>
          </cell>
          <cell r="I142">
            <v>10628</v>
          </cell>
        </row>
        <row r="143">
          <cell r="A143" t="str">
            <v>3. Transportes</v>
          </cell>
        </row>
        <row r="144">
          <cell r="A144" t="str">
            <v>Codigo</v>
          </cell>
          <cell r="B144" t="str">
            <v xml:space="preserve">Descripcion </v>
          </cell>
          <cell r="C144" t="str">
            <v>Vol. o Peso</v>
          </cell>
          <cell r="D144" t="str">
            <v>Unidad</v>
          </cell>
          <cell r="E144" t="str">
            <v>Distancia</v>
          </cell>
          <cell r="G144" t="str">
            <v>Tarifa</v>
          </cell>
          <cell r="I144" t="str">
            <v>Vr. Unitario</v>
          </cell>
        </row>
        <row r="146">
          <cell r="A146" t="str">
            <v>EH-44</v>
          </cell>
          <cell r="B146" t="str">
            <v>TRANSPORTE DE MATERIALES O EQUIPO</v>
          </cell>
          <cell r="D146" t="str">
            <v>Viaje</v>
          </cell>
          <cell r="E146">
            <v>0.01</v>
          </cell>
          <cell r="G146">
            <v>45000</v>
          </cell>
          <cell r="I146">
            <v>450</v>
          </cell>
        </row>
        <row r="148">
          <cell r="A148" t="str">
            <v>SUBTOTAL</v>
          </cell>
          <cell r="I148">
            <v>450</v>
          </cell>
        </row>
        <row r="150">
          <cell r="A150" t="str">
            <v>4. Mano de Obra</v>
          </cell>
        </row>
        <row r="151">
          <cell r="A151" t="str">
            <v>Codigo</v>
          </cell>
          <cell r="B151" t="str">
            <v>Trabajador</v>
          </cell>
          <cell r="C151" t="str">
            <v>Jornal</v>
          </cell>
          <cell r="D151" t="str">
            <v>Prestac.</v>
          </cell>
          <cell r="E151" t="str">
            <v>Jornal Total</v>
          </cell>
          <cell r="F151" t="str">
            <v>Rendimiento</v>
          </cell>
          <cell r="I151" t="str">
            <v>Vr. Unitario</v>
          </cell>
        </row>
        <row r="153">
          <cell r="A153" t="str">
            <v>MO-01</v>
          </cell>
          <cell r="B153" t="str">
            <v>CUADRILLA AB  ALBAÑIL (1 OFICIAL + 1 AYUDANTE)</v>
          </cell>
          <cell r="C153" t="str">
            <v>HC</v>
          </cell>
          <cell r="D153">
            <v>0.57999999999999996</v>
          </cell>
          <cell r="E153">
            <v>9350</v>
          </cell>
          <cell r="F153">
            <v>0.5</v>
          </cell>
          <cell r="I153">
            <v>7387</v>
          </cell>
        </row>
        <row r="156">
          <cell r="A156" t="str">
            <v>SUBTOTAL</v>
          </cell>
          <cell r="I156">
            <v>7387</v>
          </cell>
        </row>
        <row r="157">
          <cell r="A157" t="str">
            <v>TOTAL COSTO DIRECTO</v>
          </cell>
          <cell r="J157">
            <v>18834</v>
          </cell>
        </row>
        <row r="158">
          <cell r="A158" t="str">
            <v>AIU CONTRACTUAL</v>
          </cell>
          <cell r="C158">
            <v>0.25640000000000002</v>
          </cell>
          <cell r="H158" t="str">
            <v>TOTAL COSTO INDIRECTO</v>
          </cell>
          <cell r="I158">
            <v>4829</v>
          </cell>
        </row>
        <row r="159">
          <cell r="A159" t="str">
            <v xml:space="preserve">VALOR TOTAL ACTIVIDAD </v>
          </cell>
          <cell r="I159">
            <v>23663</v>
          </cell>
        </row>
        <row r="160">
          <cell r="A160" t="str">
            <v xml:space="preserve">VALOR RECURSOS NECESARIOS PARA LA EJECUCIÓN DE LA ACTIVIDAD </v>
          </cell>
          <cell r="I160">
            <v>771817.32</v>
          </cell>
        </row>
        <row r="161">
          <cell r="A161" t="str">
            <v>Para constancia de lo anterior, se firma la presente acta bajo la responsabilidad expresa de los que intervienen en ella, de  conformidad  con las funciones  desempeñadas por cada uno de los mismos,  de acuerdo con el manual de interventoría, en _________</v>
          </cell>
        </row>
        <row r="164">
          <cell r="B164" t="str">
            <v>Firma:</v>
          </cell>
        </row>
        <row r="165">
          <cell r="B165" t="str">
            <v xml:space="preserve">Nombre: </v>
          </cell>
        </row>
        <row r="166">
          <cell r="A166">
            <v>0</v>
          </cell>
          <cell r="B166" t="str">
            <v>REPRESENTATE LEGAL O DIRECTOR DE CONSULTORIA</v>
          </cell>
        </row>
        <row r="167">
          <cell r="A167" t="str">
            <v>C. OBSERVACIONES INTERVENTORIA (Campo de obligatorio diligenciamiento)</v>
          </cell>
        </row>
        <row r="170">
          <cell r="A170">
            <v>0</v>
          </cell>
        </row>
        <row r="172">
          <cell r="B172" t="str">
            <v>Firma:</v>
          </cell>
        </row>
        <row r="173">
          <cell r="B173" t="str">
            <v xml:space="preserve">Nombre: </v>
          </cell>
          <cell r="J173" t="str">
            <v>Original  - FONADE</v>
          </cell>
        </row>
        <row r="174">
          <cell r="B174" t="str">
            <v>REPRESENTANTE LEGAL Ó DIRECTOR DE INTERVENTORÍA</v>
          </cell>
          <cell r="J174" t="str">
            <v>Copias: Contratista, Interventor</v>
          </cell>
        </row>
        <row r="175">
          <cell r="A175" t="str">
            <v>Item</v>
          </cell>
          <cell r="B175" t="str">
            <v>Descripción</v>
          </cell>
          <cell r="G175" t="str">
            <v>Unidad</v>
          </cell>
          <cell r="I175" t="str">
            <v>Cantidad</v>
          </cell>
        </row>
        <row r="176">
          <cell r="A176" t="str">
            <v>09.01.04</v>
          </cell>
          <cell r="B176" t="str">
            <v>Cubierta en policarbonato cristal 8mm color gris silver, incluye  accesorios "Cinta,remates,perfiles y demas accesorios para correcto funcionamiento (area de circulacion frontal)</v>
          </cell>
          <cell r="G176" t="str">
            <v>M²</v>
          </cell>
          <cell r="I176">
            <v>35.94</v>
          </cell>
          <cell r="K176">
            <v>98349</v>
          </cell>
        </row>
        <row r="178">
          <cell r="A178" t="str">
            <v>1.  Equipo</v>
          </cell>
        </row>
        <row r="179">
          <cell r="A179" t="str">
            <v>Codigo</v>
          </cell>
          <cell r="B179" t="str">
            <v>Descripción</v>
          </cell>
          <cell r="C179" t="str">
            <v>Marca</v>
          </cell>
          <cell r="D179" t="str">
            <v>Unidad</v>
          </cell>
          <cell r="E179" t="str">
            <v>Tarifa</v>
          </cell>
          <cell r="G179" t="str">
            <v>Rendimiento</v>
          </cell>
          <cell r="I179" t="str">
            <v>Vr. Unitario</v>
          </cell>
        </row>
        <row r="180">
          <cell r="A180" t="str">
            <v>EH-33</v>
          </cell>
          <cell r="B180" t="str">
            <v xml:space="preserve">HERRAMIENTA MENOR 5 %  DE LA MANO OBRA </v>
          </cell>
          <cell r="D180" t="str">
            <v xml:space="preserve">Global </v>
          </cell>
          <cell r="E180">
            <v>332</v>
          </cell>
          <cell r="G180">
            <v>1</v>
          </cell>
          <cell r="I180">
            <v>332</v>
          </cell>
        </row>
        <row r="181">
          <cell r="A181" t="str">
            <v>EH-23</v>
          </cell>
          <cell r="B181" t="e">
            <v>#REF!</v>
          </cell>
          <cell r="D181" t="e">
            <v>#REF!</v>
          </cell>
          <cell r="E181" t="e">
            <v>#REF!</v>
          </cell>
          <cell r="G181">
            <v>1</v>
          </cell>
        </row>
        <row r="182">
          <cell r="A182" t="str">
            <v>EH-01</v>
          </cell>
          <cell r="B182" t="str">
            <v>ANDAMIO METALICO TUBULAR (Sección de 2 marcos de 1.50*1.50 m.con 2 crucetas de 2.30 m.)</v>
          </cell>
          <cell r="D182" t="str">
            <v>sm</v>
          </cell>
          <cell r="E182">
            <v>5244</v>
          </cell>
          <cell r="G182">
            <v>0.15</v>
          </cell>
          <cell r="I182">
            <v>787</v>
          </cell>
        </row>
        <row r="183">
          <cell r="A183" t="str">
            <v>SUBTOTAL</v>
          </cell>
          <cell r="I183">
            <v>1119</v>
          </cell>
        </row>
        <row r="185">
          <cell r="A185" t="str">
            <v>2.  Materiales</v>
          </cell>
        </row>
        <row r="186">
          <cell r="A186" t="str">
            <v>Codigo</v>
          </cell>
          <cell r="B186" t="str">
            <v>Descripción</v>
          </cell>
          <cell r="D186" t="str">
            <v>Unidad</v>
          </cell>
          <cell r="E186" t="str">
            <v>Rendimiento</v>
          </cell>
          <cell r="F186" t="str">
            <v>Precio Unitario</v>
          </cell>
          <cell r="I186" t="str">
            <v>Vr Unitario</v>
          </cell>
        </row>
        <row r="187">
          <cell r="A187" t="str">
            <v>J27</v>
          </cell>
          <cell r="B187" t="str">
            <v>Cubierta en policarbonato alveolar de 8 mm color gris silver  en area de circulacion frontal</v>
          </cell>
          <cell r="D187" t="str">
            <v>M2</v>
          </cell>
          <cell r="E187">
            <v>1.05</v>
          </cell>
          <cell r="F187">
            <v>85000</v>
          </cell>
          <cell r="I187">
            <v>89250</v>
          </cell>
        </row>
        <row r="188">
          <cell r="A188" t="str">
            <v>J04</v>
          </cell>
          <cell r="B188" t="str">
            <v>TORNILLO AUTOPERFORANTE TEJA Tipo CINDU o Similar. Diam. 3/4".</v>
          </cell>
          <cell r="D188" t="str">
            <v>und</v>
          </cell>
          <cell r="E188">
            <v>3</v>
          </cell>
          <cell r="F188">
            <v>219</v>
          </cell>
          <cell r="I188">
            <v>657</v>
          </cell>
        </row>
        <row r="192">
          <cell r="A192" t="str">
            <v>SUBTOTAL</v>
          </cell>
          <cell r="I192">
            <v>89907</v>
          </cell>
        </row>
        <row r="194">
          <cell r="A194" t="str">
            <v>3. Transportes</v>
          </cell>
        </row>
        <row r="195">
          <cell r="A195" t="str">
            <v>Codigo</v>
          </cell>
          <cell r="B195" t="str">
            <v xml:space="preserve">Descripcion </v>
          </cell>
          <cell r="D195" t="str">
            <v>Unidad</v>
          </cell>
          <cell r="E195" t="str">
            <v>Distancia</v>
          </cell>
          <cell r="G195" t="str">
            <v>Tarifa</v>
          </cell>
          <cell r="I195" t="str">
            <v>Vr. Unitario</v>
          </cell>
        </row>
        <row r="197">
          <cell r="A197" t="str">
            <v>EH-44</v>
          </cell>
          <cell r="B197" t="str">
            <v>TRANSPORTE DE MATERIALES O EQUIPO</v>
          </cell>
          <cell r="D197" t="str">
            <v>Viaje</v>
          </cell>
          <cell r="E197">
            <v>1.4999999999999999E-2</v>
          </cell>
          <cell r="G197">
            <v>45000</v>
          </cell>
          <cell r="I197">
            <v>675</v>
          </cell>
          <cell r="K197">
            <v>24259.5</v>
          </cell>
        </row>
        <row r="199">
          <cell r="A199" t="str">
            <v>SUBTOTAL</v>
          </cell>
          <cell r="I199">
            <v>675</v>
          </cell>
        </row>
        <row r="201">
          <cell r="A201" t="str">
            <v>4. Mano de Obra</v>
          </cell>
        </row>
        <row r="202">
          <cell r="A202" t="str">
            <v>Codigo</v>
          </cell>
          <cell r="B202" t="str">
            <v>Trabajador</v>
          </cell>
          <cell r="C202" t="str">
            <v>Jornal</v>
          </cell>
          <cell r="D202" t="str">
            <v>Prestac.</v>
          </cell>
          <cell r="E202" t="str">
            <v>Jornal Total</v>
          </cell>
          <cell r="F202" t="str">
            <v>Rendimiento</v>
          </cell>
          <cell r="I202" t="str">
            <v>Vr. Unitario</v>
          </cell>
        </row>
        <row r="204">
          <cell r="A204" t="str">
            <v>MO-01</v>
          </cell>
          <cell r="B204" t="str">
            <v>CUADRILLA AB  ALBAÑIL (1 OFICIAL + 1 AYUDANTE)</v>
          </cell>
          <cell r="C204" t="str">
            <v>hc</v>
          </cell>
          <cell r="D204">
            <v>0.57999999999999996</v>
          </cell>
          <cell r="E204">
            <v>9350</v>
          </cell>
          <cell r="F204">
            <v>0.45</v>
          </cell>
          <cell r="I204">
            <v>6648</v>
          </cell>
          <cell r="K204">
            <v>7439112</v>
          </cell>
        </row>
        <row r="207">
          <cell r="A207" t="str">
            <v>SUBTOTAL</v>
          </cell>
          <cell r="I207">
            <v>6648</v>
          </cell>
        </row>
        <row r="208">
          <cell r="A208" t="str">
            <v>TOTAL COSTO DIRECTO</v>
          </cell>
          <cell r="J208">
            <v>98349</v>
          </cell>
        </row>
        <row r="209">
          <cell r="A209" t="str">
            <v>AIU CONTRACTUAL</v>
          </cell>
          <cell r="C209">
            <v>0.25640000000000002</v>
          </cell>
          <cell r="H209" t="str">
            <v>TOTAL COSTO INDIRECTO</v>
          </cell>
          <cell r="I209">
            <v>25217</v>
          </cell>
        </row>
        <row r="210">
          <cell r="A210" t="str">
            <v xml:space="preserve">VALOR TOTAL ACTIVIDAD </v>
          </cell>
          <cell r="I210">
            <v>123566</v>
          </cell>
        </row>
        <row r="211">
          <cell r="A211" t="str">
            <v xml:space="preserve">VALOR RECURSOS NECESARIOS PARA LA EJECUCIÓN DE LA ACTIVIDAD </v>
          </cell>
          <cell r="I211">
            <v>4440962</v>
          </cell>
        </row>
        <row r="212">
          <cell r="A212" t="str">
            <v>Para constancia de lo anterior, se firma la presente acta bajo la responsabilidad expresa de los que intervienen en ella, de  conformidad  con las funciones  desempeñadas por cada uno de los mismos,  de acuerdo con el manual de interventoría, en _________</v>
          </cell>
        </row>
        <row r="215">
          <cell r="B215" t="str">
            <v>Firma:</v>
          </cell>
        </row>
        <row r="216">
          <cell r="B216" t="str">
            <v xml:space="preserve">Nombre: </v>
          </cell>
        </row>
        <row r="217">
          <cell r="B217" t="str">
            <v>REPRESENTATE LEGAL O DIRECTOR DE CONSULTORIA</v>
          </cell>
        </row>
        <row r="219">
          <cell r="A219" t="str">
            <v>C. OBSERVACIONES INTERVENTORIA (Campo de obligatorio diligenciamiento)</v>
          </cell>
        </row>
        <row r="224">
          <cell r="B224" t="str">
            <v>Firma:</v>
          </cell>
        </row>
        <row r="225">
          <cell r="B225" t="str">
            <v xml:space="preserve">Nombre: </v>
          </cell>
          <cell r="J225" t="str">
            <v>Original  - FONADE</v>
          </cell>
        </row>
        <row r="226">
          <cell r="B226" t="str">
            <v>REPRESENTANTE LEGAL Ó DIRECTOR DE INTERVENTORÍA</v>
          </cell>
          <cell r="J226" t="str">
            <v>Copias: Contratista, Interventor</v>
          </cell>
        </row>
        <row r="227">
          <cell r="A227" t="str">
            <v>Item</v>
          </cell>
          <cell r="B227" t="str">
            <v>Descripción</v>
          </cell>
          <cell r="G227" t="str">
            <v>Unidad</v>
          </cell>
          <cell r="I227" t="str">
            <v>Cantidad</v>
          </cell>
        </row>
        <row r="228">
          <cell r="A228" t="str">
            <v>09.02.01</v>
          </cell>
          <cell r="B228" t="str">
            <v>Cielo raso en  lamina  de yeso RH con estructura a cada 60 cm, tornillería, masillado, cinta de papel o de malla, anclajes con disparos a las vigas o placa de techo; incluye pintura en vinilo tres manos o las necesarias,perforación para lamparas,filos,dil</v>
          </cell>
          <cell r="G228">
            <v>8.51</v>
          </cell>
          <cell r="I228">
            <v>27000</v>
          </cell>
          <cell r="K228">
            <v>63144</v>
          </cell>
        </row>
        <row r="230">
          <cell r="A230" t="str">
            <v>1.  Equipo</v>
          </cell>
        </row>
        <row r="231">
          <cell r="A231" t="str">
            <v>Codigo</v>
          </cell>
          <cell r="B231" t="str">
            <v>Descripción</v>
          </cell>
          <cell r="C231" t="str">
            <v>Marca</v>
          </cell>
          <cell r="D231" t="str">
            <v>Unidad</v>
          </cell>
          <cell r="E231" t="str">
            <v>Tarifa</v>
          </cell>
          <cell r="G231" t="str">
            <v>Rendimiento</v>
          </cell>
          <cell r="I231" t="str">
            <v>Vr. Unitario</v>
          </cell>
        </row>
        <row r="232">
          <cell r="A232" t="str">
            <v>EH-01</v>
          </cell>
          <cell r="B232" t="str">
            <v>ANDAMIO METALICO TUBULAR (Sección de 2 marcos de 1.50*1.50 m.con 2 crucetas de 2.30 m.)</v>
          </cell>
          <cell r="D232" t="str">
            <v>sm</v>
          </cell>
          <cell r="E232">
            <v>5244</v>
          </cell>
          <cell r="G232">
            <v>0.05</v>
          </cell>
          <cell r="I232">
            <v>262</v>
          </cell>
        </row>
        <row r="233">
          <cell r="A233" t="str">
            <v>EH-33</v>
          </cell>
          <cell r="B233" t="str">
            <v xml:space="preserve">HERRAMIENTA MENOR 5 %  DE LA MANO OBRA </v>
          </cell>
          <cell r="D233" t="str">
            <v xml:space="preserve">Global </v>
          </cell>
          <cell r="E233">
            <v>803</v>
          </cell>
          <cell r="G233">
            <v>1</v>
          </cell>
          <cell r="I233">
            <v>803</v>
          </cell>
        </row>
        <row r="234">
          <cell r="A234" t="str">
            <v>SUBTOTAL</v>
          </cell>
          <cell r="I234">
            <v>1065</v>
          </cell>
        </row>
        <row r="236">
          <cell r="A236" t="str">
            <v>2.  Materiales</v>
          </cell>
        </row>
        <row r="237">
          <cell r="A237" t="str">
            <v>Codigo</v>
          </cell>
          <cell r="B237" t="str">
            <v>Descripción</v>
          </cell>
          <cell r="D237" t="str">
            <v>Unidad</v>
          </cell>
          <cell r="E237" t="str">
            <v>Rendimiento</v>
          </cell>
          <cell r="F237" t="str">
            <v>Precio Unitario</v>
          </cell>
          <cell r="I237" t="str">
            <v>Vr Unitario</v>
          </cell>
        </row>
        <row r="239">
          <cell r="A239" t="str">
            <v>K02</v>
          </cell>
          <cell r="B239" t="str">
            <v>SUPERBOARD  ( 2.44 x 1.22 )  E= 10 MM</v>
          </cell>
          <cell r="D239" t="str">
            <v>M2</v>
          </cell>
          <cell r="E239">
            <v>1.1000000000000001</v>
          </cell>
          <cell r="F239">
            <v>23930</v>
          </cell>
          <cell r="I239">
            <v>26323</v>
          </cell>
        </row>
        <row r="240">
          <cell r="A240" t="str">
            <v>K11</v>
          </cell>
          <cell r="B240" t="str">
            <v>CINTA PAPEL ( 75 m.)</v>
          </cell>
          <cell r="D240" t="str">
            <v>RL</v>
          </cell>
          <cell r="E240">
            <v>6.6666666666666666E-2</v>
          </cell>
          <cell r="F240">
            <v>8000</v>
          </cell>
          <cell r="I240">
            <v>533</v>
          </cell>
        </row>
        <row r="241">
          <cell r="A241" t="str">
            <v>K18</v>
          </cell>
          <cell r="B241" t="str">
            <v>PERFIL OMEGA Cal 24 - 2.44 m.</v>
          </cell>
          <cell r="D241" t="str">
            <v>UND</v>
          </cell>
          <cell r="E241">
            <v>1.2</v>
          </cell>
          <cell r="F241">
            <v>10800</v>
          </cell>
          <cell r="I241">
            <v>12960</v>
          </cell>
        </row>
        <row r="242">
          <cell r="A242" t="str">
            <v>K45</v>
          </cell>
          <cell r="B242" t="str">
            <v xml:space="preserve">ANGULO DE 30x20mm Log:2.44M Cal 24 </v>
          </cell>
          <cell r="D242" t="str">
            <v>UND</v>
          </cell>
          <cell r="E242">
            <v>0.8</v>
          </cell>
          <cell r="F242">
            <v>2100</v>
          </cell>
          <cell r="I242">
            <v>1680</v>
          </cell>
        </row>
        <row r="243">
          <cell r="A243" t="str">
            <v>K03</v>
          </cell>
          <cell r="B243" t="str">
            <v>TORNILLO AUTOPERFORANTE  EST.  7/16 "</v>
          </cell>
          <cell r="D243" t="str">
            <v>UND</v>
          </cell>
          <cell r="E243">
            <v>8</v>
          </cell>
          <cell r="F243">
            <v>15</v>
          </cell>
          <cell r="I243">
            <v>120</v>
          </cell>
        </row>
        <row r="244">
          <cell r="A244" t="str">
            <v>K06</v>
          </cell>
          <cell r="B244" t="str">
            <v>MASILLA SUPERMASTIC USG</v>
          </cell>
          <cell r="D244" t="str">
            <v>CANECA</v>
          </cell>
          <cell r="E244">
            <v>0.04</v>
          </cell>
          <cell r="F244">
            <v>34000</v>
          </cell>
          <cell r="I244">
            <v>1360</v>
          </cell>
        </row>
        <row r="245">
          <cell r="A245" t="str">
            <v>X32</v>
          </cell>
          <cell r="B245" t="str">
            <v>LIJA DE H²O</v>
          </cell>
          <cell r="D245" t="str">
            <v>UND</v>
          </cell>
          <cell r="E245">
            <v>0.1</v>
          </cell>
          <cell r="F245">
            <v>950</v>
          </cell>
          <cell r="I245">
            <v>95</v>
          </cell>
        </row>
        <row r="246">
          <cell r="A246" t="str">
            <v>K05A</v>
          </cell>
          <cell r="B246" t="str">
            <v>CARGAS CON TORNILLOS AMARILLO</v>
          </cell>
          <cell r="D246" t="str">
            <v>UND</v>
          </cell>
          <cell r="E246">
            <v>0.6</v>
          </cell>
          <cell r="F246">
            <v>135</v>
          </cell>
          <cell r="I246">
            <v>81</v>
          </cell>
        </row>
        <row r="247">
          <cell r="A247" t="str">
            <v>X12</v>
          </cell>
          <cell r="B247" t="str">
            <v>INTERVINILO - Tipo Pintuco Ref. según color diseño o similar</v>
          </cell>
          <cell r="D247" t="str">
            <v>GL</v>
          </cell>
          <cell r="E247">
            <v>0.02</v>
          </cell>
          <cell r="F247">
            <v>34499.56</v>
          </cell>
          <cell r="I247">
            <v>690</v>
          </cell>
        </row>
        <row r="248">
          <cell r="A248" t="str">
            <v>X10</v>
          </cell>
          <cell r="B248" t="str">
            <v xml:space="preserve">VINILTEX - Tipo Pintuco Ref. según color diseño o similar. </v>
          </cell>
          <cell r="D248" t="str">
            <v>GL</v>
          </cell>
          <cell r="E248">
            <v>0.03</v>
          </cell>
          <cell r="F248">
            <v>49900</v>
          </cell>
          <cell r="I248">
            <v>1497</v>
          </cell>
        </row>
        <row r="250">
          <cell r="A250" t="str">
            <v>SUBTOTAL</v>
          </cell>
          <cell r="I250">
            <v>45339</v>
          </cell>
        </row>
        <row r="252">
          <cell r="A252" t="str">
            <v>3. Transportes</v>
          </cell>
        </row>
        <row r="253">
          <cell r="A253" t="str">
            <v>Codigo</v>
          </cell>
          <cell r="B253" t="str">
            <v xml:space="preserve">Descripcion </v>
          </cell>
          <cell r="C253" t="str">
            <v>Vol. o Peso</v>
          </cell>
          <cell r="D253" t="str">
            <v>Unidad</v>
          </cell>
          <cell r="E253" t="str">
            <v>Distancia</v>
          </cell>
          <cell r="G253" t="str">
            <v>Tarifa</v>
          </cell>
          <cell r="I253" t="str">
            <v>Vr. Unitario</v>
          </cell>
        </row>
        <row r="255">
          <cell r="A255" t="str">
            <v>EH-44</v>
          </cell>
          <cell r="B255" t="str">
            <v>TRANSPORTE DE MATERIALES O EQUIPO</v>
          </cell>
          <cell r="D255" t="str">
            <v>Viaje</v>
          </cell>
          <cell r="E255">
            <v>1.4999999999999999E-2</v>
          </cell>
          <cell r="G255">
            <v>45000</v>
          </cell>
          <cell r="I255">
            <v>675</v>
          </cell>
        </row>
        <row r="256">
          <cell r="A256" t="str">
            <v>SUBTOTAL</v>
          </cell>
          <cell r="I256">
            <v>675</v>
          </cell>
        </row>
        <row r="258">
          <cell r="A258" t="str">
            <v>4. Mano de Obra</v>
          </cell>
        </row>
        <row r="259">
          <cell r="A259" t="str">
            <v>Codigo</v>
          </cell>
          <cell r="B259" t="str">
            <v>Trabajador</v>
          </cell>
          <cell r="C259" t="str">
            <v>Jornal</v>
          </cell>
          <cell r="D259" t="str">
            <v>Prestac.</v>
          </cell>
          <cell r="E259" t="str">
            <v>Jornal Total</v>
          </cell>
          <cell r="F259" t="str">
            <v>Rendimiento</v>
          </cell>
          <cell r="I259" t="str">
            <v>Vr. Unitario</v>
          </cell>
        </row>
        <row r="260">
          <cell r="A260" t="str">
            <v>MO-04</v>
          </cell>
          <cell r="B260" t="str">
            <v>CUADRILLA  CC (1 Ofcial de Pintura+ 1 Ayudante)</v>
          </cell>
          <cell r="C260" t="str">
            <v>HC</v>
          </cell>
          <cell r="D260">
            <v>0.57999999999999996</v>
          </cell>
          <cell r="E260">
            <v>10753</v>
          </cell>
          <cell r="F260">
            <v>0.25</v>
          </cell>
          <cell r="I260">
            <v>4247</v>
          </cell>
        </row>
        <row r="261">
          <cell r="A261" t="str">
            <v>MO-01</v>
          </cell>
          <cell r="B261" t="str">
            <v>CUADRILLA AB  ALBAÑIL (1 OFICIAL + 1 AYUDANTE)</v>
          </cell>
          <cell r="C261" t="str">
            <v>HC</v>
          </cell>
          <cell r="D261">
            <v>0.57999999999999996</v>
          </cell>
          <cell r="E261">
            <v>9350</v>
          </cell>
          <cell r="F261">
            <v>0.8</v>
          </cell>
          <cell r="I261">
            <v>11818</v>
          </cell>
        </row>
        <row r="262">
          <cell r="A262" t="str">
            <v>SUBTOTAL</v>
          </cell>
          <cell r="I262">
            <v>16065</v>
          </cell>
        </row>
        <row r="263">
          <cell r="A263" t="str">
            <v>TOTAL COSTO DIRECTO</v>
          </cell>
          <cell r="J263">
            <v>63144</v>
          </cell>
        </row>
        <row r="264">
          <cell r="A264" t="str">
            <v>AIU CONTRACTUAL</v>
          </cell>
          <cell r="C264">
            <v>0.25640000000000002</v>
          </cell>
          <cell r="H264" t="str">
            <v>TOTAL COSTO INDIRECTO</v>
          </cell>
          <cell r="I264">
            <v>16190</v>
          </cell>
        </row>
        <row r="265">
          <cell r="A265" t="str">
            <v xml:space="preserve">VALOR TOTAL ACTIVIDAD </v>
          </cell>
          <cell r="I265">
            <v>79334</v>
          </cell>
        </row>
        <row r="266">
          <cell r="A266" t="str">
            <v xml:space="preserve">VALOR RECURSOS NECESARIOS PARA LA EJECUCIÓN DE LA ACTIVIDAD </v>
          </cell>
          <cell r="I266">
            <v>2142018000</v>
          </cell>
        </row>
        <row r="267">
          <cell r="A267" t="str">
            <v>Para constancia de lo anterior, se firma la presente acta bajo la responsabilidad expresa de los que intervienen en ella, de  conformidad  con las funciones  desempeñadas por cada uno de los mismos,  de acuerdo con el manual de interventoría, en _________</v>
          </cell>
        </row>
        <row r="270">
          <cell r="B270" t="str">
            <v>Firma:</v>
          </cell>
        </row>
        <row r="271">
          <cell r="B271" t="str">
            <v xml:space="preserve">Nombre: </v>
          </cell>
        </row>
        <row r="272">
          <cell r="B272" t="str">
            <v>REPRESENTATE LEGAL O DIRECTOR DE CONSULTORIA</v>
          </cell>
        </row>
        <row r="273">
          <cell r="A273" t="str">
            <v>C. OBSERVACIONES INTERVENTORIA (Campo de obligatorio diligenciamiento)</v>
          </cell>
        </row>
        <row r="277">
          <cell r="B277" t="str">
            <v>Firma:</v>
          </cell>
        </row>
        <row r="278">
          <cell r="B278" t="str">
            <v xml:space="preserve">Nombre: </v>
          </cell>
          <cell r="J278" t="str">
            <v>Original  - FONADE</v>
          </cell>
        </row>
        <row r="279">
          <cell r="B279" t="str">
            <v>REPRESENTANTE LEGAL Ó DIRECTOR DE INTERVENTORÍA</v>
          </cell>
          <cell r="J279" t="str">
            <v>Copias: Contratista, Interventor</v>
          </cell>
        </row>
      </sheetData>
      <sheetData sheetId="12" refreshError="1"/>
      <sheetData sheetId="13"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11.01.01</v>
          </cell>
          <cell r="B15" t="str">
            <v>Esmalte sintético para intemperie Puertas metálicas, tres (3) capas aplicadas con pistola, incluye preparación de superficie y diluyente, marco, montante, pisavidrios, el precio incluye  las dos caras vistas de la hoja</v>
          </cell>
          <cell r="G15" t="str">
            <v>M²</v>
          </cell>
          <cell r="I15">
            <v>11.42</v>
          </cell>
          <cell r="K15">
            <v>22203</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595</v>
          </cell>
          <cell r="G19">
            <v>1</v>
          </cell>
          <cell r="I19">
            <v>595</v>
          </cell>
        </row>
        <row r="22">
          <cell r="A22" t="str">
            <v>SUBTOTAL</v>
          </cell>
          <cell r="I22">
            <v>595</v>
          </cell>
        </row>
        <row r="24">
          <cell r="A24" t="str">
            <v>2.  Materiales</v>
          </cell>
        </row>
        <row r="25">
          <cell r="A25" t="str">
            <v>Codigo</v>
          </cell>
          <cell r="B25" t="str">
            <v>Descripción</v>
          </cell>
          <cell r="D25" t="str">
            <v>Unidad</v>
          </cell>
          <cell r="E25" t="str">
            <v>Rendimiento</v>
          </cell>
          <cell r="F25" t="str">
            <v>Precio Unitario</v>
          </cell>
          <cell r="I25" t="str">
            <v>Vr Unitario</v>
          </cell>
        </row>
        <row r="27">
          <cell r="A27" t="str">
            <v>X04</v>
          </cell>
          <cell r="B27" t="str">
            <v>ESMALTE SINTETICO Pintulux - Tipo Pintuco Ref. según color diseño o similar</v>
          </cell>
          <cell r="D27" t="str">
            <v>gl</v>
          </cell>
          <cell r="E27">
            <v>0.1</v>
          </cell>
          <cell r="F27">
            <v>61900</v>
          </cell>
          <cell r="I27">
            <v>6190</v>
          </cell>
        </row>
        <row r="28">
          <cell r="A28" t="str">
            <v>X29</v>
          </cell>
          <cell r="B28" t="str">
            <v>CINTA DE ENMASCARAR DE 1/2"</v>
          </cell>
          <cell r="D28" t="str">
            <v>Rollo</v>
          </cell>
          <cell r="E28">
            <v>0.1</v>
          </cell>
          <cell r="F28">
            <v>3500</v>
          </cell>
          <cell r="I28">
            <v>350</v>
          </cell>
        </row>
        <row r="29">
          <cell r="A29" t="str">
            <v>X28</v>
          </cell>
          <cell r="B29" t="str">
            <v xml:space="preserve">THINER  EXTRAFINO </v>
          </cell>
          <cell r="D29" t="str">
            <v>gl</v>
          </cell>
          <cell r="E29">
            <v>0.05</v>
          </cell>
          <cell r="F29">
            <v>18500</v>
          </cell>
          <cell r="I29">
            <v>925</v>
          </cell>
        </row>
        <row r="35">
          <cell r="A35" t="str">
            <v>SUBTOTAL</v>
          </cell>
          <cell r="I35">
            <v>7465</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E40">
            <v>0.05</v>
          </cell>
          <cell r="G40">
            <v>45000</v>
          </cell>
          <cell r="I40">
            <v>2250</v>
          </cell>
        </row>
        <row r="42">
          <cell r="A42" t="str">
            <v>SUBTOTAL</v>
          </cell>
          <cell r="I42">
            <v>2250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MO-04</v>
          </cell>
          <cell r="B47" t="str">
            <v>CUADRILLA  CC (1 Ofcial de Pintura+ 1 Ayudante)</v>
          </cell>
          <cell r="C47" t="str">
            <v>hc</v>
          </cell>
          <cell r="D47">
            <v>0.57999999999999996</v>
          </cell>
          <cell r="E47">
            <v>10753</v>
          </cell>
          <cell r="F47">
            <v>0.7</v>
          </cell>
          <cell r="I47">
            <v>11893</v>
          </cell>
        </row>
        <row r="50">
          <cell r="A50" t="str">
            <v>SUBTOTAL</v>
          </cell>
          <cell r="I50">
            <v>11893</v>
          </cell>
        </row>
        <row r="51">
          <cell r="A51" t="str">
            <v>TOTAL COSTO DIRECTO</v>
          </cell>
          <cell r="I51">
            <v>22203</v>
          </cell>
        </row>
        <row r="52">
          <cell r="A52" t="str">
            <v>AIU CONTRACTUAL</v>
          </cell>
          <cell r="C52">
            <v>0.25640000000000002</v>
          </cell>
          <cell r="H52" t="str">
            <v>TOTAL COSTO INDIRECTO</v>
          </cell>
          <cell r="I52">
            <v>5693</v>
          </cell>
        </row>
        <row r="53">
          <cell r="A53" t="str">
            <v xml:space="preserve">VALOR TOTAL ACTIVIDAD </v>
          </cell>
          <cell r="I53">
            <v>27896</v>
          </cell>
        </row>
        <row r="54">
          <cell r="A54" t="str">
            <v xml:space="preserve">VALOR RECURSOS NECESARIOS PARA LA EJECUCIÓN DE LA ACTIVIDAD </v>
          </cell>
          <cell r="I54">
            <v>318572</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2">
          <cell r="A62" t="str">
            <v>C. OBSERVACIONES INTERVENTORIA (Campo de obligatorio diligenciamiento)</v>
          </cell>
        </row>
        <row r="68">
          <cell r="B68" t="str">
            <v>Firma:</v>
          </cell>
        </row>
        <row r="69">
          <cell r="B69" t="str">
            <v xml:space="preserve">Nombre: </v>
          </cell>
          <cell r="J69" t="str">
            <v>Original  - FONADE</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11.02.02</v>
          </cell>
          <cell r="B72" t="str">
            <v>Estuco acrilico para humedad y Pintura en vinilo acrílico, tipo Koraza doble vida 10 años o similar, incluye filos y dilatacionesy metros lineales</v>
          </cell>
          <cell r="G72" t="str">
            <v>M²</v>
          </cell>
          <cell r="I72">
            <v>370.09789999999998</v>
          </cell>
          <cell r="K72">
            <v>16277</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EH-33</v>
          </cell>
          <cell r="B76" t="str">
            <v xml:space="preserve">HERRAMIENTA MENOR 5 %  DE LA MANO OBRA </v>
          </cell>
          <cell r="D76" t="str">
            <v xml:space="preserve">Global </v>
          </cell>
          <cell r="E76">
            <v>425</v>
          </cell>
          <cell r="G76">
            <v>1</v>
          </cell>
          <cell r="I76">
            <v>425</v>
          </cell>
        </row>
        <row r="77">
          <cell r="A77" t="str">
            <v>EH-01</v>
          </cell>
          <cell r="B77" t="str">
            <v>ANDAMIO METALICO TUBULAR (Sección de 2 marcos de 1.50*1.50 m.con 2 crucetas de 2.30 m.)</v>
          </cell>
          <cell r="D77" t="str">
            <v>sm</v>
          </cell>
          <cell r="E77">
            <v>5244</v>
          </cell>
          <cell r="G77">
            <v>0.1</v>
          </cell>
          <cell r="I77">
            <v>524</v>
          </cell>
        </row>
        <row r="79">
          <cell r="A79" t="str">
            <v>SUBTOTAL</v>
          </cell>
          <cell r="I79">
            <v>949</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X03</v>
          </cell>
          <cell r="B84" t="str">
            <v>ESTUCO PARA EXTERIORES - Tipo Pintuco Ref. 27060 o similar.</v>
          </cell>
          <cell r="D84" t="str">
            <v>gl</v>
          </cell>
          <cell r="E84">
            <v>0.2</v>
          </cell>
          <cell r="F84">
            <v>15200</v>
          </cell>
          <cell r="I84">
            <v>3040</v>
          </cell>
        </row>
        <row r="85">
          <cell r="A85" t="str">
            <v>X29</v>
          </cell>
          <cell r="B85" t="str">
            <v>CINTA DE ENMASCARAR DE 1/2"</v>
          </cell>
          <cell r="D85" t="str">
            <v>Rollo</v>
          </cell>
          <cell r="E85">
            <v>0.1</v>
          </cell>
          <cell r="F85">
            <v>3500</v>
          </cell>
          <cell r="I85">
            <v>350</v>
          </cell>
        </row>
        <row r="86">
          <cell r="A86" t="str">
            <v>A22</v>
          </cell>
          <cell r="B86" t="str">
            <v xml:space="preserve">LIJA DE H²O </v>
          </cell>
          <cell r="D86" t="str">
            <v>un</v>
          </cell>
          <cell r="E86">
            <v>0.15</v>
          </cell>
          <cell r="F86">
            <v>950</v>
          </cell>
          <cell r="I86">
            <v>143</v>
          </cell>
        </row>
        <row r="87">
          <cell r="A87" t="str">
            <v>X33</v>
          </cell>
          <cell r="B87" t="str">
            <v>KORAZA ANTIHONGOS 10 AÑOS</v>
          </cell>
          <cell r="D87" t="str">
            <v>GL</v>
          </cell>
          <cell r="E87">
            <v>0.05</v>
          </cell>
          <cell r="F87">
            <v>57000</v>
          </cell>
          <cell r="I87">
            <v>2850</v>
          </cell>
        </row>
        <row r="93">
          <cell r="A93" t="str">
            <v>SUBTOTAL</v>
          </cell>
          <cell r="I93">
            <v>6383</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MO-04</v>
          </cell>
          <cell r="B105" t="str">
            <v>CUADRILLA  CC (1 Ofcial de Pintura+ 1 Ayudante)</v>
          </cell>
          <cell r="C105" t="str">
            <v>hc</v>
          </cell>
          <cell r="D105">
            <v>0.57999999999999996</v>
          </cell>
          <cell r="E105">
            <v>10753</v>
          </cell>
          <cell r="F105">
            <v>0.5</v>
          </cell>
          <cell r="I105">
            <v>8495</v>
          </cell>
        </row>
        <row r="108">
          <cell r="A108" t="str">
            <v>SUBTOTAL</v>
          </cell>
          <cell r="I108">
            <v>8495</v>
          </cell>
        </row>
        <row r="109">
          <cell r="A109" t="str">
            <v>TOTAL COSTO DIRECTO</v>
          </cell>
          <cell r="I109">
            <v>16277</v>
          </cell>
        </row>
        <row r="110">
          <cell r="A110" t="str">
            <v>AIU CONTRACTUAL</v>
          </cell>
          <cell r="C110">
            <v>0.25640000000000002</v>
          </cell>
          <cell r="H110" t="str">
            <v>TOTAL COSTO INDIRECTO</v>
          </cell>
          <cell r="I110">
            <v>4173</v>
          </cell>
        </row>
        <row r="111">
          <cell r="A111" t="str">
            <v xml:space="preserve">VALOR TOTAL ACTIVIDAD </v>
          </cell>
          <cell r="I111">
            <v>20450</v>
          </cell>
        </row>
        <row r="112">
          <cell r="A112" t="str">
            <v xml:space="preserve">VALOR RECURSOS NECESARIOS PARA LA EJECUCIÓN DE LA ACTIVIDAD </v>
          </cell>
          <cell r="I112">
            <v>7568502</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13.01.01</v>
          </cell>
          <cell r="B130" t="str">
            <v xml:space="preserve">Aseo general final, incluye retiro de escombros </v>
          </cell>
          <cell r="G130" t="str">
            <v>M²</v>
          </cell>
          <cell r="I130">
            <v>180.6</v>
          </cell>
          <cell r="K130">
            <v>737</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4</v>
          </cell>
          <cell r="G134">
            <v>1</v>
          </cell>
          <cell r="I134">
            <v>4</v>
          </cell>
        </row>
        <row r="137">
          <cell r="A137" t="str">
            <v>SUBTOTAL</v>
          </cell>
          <cell r="I137">
            <v>4</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X30</v>
          </cell>
          <cell r="B142" t="str">
            <v>IMPLEMENTOS DE ASEO ( Escoba,traperos, jabon.Etc) X 100m2</v>
          </cell>
          <cell r="D142" t="str">
            <v>GL</v>
          </cell>
          <cell r="E142">
            <v>0.01</v>
          </cell>
          <cell r="F142">
            <v>58000</v>
          </cell>
          <cell r="I142">
            <v>580</v>
          </cell>
        </row>
        <row r="152">
          <cell r="A152" t="str">
            <v>SUBTOTAL</v>
          </cell>
          <cell r="I152">
            <v>580</v>
          </cell>
        </row>
        <row r="154">
          <cell r="A154" t="str">
            <v>3. Transportes</v>
          </cell>
        </row>
        <row r="155">
          <cell r="A155" t="str">
            <v>Codigo</v>
          </cell>
          <cell r="B155" t="str">
            <v xml:space="preserve">Descripcion </v>
          </cell>
          <cell r="C155" t="str">
            <v>Vol. o Peso</v>
          </cell>
          <cell r="D155" t="str">
            <v>Unidad</v>
          </cell>
          <cell r="E155" t="str">
            <v>Distancia</v>
          </cell>
          <cell r="G155" t="str">
            <v>Tarifa</v>
          </cell>
          <cell r="I155" t="str">
            <v>Vr. Unitario</v>
          </cell>
        </row>
        <row r="157">
          <cell r="A157" t="str">
            <v>EH-25</v>
          </cell>
          <cell r="B157" t="str">
            <v>VOLQUETA  6m3, incluye Cargue a mano</v>
          </cell>
          <cell r="D157" t="str">
            <v>vj</v>
          </cell>
          <cell r="E157">
            <v>5.0000000000000001E-4</v>
          </cell>
          <cell r="G157">
            <v>145000</v>
          </cell>
          <cell r="I157">
            <v>73</v>
          </cell>
        </row>
        <row r="159">
          <cell r="A159" t="str">
            <v>SUBTOTAL</v>
          </cell>
          <cell r="I159">
            <v>73</v>
          </cell>
        </row>
        <row r="161">
          <cell r="A161" t="str">
            <v>4. Mano de Obra</v>
          </cell>
        </row>
        <row r="162">
          <cell r="A162" t="str">
            <v>Codigo</v>
          </cell>
          <cell r="B162" t="str">
            <v>Trabajador</v>
          </cell>
          <cell r="C162" t="str">
            <v>Jornal</v>
          </cell>
          <cell r="D162" t="str">
            <v>Prestac.</v>
          </cell>
          <cell r="E162" t="str">
            <v>Jornal Total</v>
          </cell>
          <cell r="F162" t="str">
            <v>Rendimiento</v>
          </cell>
          <cell r="I162" t="str">
            <v>Vr. Unitario</v>
          </cell>
        </row>
        <row r="164">
          <cell r="A164" t="str">
            <v>MO-02</v>
          </cell>
          <cell r="B164" t="str">
            <v>CUADRILLA AA (2 Ayudantes)</v>
          </cell>
          <cell r="C164" t="str">
            <v>hc</v>
          </cell>
          <cell r="D164">
            <v>0.57999999999999996</v>
          </cell>
          <cell r="E164">
            <v>5092</v>
          </cell>
          <cell r="F164">
            <v>0.01</v>
          </cell>
          <cell r="I164">
            <v>80</v>
          </cell>
        </row>
        <row r="167">
          <cell r="A167" t="str">
            <v>SUBTOTAL</v>
          </cell>
          <cell r="I167">
            <v>80</v>
          </cell>
        </row>
        <row r="168">
          <cell r="A168" t="str">
            <v>TOTAL COSTO DIRECTO</v>
          </cell>
          <cell r="I168">
            <v>737</v>
          </cell>
        </row>
        <row r="169">
          <cell r="A169" t="str">
            <v>AIU CONTRACTUAL</v>
          </cell>
          <cell r="C169">
            <v>0.25640000000000002</v>
          </cell>
          <cell r="H169" t="str">
            <v>TOTAL COSTO INDIRECTO</v>
          </cell>
          <cell r="I169">
            <v>189</v>
          </cell>
        </row>
        <row r="170">
          <cell r="A170" t="str">
            <v xml:space="preserve">VALOR TOTAL ACTIVIDAD </v>
          </cell>
          <cell r="I170">
            <v>926</v>
          </cell>
        </row>
        <row r="171">
          <cell r="A171" t="str">
            <v xml:space="preserve">VALOR RECURSOS NECESARIOS PARA LA EJECUCIÓN DE LA ACTIVIDAD </v>
          </cell>
          <cell r="I171">
            <v>167236</v>
          </cell>
        </row>
        <row r="172">
          <cell r="A172" t="str">
            <v>Para constancia de lo anterior, se firma la presente acta bajo la responsabilidad expresa de los que intervienen en ella, de  conformidad  con las funciones  desempeñadas por cada uno de los mismos,  de acuerdo con el manual de interventoría, en _________</v>
          </cell>
        </row>
        <row r="175">
          <cell r="B175" t="str">
            <v>Firma:</v>
          </cell>
        </row>
        <row r="176">
          <cell r="B176" t="str">
            <v xml:space="preserve">Nombre: </v>
          </cell>
        </row>
        <row r="177">
          <cell r="B177"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sheetData>
      <sheetData sheetId="14" refreshError="1">
        <row r="6">
          <cell r="A6" t="str">
            <v>A. DATOS GENERALES</v>
          </cell>
        </row>
        <row r="7">
          <cell r="A7" t="str">
            <v>CONTRATO No:</v>
          </cell>
          <cell r="E7">
            <v>2121819</v>
          </cell>
          <cell r="G7" t="str">
            <v>DE</v>
          </cell>
          <cell r="H7">
            <v>2012</v>
          </cell>
          <cell r="J7" t="str">
            <v>FECHA INICIO</v>
          </cell>
          <cell r="L7" t="str">
            <v>17 de Agosto</v>
          </cell>
          <cell r="P7" t="str">
            <v>FECHA TERMINACIÓN</v>
          </cell>
        </row>
        <row r="8">
          <cell r="A8" t="str">
            <v>OBJETO DEL CONTRATO:</v>
          </cell>
          <cell r="E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E9" t="str">
            <v>ING INGENIERIA S.A</v>
          </cell>
        </row>
        <row r="10">
          <cell r="A10" t="str">
            <v>INTERVENTOR:</v>
          </cell>
          <cell r="E10" t="str">
            <v>CONSORCIO CVH</v>
          </cell>
        </row>
        <row r="11">
          <cell r="A11" t="str">
            <v>SUPERVISOR:</v>
          </cell>
          <cell r="E11" t="str">
            <v>MARCO GOMEZ</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22</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1974434</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Salida para aplique en tubo conduit EMT de 3/4" y conductores de cobre 2N12AWG THHN. Incluye bombilla de bajo consumo, roseta de porcelana, curvas, terminales, uniones, soportes, cajas y accesorios para completar la salida.</v>
          </cell>
          <cell r="R77" t="str">
            <v>Un</v>
          </cell>
          <cell r="T77">
            <v>4</v>
          </cell>
          <cell r="W77">
            <v>70188</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1570</v>
          </cell>
        </row>
        <row r="82">
          <cell r="T82">
            <v>0</v>
          </cell>
        </row>
        <row r="83">
          <cell r="T83">
            <v>0</v>
          </cell>
        </row>
        <row r="84">
          <cell r="T84">
            <v>0</v>
          </cell>
        </row>
        <row r="85">
          <cell r="A85" t="str">
            <v>SUBTOTAL</v>
          </cell>
          <cell r="T85">
            <v>1570</v>
          </cell>
        </row>
        <row r="87">
          <cell r="A87" t="str">
            <v>2.  Materiales</v>
          </cell>
        </row>
        <row r="88">
          <cell r="A88" t="str">
            <v>Descripción</v>
          </cell>
          <cell r="M88" t="str">
            <v>Unidad</v>
          </cell>
          <cell r="O88" t="str">
            <v>Cantidad</v>
          </cell>
          <cell r="Q88" t="str">
            <v>Precio Unit.</v>
          </cell>
          <cell r="T88" t="str">
            <v>Vr Unitario</v>
          </cell>
        </row>
        <row r="89">
          <cell r="A89" t="str">
            <v>Alambre de cobre No 12</v>
          </cell>
          <cell r="M89" t="str">
            <v>Ml</v>
          </cell>
          <cell r="O89">
            <v>13</v>
          </cell>
          <cell r="Q89">
            <v>1271</v>
          </cell>
          <cell r="T89">
            <v>16523</v>
          </cell>
        </row>
        <row r="90">
          <cell r="A90" t="str">
            <v>Tubo conduit EMT 3/4"</v>
          </cell>
          <cell r="M90" t="str">
            <v>Ml</v>
          </cell>
          <cell r="O90">
            <v>6</v>
          </cell>
          <cell r="Q90">
            <v>4110</v>
          </cell>
          <cell r="T90">
            <v>24660</v>
          </cell>
        </row>
        <row r="91">
          <cell r="A91" t="str">
            <v>Boquilla terminal EMT de 3/4"</v>
          </cell>
          <cell r="M91" t="str">
            <v xml:space="preserve">Un </v>
          </cell>
          <cell r="O91">
            <v>2</v>
          </cell>
          <cell r="Q91">
            <v>1210</v>
          </cell>
          <cell r="T91">
            <v>2420</v>
          </cell>
        </row>
        <row r="92">
          <cell r="A92" t="str">
            <v>Unión EMT 3/4"</v>
          </cell>
          <cell r="M92" t="str">
            <v>Un</v>
          </cell>
          <cell r="O92">
            <v>2</v>
          </cell>
          <cell r="Q92">
            <v>1145</v>
          </cell>
          <cell r="T92">
            <v>2290</v>
          </cell>
        </row>
        <row r="93">
          <cell r="A93" t="str">
            <v>Caja octagonal</v>
          </cell>
          <cell r="M93" t="str">
            <v>Un</v>
          </cell>
          <cell r="O93">
            <v>1</v>
          </cell>
          <cell r="Q93">
            <v>891</v>
          </cell>
          <cell r="T93">
            <v>891</v>
          </cell>
        </row>
        <row r="94">
          <cell r="A94" t="str">
            <v>Caja 5800</v>
          </cell>
          <cell r="M94" t="str">
            <v>Un</v>
          </cell>
          <cell r="O94">
            <v>0.12</v>
          </cell>
          <cell r="Q94">
            <v>902</v>
          </cell>
          <cell r="T94">
            <v>108</v>
          </cell>
        </row>
        <row r="95">
          <cell r="A95" t="str">
            <v>Interruptor sencillo</v>
          </cell>
          <cell r="M95" t="str">
            <v>Un</v>
          </cell>
          <cell r="O95">
            <v>0.5</v>
          </cell>
          <cell r="Q95">
            <v>5478</v>
          </cell>
          <cell r="T95">
            <v>2739</v>
          </cell>
        </row>
        <row r="96">
          <cell r="A96" t="str">
            <v>Cinta aislante</v>
          </cell>
          <cell r="M96" t="str">
            <v>Un</v>
          </cell>
          <cell r="O96">
            <v>0.05</v>
          </cell>
          <cell r="Q96">
            <v>1980</v>
          </cell>
          <cell r="T96">
            <v>99</v>
          </cell>
        </row>
        <row r="97">
          <cell r="A97" t="str">
            <v>Aislador de rosca para empalme</v>
          </cell>
          <cell r="M97" t="str">
            <v>Un</v>
          </cell>
          <cell r="O97">
            <v>3</v>
          </cell>
          <cell r="Q97">
            <v>198</v>
          </cell>
          <cell r="T97">
            <v>594</v>
          </cell>
        </row>
        <row r="98">
          <cell r="A98" t="str">
            <v>Abrazadera de 3/4"</v>
          </cell>
          <cell r="M98" t="str">
            <v>Un</v>
          </cell>
          <cell r="O98">
            <v>3</v>
          </cell>
          <cell r="Q98">
            <v>242</v>
          </cell>
          <cell r="T98">
            <v>726</v>
          </cell>
        </row>
        <row r="99">
          <cell r="A99" t="str">
            <v>Perno de tiro</v>
          </cell>
          <cell r="M99" t="str">
            <v>Un</v>
          </cell>
          <cell r="O99">
            <v>3</v>
          </cell>
          <cell r="Q99">
            <v>112</v>
          </cell>
          <cell r="T99">
            <v>336</v>
          </cell>
        </row>
        <row r="100">
          <cell r="A100" t="str">
            <v>Pólvora para perno</v>
          </cell>
          <cell r="M100" t="str">
            <v>Un</v>
          </cell>
          <cell r="O100">
            <v>3</v>
          </cell>
          <cell r="Q100">
            <v>221</v>
          </cell>
          <cell r="T100">
            <v>663</v>
          </cell>
        </row>
        <row r="101">
          <cell r="A101" t="str">
            <v>Desperdicio</v>
          </cell>
          <cell r="M101" t="str">
            <v>%</v>
          </cell>
          <cell r="O101">
            <v>0.03</v>
          </cell>
          <cell r="Q101">
            <v>52049</v>
          </cell>
          <cell r="T101">
            <v>1561</v>
          </cell>
        </row>
        <row r="102">
          <cell r="A102" t="str">
            <v>SUBTOTAL</v>
          </cell>
          <cell r="T102">
            <v>53610</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0.28000000000000003</v>
          </cell>
          <cell r="T113">
            <v>9583.2687999999998</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15008</v>
          </cell>
        </row>
        <row r="117">
          <cell r="A117" t="str">
            <v>TOTAL COSTO DIRECTO</v>
          </cell>
          <cell r="V117">
            <v>70188</v>
          </cell>
        </row>
        <row r="118">
          <cell r="A118" t="str">
            <v>AIU CONTRACTUAL</v>
          </cell>
          <cell r="E118">
            <v>0.25640000000000002</v>
          </cell>
          <cell r="S118" t="str">
            <v>TOTAL COSTO INDIRECTO</v>
          </cell>
          <cell r="T118">
            <v>17996</v>
          </cell>
        </row>
        <row r="119">
          <cell r="A119" t="str">
            <v xml:space="preserve">VALOR TOTAL ACTIVIDAD </v>
          </cell>
          <cell r="T119">
            <v>88184</v>
          </cell>
        </row>
        <row r="120">
          <cell r="A120" t="str">
            <v xml:space="preserve">VALOR RECURSOS NECESARIOS PARA LA EJECUCIÓN DE LA ACTIVIDAD </v>
          </cell>
          <cell r="T120">
            <v>352736</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E124" t="str">
            <v>Firma:</v>
          </cell>
        </row>
        <row r="125">
          <cell r="E125" t="str">
            <v xml:space="preserve">Nombre: </v>
          </cell>
        </row>
        <row r="126">
          <cell r="E126" t="str">
            <v>REPRESENTATE LEGAL Ó DIRECTOR DE CONSULTORIA</v>
          </cell>
        </row>
        <row r="127">
          <cell r="A127" t="str">
            <v>C. OBSERVACIONES INTERVENTORIA (Campo de obligatorio diligenciamiento)</v>
          </cell>
        </row>
        <row r="133">
          <cell r="E133" t="str">
            <v>Firma:</v>
          </cell>
        </row>
        <row r="134">
          <cell r="E134" t="str">
            <v xml:space="preserve">Nombre: </v>
          </cell>
          <cell r="V134" t="str">
            <v>Original  - FONADE</v>
          </cell>
        </row>
        <row r="135">
          <cell r="E135" t="str">
            <v>REPRESENTANTE LEGAL Ó DIRECTOR DE INTERVENTORÍA</v>
          </cell>
          <cell r="V135" t="str">
            <v>Copias: Contratista, Interventor</v>
          </cell>
        </row>
        <row r="136">
          <cell r="A136" t="str">
            <v>Item</v>
          </cell>
          <cell r="C136" t="str">
            <v>Descripción</v>
          </cell>
          <cell r="R136" t="str">
            <v>Unidad</v>
          </cell>
          <cell r="T136" t="str">
            <v>Cantidad</v>
          </cell>
        </row>
        <row r="137">
          <cell r="A137" t="str">
            <v>12.01.03</v>
          </cell>
          <cell r="C137" t="str">
            <v>Salida para toma monofásica doble con polo a tierra para red regulada, en tubo conduit EMT de 3/4" y conductores de cobre 3N12AWG THHN. Incluye toma, curvas, terminales, uniones, soportes, cajas y accesorios para completar la salida.</v>
          </cell>
          <cell r="R137" t="str">
            <v>Un</v>
          </cell>
          <cell r="T137">
            <v>3</v>
          </cell>
          <cell r="W137">
            <v>93470.357799999998</v>
          </cell>
        </row>
        <row r="139">
          <cell r="A139" t="str">
            <v>1.  Equipo</v>
          </cell>
        </row>
        <row r="140">
          <cell r="A140" t="str">
            <v>Descripción</v>
          </cell>
          <cell r="H140" t="str">
            <v>Marca</v>
          </cell>
          <cell r="K140" t="str">
            <v>Tipo</v>
          </cell>
          <cell r="O140" t="str">
            <v>Tarifa/Hora</v>
          </cell>
          <cell r="R140" t="str">
            <v>Rendimiento</v>
          </cell>
          <cell r="T140" t="str">
            <v>Vr. Unitario</v>
          </cell>
        </row>
        <row r="141">
          <cell r="A141" t="str">
            <v>Alicates</v>
          </cell>
          <cell r="O141">
            <v>30188</v>
          </cell>
          <cell r="R141">
            <v>0.01</v>
          </cell>
          <cell r="T141">
            <v>301.88</v>
          </cell>
        </row>
        <row r="142">
          <cell r="A142" t="str">
            <v>Atornillador</v>
          </cell>
          <cell r="O142">
            <v>21735</v>
          </cell>
          <cell r="R142">
            <v>0.01</v>
          </cell>
          <cell r="T142">
            <v>217.35</v>
          </cell>
        </row>
        <row r="143">
          <cell r="T143">
            <v>0</v>
          </cell>
        </row>
        <row r="144">
          <cell r="T144">
            <v>0</v>
          </cell>
        </row>
        <row r="145">
          <cell r="A145" t="str">
            <v>SUBTOTAL</v>
          </cell>
          <cell r="T145">
            <v>519.23</v>
          </cell>
        </row>
        <row r="147">
          <cell r="A147" t="str">
            <v>2.  Materiales</v>
          </cell>
        </row>
        <row r="148">
          <cell r="A148" t="str">
            <v>Descripción</v>
          </cell>
          <cell r="M148" t="str">
            <v>Unidad</v>
          </cell>
          <cell r="O148" t="str">
            <v>Cantidad</v>
          </cell>
          <cell r="Q148" t="str">
            <v>Precio Unit.</v>
          </cell>
          <cell r="T148" t="str">
            <v>Vr Unitario</v>
          </cell>
        </row>
        <row r="149">
          <cell r="A149" t="str">
            <v>Alambre de cobre No 12</v>
          </cell>
          <cell r="M149" t="str">
            <v>Ml</v>
          </cell>
          <cell r="O149">
            <v>19</v>
          </cell>
          <cell r="Q149">
            <v>1271</v>
          </cell>
          <cell r="T149">
            <v>24149</v>
          </cell>
        </row>
        <row r="150">
          <cell r="A150" t="str">
            <v>Tubo conduit EMT 3/4"</v>
          </cell>
          <cell r="M150" t="str">
            <v>Ml</v>
          </cell>
          <cell r="O150">
            <v>6</v>
          </cell>
          <cell r="Q150">
            <v>4110</v>
          </cell>
          <cell r="T150">
            <v>24660</v>
          </cell>
        </row>
        <row r="151">
          <cell r="A151" t="str">
            <v>Boquilla terminal EMT de 3/4"</v>
          </cell>
          <cell r="M151" t="str">
            <v xml:space="preserve">Un </v>
          </cell>
          <cell r="O151">
            <v>2</v>
          </cell>
          <cell r="Q151">
            <v>1210</v>
          </cell>
          <cell r="T151">
            <v>2420</v>
          </cell>
        </row>
        <row r="152">
          <cell r="A152" t="str">
            <v>Unión EMT 3/4"</v>
          </cell>
          <cell r="M152" t="str">
            <v xml:space="preserve">Un </v>
          </cell>
          <cell r="O152">
            <v>2</v>
          </cell>
          <cell r="Q152">
            <v>1145</v>
          </cell>
          <cell r="T152">
            <v>2290</v>
          </cell>
        </row>
        <row r="153">
          <cell r="A153" t="str">
            <v>Caja 5800</v>
          </cell>
          <cell r="M153" t="str">
            <v xml:space="preserve">Un </v>
          </cell>
          <cell r="O153">
            <v>1</v>
          </cell>
          <cell r="Q153">
            <v>1120</v>
          </cell>
          <cell r="T153">
            <v>1120</v>
          </cell>
        </row>
        <row r="154">
          <cell r="A154" t="str">
            <v>Toma monofásica con polo color naranja</v>
          </cell>
          <cell r="M154" t="str">
            <v xml:space="preserve">Un </v>
          </cell>
          <cell r="O154">
            <v>1</v>
          </cell>
          <cell r="Q154">
            <v>15675</v>
          </cell>
          <cell r="T154">
            <v>15675</v>
          </cell>
        </row>
        <row r="155">
          <cell r="A155" t="str">
            <v>Cinta aislante</v>
          </cell>
          <cell r="M155" t="str">
            <v xml:space="preserve">Un </v>
          </cell>
          <cell r="O155">
            <v>0.05</v>
          </cell>
          <cell r="Q155">
            <v>2178</v>
          </cell>
          <cell r="T155">
            <v>108.9</v>
          </cell>
        </row>
        <row r="156">
          <cell r="A156" t="str">
            <v>Aislador de rosca para empalme</v>
          </cell>
          <cell r="M156" t="str">
            <v xml:space="preserve">Un </v>
          </cell>
          <cell r="O156">
            <v>3</v>
          </cell>
          <cell r="Q156">
            <v>512</v>
          </cell>
          <cell r="T156">
            <v>1536</v>
          </cell>
        </row>
        <row r="157">
          <cell r="A157" t="str">
            <v>Marquilla en acrílico</v>
          </cell>
          <cell r="M157" t="str">
            <v xml:space="preserve">Un </v>
          </cell>
          <cell r="O157">
            <v>1</v>
          </cell>
          <cell r="Q157">
            <v>1890</v>
          </cell>
          <cell r="T157">
            <v>1890</v>
          </cell>
        </row>
        <row r="158">
          <cell r="A158" t="str">
            <v>Abrazadera de 3/4"</v>
          </cell>
          <cell r="M158" t="str">
            <v xml:space="preserve">Un </v>
          </cell>
          <cell r="O158">
            <v>3</v>
          </cell>
          <cell r="Q158">
            <v>242</v>
          </cell>
          <cell r="T158">
            <v>726</v>
          </cell>
        </row>
        <row r="159">
          <cell r="A159" t="str">
            <v>Perno de tiro</v>
          </cell>
          <cell r="M159" t="str">
            <v xml:space="preserve">Un </v>
          </cell>
          <cell r="O159">
            <v>3</v>
          </cell>
          <cell r="Q159">
            <v>123</v>
          </cell>
          <cell r="T159">
            <v>369</v>
          </cell>
        </row>
        <row r="160">
          <cell r="A160" t="str">
            <v>Pólvora para perno</v>
          </cell>
          <cell r="O160">
            <v>3</v>
          </cell>
          <cell r="Q160">
            <v>243</v>
          </cell>
          <cell r="T160">
            <v>729</v>
          </cell>
        </row>
        <row r="161">
          <cell r="A161" t="str">
            <v>Desperdicio</v>
          </cell>
          <cell r="M161" t="str">
            <v>%</v>
          </cell>
          <cell r="O161">
            <v>0.03</v>
          </cell>
          <cell r="Q161">
            <v>75672.899999999994</v>
          </cell>
          <cell r="T161">
            <v>2270.1869999999999</v>
          </cell>
        </row>
        <row r="162">
          <cell r="A162" t="str">
            <v>SUBTOTAL</v>
          </cell>
          <cell r="T162">
            <v>77943.087</v>
          </cell>
        </row>
        <row r="164">
          <cell r="A164" t="str">
            <v>3. Transportes</v>
          </cell>
        </row>
        <row r="165">
          <cell r="A165" t="str">
            <v>Material</v>
          </cell>
          <cell r="K165" t="str">
            <v>Vol. o Peso</v>
          </cell>
          <cell r="M165" t="str">
            <v>Distancia</v>
          </cell>
          <cell r="O165" t="str">
            <v>m2 o Ton/Km</v>
          </cell>
          <cell r="R165" t="str">
            <v>Tarifa</v>
          </cell>
          <cell r="T165" t="str">
            <v>Vr. Unitario</v>
          </cell>
        </row>
        <row r="169">
          <cell r="A169" t="str">
            <v>SUBTOTAL</v>
          </cell>
        </row>
        <row r="171">
          <cell r="A171" t="str">
            <v>4. Mano de Obra</v>
          </cell>
        </row>
        <row r="172">
          <cell r="A172" t="str">
            <v>Trabajador</v>
          </cell>
          <cell r="J172" t="str">
            <v>Jornal</v>
          </cell>
          <cell r="L172" t="str">
            <v>Prestac.</v>
          </cell>
          <cell r="N172" t="str">
            <v>Jornal Total</v>
          </cell>
          <cell r="Q172" t="str">
            <v>Rendimiento</v>
          </cell>
          <cell r="T172" t="str">
            <v>Vr. Unitario</v>
          </cell>
        </row>
        <row r="173">
          <cell r="A173" t="str">
            <v>Electricista II</v>
          </cell>
          <cell r="J173">
            <v>21662</v>
          </cell>
          <cell r="L173">
            <v>0.57999999999999996</v>
          </cell>
          <cell r="N173">
            <v>34225.96</v>
          </cell>
          <cell r="Q173">
            <v>0.28000000000000003</v>
          </cell>
          <cell r="T173">
            <v>9583.2687999999998</v>
          </cell>
        </row>
        <row r="174">
          <cell r="A174" t="str">
            <v>Ayudante</v>
          </cell>
          <cell r="J174">
            <v>17167</v>
          </cell>
          <cell r="L174">
            <v>0.57999999999999996</v>
          </cell>
          <cell r="N174">
            <v>27123.86</v>
          </cell>
          <cell r="Q174">
            <v>0.2</v>
          </cell>
          <cell r="T174">
            <v>5424.7720000000008</v>
          </cell>
        </row>
        <row r="175">
          <cell r="T175">
            <v>0</v>
          </cell>
        </row>
        <row r="176">
          <cell r="A176" t="str">
            <v>SUBTOTAL</v>
          </cell>
          <cell r="T176">
            <v>15008.040800000001</v>
          </cell>
        </row>
        <row r="177">
          <cell r="A177" t="str">
            <v>TOTAL COSTO DIRECTO</v>
          </cell>
          <cell r="T177">
            <v>93470.357799999998</v>
          </cell>
        </row>
        <row r="178">
          <cell r="A178" t="str">
            <v>AIU CONTRACTUAL</v>
          </cell>
          <cell r="E178">
            <v>0.25640000000000002</v>
          </cell>
          <cell r="S178" t="str">
            <v>TOTAL COSTO INDIRECTO</v>
          </cell>
          <cell r="T178">
            <v>23965.799739919999</v>
          </cell>
        </row>
        <row r="179">
          <cell r="A179" t="str">
            <v xml:space="preserve">VALOR TOTAL ACTIVIDAD </v>
          </cell>
          <cell r="T179">
            <v>117436.15753991999</v>
          </cell>
        </row>
        <row r="180">
          <cell r="A180" t="str">
            <v xml:space="preserve">VALOR RECURSOS NECESARIOS PARA LA EJECUCIÓN DE LA ACTIVIDAD </v>
          </cell>
          <cell r="T180">
            <v>352308.47261975997</v>
          </cell>
        </row>
        <row r="181">
          <cell r="A181" t="str">
            <v>Para constancia de lo anterior, se firma la presente acta bajo la responsabilidad expresa de los que intervienen en ella, de  conformidad  con las funciones  desempeñadas por cada uno de los mismos,  de acuerdo con el manual de interventoría, en _________</v>
          </cell>
        </row>
        <row r="184">
          <cell r="E184" t="str">
            <v>Firma:</v>
          </cell>
        </row>
        <row r="185">
          <cell r="E185" t="str">
            <v xml:space="preserve">Nombre: </v>
          </cell>
        </row>
        <row r="186">
          <cell r="E186" t="str">
            <v>REPRESENTATE LEGAL Ó DIRECTOR DE CONSULTORIA</v>
          </cell>
        </row>
        <row r="187">
          <cell r="A187" t="str">
            <v>C. OBSERVACIONES INTERVENTORIA (Campo de obligatorio diligenciamiento)</v>
          </cell>
        </row>
        <row r="194">
          <cell r="E194" t="str">
            <v>Firma:</v>
          </cell>
        </row>
        <row r="195">
          <cell r="E195" t="str">
            <v xml:space="preserve">Nombre: </v>
          </cell>
          <cell r="V195" t="str">
            <v>Original  - FONADE</v>
          </cell>
        </row>
        <row r="196">
          <cell r="E196" t="str">
            <v>REPRESENTANTE LEGAL Ó DIRECTOR DE INTERVENTORÍA</v>
          </cell>
          <cell r="V196" t="str">
            <v>Copias: Contratista, Interventor</v>
          </cell>
        </row>
        <row r="197">
          <cell r="A197" t="str">
            <v>Item</v>
          </cell>
          <cell r="C197" t="str">
            <v>Descripción</v>
          </cell>
          <cell r="R197" t="str">
            <v>Unidad</v>
          </cell>
          <cell r="T197" t="str">
            <v>Cantidad</v>
          </cell>
        </row>
        <row r="198">
          <cell r="A198" t="str">
            <v>12.01.04</v>
          </cell>
          <cell r="C198" t="str">
            <v xml:space="preserve">Derivación de luminaria desde salida eléctrica en cable encauchetado 3x16 AWG con clavija aérea con polo a tierra y cable encauchetado 3x16 AWG desde luminaria con toma aérea. Incluye tapa con orificio central y accesorios. </v>
          </cell>
          <cell r="R198" t="str">
            <v>Un</v>
          </cell>
          <cell r="T198">
            <v>23</v>
          </cell>
          <cell r="W198">
            <v>22031.124</v>
          </cell>
        </row>
        <row r="200">
          <cell r="A200" t="str">
            <v>1.  Equipo</v>
          </cell>
        </row>
        <row r="201">
          <cell r="A201" t="str">
            <v>Descripción</v>
          </cell>
          <cell r="H201" t="str">
            <v>Marca</v>
          </cell>
          <cell r="K201" t="str">
            <v>Tipo</v>
          </cell>
          <cell r="O201" t="str">
            <v>Tarifa/Hora</v>
          </cell>
          <cell r="R201" t="str">
            <v>Rendimiento</v>
          </cell>
          <cell r="T201" t="str">
            <v>Vr. Unitario</v>
          </cell>
        </row>
        <row r="202">
          <cell r="A202" t="str">
            <v>Herramienta menor (% de mano de obra)</v>
          </cell>
          <cell r="T202">
            <v>520</v>
          </cell>
        </row>
        <row r="203">
          <cell r="T203">
            <v>0</v>
          </cell>
        </row>
        <row r="204">
          <cell r="T204">
            <v>0</v>
          </cell>
        </row>
        <row r="205">
          <cell r="T205">
            <v>0</v>
          </cell>
        </row>
        <row r="206">
          <cell r="A206" t="str">
            <v>SUBTOTAL</v>
          </cell>
          <cell r="T206">
            <v>520</v>
          </cell>
        </row>
        <row r="208">
          <cell r="A208" t="str">
            <v>2.  Materiales</v>
          </cell>
        </row>
        <row r="209">
          <cell r="A209" t="str">
            <v>Descripción</v>
          </cell>
          <cell r="M209" t="str">
            <v>Unidad</v>
          </cell>
          <cell r="O209" t="str">
            <v>Cantidad</v>
          </cell>
          <cell r="Q209" t="str">
            <v>Precio Unit.</v>
          </cell>
          <cell r="T209" t="str">
            <v>Vr Unitario</v>
          </cell>
        </row>
        <row r="210">
          <cell r="A210" t="str">
            <v>Toma de caucho (aérea) con polo</v>
          </cell>
          <cell r="M210" t="str">
            <v>Un</v>
          </cell>
          <cell r="O210">
            <v>1</v>
          </cell>
          <cell r="Q210">
            <v>1498</v>
          </cell>
          <cell r="T210">
            <v>1498</v>
          </cell>
        </row>
        <row r="211">
          <cell r="A211" t="str">
            <v>Aislador de rosca para empalme</v>
          </cell>
          <cell r="M211" t="str">
            <v xml:space="preserve">Un </v>
          </cell>
          <cell r="O211">
            <v>3</v>
          </cell>
          <cell r="Q211">
            <v>512</v>
          </cell>
          <cell r="T211">
            <v>1536</v>
          </cell>
        </row>
        <row r="212">
          <cell r="A212" t="str">
            <v>Encauchetado 3x14</v>
          </cell>
          <cell r="M212" t="str">
            <v>Ml</v>
          </cell>
          <cell r="O212">
            <v>1</v>
          </cell>
          <cell r="Q212">
            <v>4378</v>
          </cell>
          <cell r="T212">
            <v>4378</v>
          </cell>
        </row>
        <row r="213">
          <cell r="A213" t="str">
            <v>Clavija de caucho (aérea) con polo</v>
          </cell>
          <cell r="M213" t="str">
            <v xml:space="preserve">Un </v>
          </cell>
          <cell r="O213">
            <v>1</v>
          </cell>
          <cell r="Q213">
            <v>1560</v>
          </cell>
          <cell r="T213">
            <v>1560</v>
          </cell>
        </row>
        <row r="214">
          <cell r="T214">
            <v>0</v>
          </cell>
        </row>
        <row r="215">
          <cell r="T215">
            <v>0</v>
          </cell>
        </row>
        <row r="216">
          <cell r="T216">
            <v>0</v>
          </cell>
        </row>
        <row r="217">
          <cell r="T217">
            <v>0</v>
          </cell>
        </row>
        <row r="218">
          <cell r="T218">
            <v>0</v>
          </cell>
        </row>
        <row r="219">
          <cell r="T219">
            <v>0</v>
          </cell>
        </row>
        <row r="220">
          <cell r="T220">
            <v>0</v>
          </cell>
        </row>
        <row r="221">
          <cell r="T221">
            <v>0</v>
          </cell>
        </row>
        <row r="222">
          <cell r="A222" t="str">
            <v>Desperdicio</v>
          </cell>
          <cell r="M222" t="str">
            <v>%</v>
          </cell>
          <cell r="O222">
            <v>0.03</v>
          </cell>
          <cell r="Q222">
            <v>8972</v>
          </cell>
          <cell r="T222">
            <v>269.15999999999997</v>
          </cell>
        </row>
        <row r="223">
          <cell r="A223" t="str">
            <v>SUBTOTAL</v>
          </cell>
          <cell r="T223">
            <v>9241.16</v>
          </cell>
        </row>
        <row r="225">
          <cell r="A225" t="str">
            <v>3. Transportes</v>
          </cell>
        </row>
        <row r="226">
          <cell r="A226" t="str">
            <v>Material</v>
          </cell>
          <cell r="K226" t="str">
            <v>Vol. o Peso</v>
          </cell>
          <cell r="M226" t="str">
            <v>Distancia</v>
          </cell>
          <cell r="O226" t="str">
            <v>m2 o Ton/Km</v>
          </cell>
          <cell r="R226" t="str">
            <v>Tarifa</v>
          </cell>
          <cell r="T226" t="str">
            <v>Vr. Unitario</v>
          </cell>
        </row>
        <row r="230">
          <cell r="A230" t="str">
            <v>SUBTOTAL</v>
          </cell>
        </row>
        <row r="232">
          <cell r="A232" t="str">
            <v>4. Mano de Obra</v>
          </cell>
        </row>
        <row r="233">
          <cell r="A233" t="str">
            <v>Trabajador</v>
          </cell>
          <cell r="J233" t="str">
            <v>Jornal</v>
          </cell>
          <cell r="L233" t="str">
            <v>Prestac.</v>
          </cell>
          <cell r="N233" t="str">
            <v>Jornal Total</v>
          </cell>
          <cell r="Q233" t="str">
            <v>Rendimiento</v>
          </cell>
          <cell r="T233" t="str">
            <v>Vr. Unitario</v>
          </cell>
        </row>
        <row r="234">
          <cell r="A234" t="str">
            <v>Electricista II</v>
          </cell>
          <cell r="J234">
            <v>21662</v>
          </cell>
          <cell r="L234">
            <v>0.57999999999999996</v>
          </cell>
          <cell r="N234">
            <v>34225.96</v>
          </cell>
          <cell r="Q234">
            <v>0.2</v>
          </cell>
          <cell r="T234">
            <v>6845.192</v>
          </cell>
        </row>
        <row r="235">
          <cell r="A235" t="str">
            <v>Ayudante</v>
          </cell>
          <cell r="J235">
            <v>17167</v>
          </cell>
          <cell r="L235">
            <v>0.57999999999999996</v>
          </cell>
          <cell r="N235">
            <v>27123.86</v>
          </cell>
          <cell r="Q235">
            <v>0.2</v>
          </cell>
          <cell r="T235">
            <v>5424.7720000000008</v>
          </cell>
        </row>
        <row r="236">
          <cell r="T236">
            <v>0</v>
          </cell>
        </row>
        <row r="237">
          <cell r="A237" t="str">
            <v>SUBTOTAL</v>
          </cell>
          <cell r="T237">
            <v>12269.964</v>
          </cell>
        </row>
        <row r="238">
          <cell r="A238" t="str">
            <v>TOTAL COSTO DIRECTO</v>
          </cell>
          <cell r="T238">
            <v>22031.124</v>
          </cell>
        </row>
        <row r="239">
          <cell r="A239" t="str">
            <v>AIU CONTRACTUAL</v>
          </cell>
          <cell r="E239">
            <v>0.25640000000000002</v>
          </cell>
          <cell r="S239" t="str">
            <v>TOTAL COSTO INDIRECTO</v>
          </cell>
          <cell r="T239">
            <v>5648.7801936000005</v>
          </cell>
        </row>
        <row r="240">
          <cell r="A240" t="str">
            <v xml:space="preserve">VALOR TOTAL ACTIVIDAD </v>
          </cell>
          <cell r="T240">
            <v>27679.904193599999</v>
          </cell>
        </row>
        <row r="241">
          <cell r="A241" t="str">
            <v xml:space="preserve">VALOR RECURSOS NECESARIOS PARA LA EJECUCIÓN DE LA ACTIVIDAD </v>
          </cell>
          <cell r="T241">
            <v>636637.79645280004</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E246" t="str">
            <v>Firma:</v>
          </cell>
        </row>
        <row r="247">
          <cell r="E247" t="str">
            <v xml:space="preserve">Nombre: </v>
          </cell>
        </row>
        <row r="248">
          <cell r="E248"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12.01.05</v>
          </cell>
          <cell r="C261" t="str">
            <v>Salida para toma monofásica doble con polo a tierra para red normal, en tubo conduit EMT de 3/4" y conductores de cobre 2N12AWG THHN. Incluye toma, curvas, terminales, uniones, soportes, cajas y accesorios para completar la salida.</v>
          </cell>
          <cell r="R261" t="str">
            <v>Un</v>
          </cell>
          <cell r="T261">
            <v>22</v>
          </cell>
          <cell r="W261">
            <v>76996.406600000002</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1570</v>
          </cell>
        </row>
        <row r="266">
          <cell r="T266">
            <v>0</v>
          </cell>
        </row>
        <row r="267">
          <cell r="T267">
            <v>0</v>
          </cell>
        </row>
        <row r="268">
          <cell r="T268">
            <v>0</v>
          </cell>
        </row>
        <row r="269">
          <cell r="A269" t="str">
            <v>SUBTOTAL</v>
          </cell>
          <cell r="T269">
            <v>1570</v>
          </cell>
        </row>
        <row r="271">
          <cell r="A271" t="str">
            <v>2.  Materiales</v>
          </cell>
        </row>
        <row r="272">
          <cell r="A272" t="str">
            <v>Descripción</v>
          </cell>
          <cell r="M272" t="str">
            <v>Unidad</v>
          </cell>
          <cell r="O272" t="str">
            <v>Cantidad</v>
          </cell>
          <cell r="Q272" t="str">
            <v>Precio Unit.</v>
          </cell>
          <cell r="T272" t="str">
            <v>Vr Unitario</v>
          </cell>
        </row>
        <row r="273">
          <cell r="A273" t="str">
            <v>Alambre de cobre No 12</v>
          </cell>
          <cell r="M273" t="str">
            <v>Ml</v>
          </cell>
          <cell r="O273">
            <v>13</v>
          </cell>
          <cell r="Q273">
            <v>1271</v>
          </cell>
          <cell r="T273">
            <v>16523</v>
          </cell>
        </row>
        <row r="274">
          <cell r="A274" t="str">
            <v>Tubo conduit EMT 3/4"</v>
          </cell>
          <cell r="M274" t="str">
            <v>Ml</v>
          </cell>
          <cell r="O274">
            <v>6</v>
          </cell>
          <cell r="Q274">
            <v>4110</v>
          </cell>
          <cell r="T274">
            <v>24660</v>
          </cell>
        </row>
        <row r="275">
          <cell r="A275" t="str">
            <v>Boquilla terminal EMT de 3/4"</v>
          </cell>
          <cell r="M275" t="str">
            <v xml:space="preserve">Un </v>
          </cell>
          <cell r="O275">
            <v>2</v>
          </cell>
          <cell r="Q275">
            <v>1210</v>
          </cell>
          <cell r="T275">
            <v>2420</v>
          </cell>
        </row>
        <row r="276">
          <cell r="A276" t="str">
            <v>Unión EMT 3/4"</v>
          </cell>
          <cell r="M276" t="str">
            <v xml:space="preserve">Un </v>
          </cell>
          <cell r="O276">
            <v>2</v>
          </cell>
          <cell r="Q276">
            <v>1145</v>
          </cell>
          <cell r="T276">
            <v>2290</v>
          </cell>
        </row>
        <row r="277">
          <cell r="A277" t="str">
            <v>Caja 5800</v>
          </cell>
          <cell r="M277" t="str">
            <v xml:space="preserve">Un </v>
          </cell>
          <cell r="O277">
            <v>1</v>
          </cell>
          <cell r="Q277">
            <v>1120</v>
          </cell>
          <cell r="T277">
            <v>1120</v>
          </cell>
        </row>
        <row r="278">
          <cell r="A278" t="str">
            <v>Toma monofásica doble con polo</v>
          </cell>
          <cell r="M278" t="str">
            <v>Un</v>
          </cell>
          <cell r="O278">
            <v>1</v>
          </cell>
          <cell r="Q278">
            <v>4180</v>
          </cell>
          <cell r="T278">
            <v>4180</v>
          </cell>
        </row>
        <row r="279">
          <cell r="A279" t="str">
            <v>Cinta aislante</v>
          </cell>
          <cell r="M279" t="str">
            <v>Un</v>
          </cell>
          <cell r="O279">
            <v>0.05</v>
          </cell>
          <cell r="Q279">
            <v>2178</v>
          </cell>
          <cell r="T279">
            <v>108.9</v>
          </cell>
        </row>
        <row r="280">
          <cell r="A280" t="str">
            <v>Aislador de rosca para empalme</v>
          </cell>
          <cell r="M280" t="str">
            <v xml:space="preserve">Un </v>
          </cell>
          <cell r="O280">
            <v>3</v>
          </cell>
          <cell r="Q280">
            <v>512</v>
          </cell>
          <cell r="T280">
            <v>1536</v>
          </cell>
        </row>
        <row r="281">
          <cell r="A281" t="str">
            <v>Marquilla en acrílico</v>
          </cell>
          <cell r="M281" t="str">
            <v>Un</v>
          </cell>
          <cell r="O281">
            <v>1</v>
          </cell>
          <cell r="Q281">
            <v>1890</v>
          </cell>
          <cell r="T281">
            <v>1890</v>
          </cell>
        </row>
        <row r="282">
          <cell r="A282" t="str">
            <v>Abrazadera de 3/4"</v>
          </cell>
          <cell r="M282" t="str">
            <v>Un</v>
          </cell>
          <cell r="O282">
            <v>3</v>
          </cell>
          <cell r="Q282">
            <v>242</v>
          </cell>
          <cell r="T282">
            <v>726</v>
          </cell>
        </row>
        <row r="283">
          <cell r="A283" t="str">
            <v>Perno de tiro</v>
          </cell>
          <cell r="M283" t="str">
            <v>Un</v>
          </cell>
          <cell r="O283">
            <v>3</v>
          </cell>
          <cell r="Q283">
            <v>123</v>
          </cell>
          <cell r="T283">
            <v>369</v>
          </cell>
        </row>
        <row r="284">
          <cell r="A284" t="str">
            <v>Pólvora para perno</v>
          </cell>
          <cell r="M284" t="str">
            <v>Un</v>
          </cell>
          <cell r="O284">
            <v>3</v>
          </cell>
          <cell r="Q284">
            <v>243</v>
          </cell>
          <cell r="T284">
            <v>729</v>
          </cell>
        </row>
        <row r="285">
          <cell r="A285" t="str">
            <v>Desperdicio</v>
          </cell>
          <cell r="M285" t="str">
            <v>%</v>
          </cell>
          <cell r="O285">
            <v>0.03</v>
          </cell>
          <cell r="Q285">
            <v>56551.9</v>
          </cell>
          <cell r="T285">
            <v>1696.557</v>
          </cell>
        </row>
        <row r="286">
          <cell r="A286" t="str">
            <v>SUBTOTAL</v>
          </cell>
          <cell r="T286">
            <v>58248.457000000002</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0.28000000000000003</v>
          </cell>
          <cell r="T297">
            <v>9583.2687999999998</v>
          </cell>
        </row>
        <row r="298">
          <cell r="A298" t="str">
            <v>Ayudante</v>
          </cell>
          <cell r="J298">
            <v>17167</v>
          </cell>
          <cell r="L298">
            <v>0.57999999999999996</v>
          </cell>
          <cell r="N298">
            <v>27123.86</v>
          </cell>
          <cell r="Q298">
            <v>0.28000000000000003</v>
          </cell>
          <cell r="T298">
            <v>7594.680800000001</v>
          </cell>
        </row>
        <row r="299">
          <cell r="T299">
            <v>0</v>
          </cell>
        </row>
        <row r="300">
          <cell r="A300" t="str">
            <v>SUBTOTAL</v>
          </cell>
          <cell r="T300">
            <v>17177.9496</v>
          </cell>
        </row>
        <row r="301">
          <cell r="A301" t="str">
            <v>TOTAL COSTO DIRECTO</v>
          </cell>
          <cell r="T301">
            <v>76996.406600000002</v>
          </cell>
        </row>
        <row r="302">
          <cell r="A302" t="str">
            <v>AIU CONTRACTUAL</v>
          </cell>
          <cell r="E302">
            <v>0.25640000000000002</v>
          </cell>
          <cell r="S302" t="str">
            <v>TOTAL COSTO INDIRECTO</v>
          </cell>
          <cell r="T302">
            <v>19741.878652240001</v>
          </cell>
        </row>
        <row r="303">
          <cell r="A303" t="str">
            <v xml:space="preserve">VALOR TOTAL ACTIVIDAD </v>
          </cell>
          <cell r="T303">
            <v>96738.285252240006</v>
          </cell>
        </row>
        <row r="304">
          <cell r="A304" t="str">
            <v xml:space="preserve">VALOR RECURSOS NECESARIOS PARA LA EJECUCIÓN DE LA ACTIVIDAD </v>
          </cell>
          <cell r="T304">
            <v>2128242.27554928</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Firma:</v>
          </cell>
        </row>
        <row r="310">
          <cell r="E310" t="str">
            <v xml:space="preserve">Nombre: </v>
          </cell>
        </row>
        <row r="311">
          <cell r="E311" t="str">
            <v>REPRESENTATE LEGAL Ó DIRECTOR DE CONSULTORIA</v>
          </cell>
        </row>
        <row r="312">
          <cell r="A312" t="str">
            <v>C. OBSERVACIONES INTERVENTORIA (Campo de obligatorio diligenciamiento)</v>
          </cell>
        </row>
        <row r="319">
          <cell r="E319" t="str">
            <v>Firma:</v>
          </cell>
        </row>
        <row r="320">
          <cell r="E320" t="str">
            <v xml:space="preserve">Nombre: </v>
          </cell>
          <cell r="V320" t="str">
            <v>Original  - FONADE</v>
          </cell>
        </row>
        <row r="321">
          <cell r="E321" t="str">
            <v>REPRESENTANTE LEGAL Ó DIRECTOR DE INTERVENTORÍA</v>
          </cell>
          <cell r="V321" t="str">
            <v>Copias: Contratista, Interventor</v>
          </cell>
        </row>
        <row r="322">
          <cell r="A322" t="str">
            <v>Item</v>
          </cell>
          <cell r="C322" t="str">
            <v>Descripción</v>
          </cell>
          <cell r="R322" t="str">
            <v>Unidad</v>
          </cell>
          <cell r="T322" t="str">
            <v>Cantidad</v>
          </cell>
        </row>
        <row r="323">
          <cell r="A323" t="str">
            <v>12.02.01</v>
          </cell>
          <cell r="C323" t="str">
            <v>Suministro, montaje y conexión de automático enchufable de 1x20,1x30, 1x40 o 1x50 amperios.</v>
          </cell>
          <cell r="R323" t="str">
            <v>Un</v>
          </cell>
          <cell r="T323">
            <v>12</v>
          </cell>
          <cell r="W323">
            <v>17456</v>
          </cell>
        </row>
        <row r="325">
          <cell r="A325" t="str">
            <v>1.  Equipo</v>
          </cell>
        </row>
        <row r="326">
          <cell r="A326" t="str">
            <v>Descripción</v>
          </cell>
          <cell r="H326" t="str">
            <v>Marca</v>
          </cell>
          <cell r="K326" t="str">
            <v>Tipo</v>
          </cell>
          <cell r="O326" t="str">
            <v>Tarifa/Hora</v>
          </cell>
          <cell r="R326" t="str">
            <v>Rendimiento</v>
          </cell>
          <cell r="T326" t="str">
            <v>Vr. Unitario</v>
          </cell>
        </row>
        <row r="327">
          <cell r="A327" t="str">
            <v>Herramienta menor (% de mano de obra)</v>
          </cell>
          <cell r="T327">
            <v>218</v>
          </cell>
        </row>
        <row r="328">
          <cell r="T328">
            <v>0</v>
          </cell>
        </row>
        <row r="329">
          <cell r="T329">
            <v>0</v>
          </cell>
        </row>
        <row r="330">
          <cell r="T330">
            <v>0</v>
          </cell>
        </row>
        <row r="331">
          <cell r="A331" t="str">
            <v>SUBTOTAL</v>
          </cell>
          <cell r="T331">
            <v>218</v>
          </cell>
        </row>
        <row r="333">
          <cell r="A333" t="str">
            <v>2.  Materiales</v>
          </cell>
        </row>
        <row r="334">
          <cell r="A334" t="str">
            <v>Descripción</v>
          </cell>
          <cell r="M334" t="str">
            <v>Unidad</v>
          </cell>
          <cell r="O334" t="str">
            <v>Cantidad</v>
          </cell>
          <cell r="Q334" t="str">
            <v>Precio Unit.</v>
          </cell>
          <cell r="T334" t="str">
            <v>Vr Unitario</v>
          </cell>
        </row>
        <row r="335">
          <cell r="A335" t="str">
            <v>Automático enchufable 1x20,1x30, 1x40 o 1x50 A</v>
          </cell>
          <cell r="M335" t="str">
            <v xml:space="preserve">Un </v>
          </cell>
          <cell r="O335">
            <v>1</v>
          </cell>
          <cell r="Q335">
            <v>14500</v>
          </cell>
          <cell r="T335">
            <v>14500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T346">
            <v>0</v>
          </cell>
        </row>
        <row r="347">
          <cell r="A347" t="str">
            <v>Desperdicio</v>
          </cell>
          <cell r="M347" t="str">
            <v>%</v>
          </cell>
          <cell r="Q347">
            <v>14500</v>
          </cell>
          <cell r="T347">
            <v>0</v>
          </cell>
        </row>
        <row r="348">
          <cell r="A348" t="str">
            <v>SUBTOTAL</v>
          </cell>
          <cell r="T348">
            <v>14500</v>
          </cell>
        </row>
        <row r="350">
          <cell r="A350" t="str">
            <v>3. Transportes</v>
          </cell>
        </row>
        <row r="351">
          <cell r="A351" t="str">
            <v>Material</v>
          </cell>
          <cell r="K351" t="str">
            <v>Vol. o Peso</v>
          </cell>
          <cell r="M351" t="str">
            <v>Distancia</v>
          </cell>
          <cell r="O351" t="str">
            <v>m2 o Ton/Km</v>
          </cell>
          <cell r="R351" t="str">
            <v>Tarifa</v>
          </cell>
          <cell r="T351" t="str">
            <v>Vr. Unitario</v>
          </cell>
        </row>
        <row r="355">
          <cell r="A355" t="str">
            <v>SUBTOTAL</v>
          </cell>
        </row>
        <row r="357">
          <cell r="A357" t="str">
            <v>4. Mano de Obra</v>
          </cell>
        </row>
        <row r="358">
          <cell r="A358" t="str">
            <v>Trabajador</v>
          </cell>
          <cell r="J358" t="str">
            <v>Jornal</v>
          </cell>
          <cell r="L358" t="str">
            <v>Prestac.</v>
          </cell>
          <cell r="N358" t="str">
            <v>Jornal Total</v>
          </cell>
          <cell r="Q358" t="str">
            <v>Rendimiento</v>
          </cell>
          <cell r="T358" t="str">
            <v>Vr. Unitario</v>
          </cell>
        </row>
        <row r="359">
          <cell r="A359" t="str">
            <v>Electricista II</v>
          </cell>
          <cell r="J359">
            <v>21662</v>
          </cell>
          <cell r="L359">
            <v>0.57999999999999996</v>
          </cell>
          <cell r="N359">
            <v>34225.96</v>
          </cell>
          <cell r="Q359">
            <v>0.08</v>
          </cell>
          <cell r="T359">
            <v>2738</v>
          </cell>
        </row>
        <row r="360">
          <cell r="T360">
            <v>0</v>
          </cell>
        </row>
        <row r="361">
          <cell r="T361">
            <v>0</v>
          </cell>
        </row>
        <row r="362">
          <cell r="A362" t="str">
            <v>SUBTOTAL</v>
          </cell>
          <cell r="T362">
            <v>2738</v>
          </cell>
        </row>
        <row r="363">
          <cell r="A363" t="str">
            <v>TOTAL COSTO DIRECTO</v>
          </cell>
          <cell r="T363">
            <v>17456</v>
          </cell>
        </row>
        <row r="364">
          <cell r="A364" t="str">
            <v>AIU CONTRACTUAL</v>
          </cell>
          <cell r="E364">
            <v>0.25640000000000002</v>
          </cell>
          <cell r="S364" t="str">
            <v>TOTAL COSTO INDIRECTO</v>
          </cell>
          <cell r="T364">
            <v>4476</v>
          </cell>
        </row>
        <row r="365">
          <cell r="A365" t="str">
            <v xml:space="preserve">VALOR TOTAL ACTIVIDAD </v>
          </cell>
          <cell r="T365">
            <v>21932</v>
          </cell>
        </row>
        <row r="366">
          <cell r="A366" t="str">
            <v xml:space="preserve">VALOR RECURSOS NECESARIOS PARA LA EJECUCIÓN DE LA ACTIVIDAD </v>
          </cell>
          <cell r="T366">
            <v>263184</v>
          </cell>
        </row>
        <row r="367">
          <cell r="A367" t="str">
            <v>Para constancia de lo anterior, se firma la presente acta bajo la responsabilidad expresa de los que intervienen en ella, de  conformidad  con las funciones  desempeñadas por cada uno de los mismos,  de acuerdo con el manual de interventoría, en _________</v>
          </cell>
        </row>
        <row r="370">
          <cell r="E370" t="str">
            <v>Firma:</v>
          </cell>
        </row>
        <row r="371">
          <cell r="E371" t="str">
            <v xml:space="preserve">Nombre: </v>
          </cell>
        </row>
        <row r="372">
          <cell r="E372" t="str">
            <v>REPRESENTATE LEGAL Ó DIRECTOR DE CONSULTORIA</v>
          </cell>
        </row>
        <row r="374">
          <cell r="A374" t="str">
            <v>C. OBSERVACIONES INTERVENTORIA (Campo de obligatorio diligenciamiento)</v>
          </cell>
        </row>
        <row r="380">
          <cell r="E380" t="str">
            <v>Firma:</v>
          </cell>
        </row>
        <row r="381">
          <cell r="E381" t="str">
            <v xml:space="preserve">Nombre: </v>
          </cell>
          <cell r="V381" t="str">
            <v>Original  - FONADE</v>
          </cell>
        </row>
        <row r="382">
          <cell r="E382" t="str">
            <v>REPRESENTANTE LEGAL Ó DIRECTOR DE INTERVENTORÍA</v>
          </cell>
          <cell r="V382" t="str">
            <v>Copias: Contratista, Interventor</v>
          </cell>
        </row>
        <row r="383">
          <cell r="A383" t="str">
            <v>Item</v>
          </cell>
          <cell r="C383" t="str">
            <v>Descripción</v>
          </cell>
          <cell r="R383" t="str">
            <v>Unidad</v>
          </cell>
          <cell r="T383" t="str">
            <v>Cantidad</v>
          </cell>
        </row>
        <row r="384">
          <cell r="A384" t="str">
            <v>12.02.02</v>
          </cell>
          <cell r="C384" t="str">
            <v>Suministro, montaje y conexión de automático industrial de 18 a 25 amperios.</v>
          </cell>
          <cell r="R384" t="str">
            <v>Un</v>
          </cell>
          <cell r="T384">
            <v>1</v>
          </cell>
          <cell r="W384">
            <v>343641</v>
          </cell>
        </row>
        <row r="386">
          <cell r="A386" t="str">
            <v>1.  Equipo</v>
          </cell>
        </row>
        <row r="387">
          <cell r="A387" t="str">
            <v>Descripción</v>
          </cell>
          <cell r="H387" t="str">
            <v>Marca</v>
          </cell>
          <cell r="K387" t="str">
            <v>Tipo</v>
          </cell>
          <cell r="O387" t="str">
            <v>Tarifa/Hora</v>
          </cell>
          <cell r="R387" t="str">
            <v>Rendimiento</v>
          </cell>
          <cell r="T387" t="str">
            <v>Vr. Unitario</v>
          </cell>
        </row>
        <row r="388">
          <cell r="A388" t="str">
            <v>Herramienta menor (% de mano de obra)</v>
          </cell>
          <cell r="T388">
            <v>218</v>
          </cell>
        </row>
        <row r="389">
          <cell r="T389">
            <v>0</v>
          </cell>
        </row>
        <row r="390">
          <cell r="T390">
            <v>0</v>
          </cell>
        </row>
        <row r="391">
          <cell r="T391">
            <v>0</v>
          </cell>
        </row>
        <row r="392">
          <cell r="A392" t="str">
            <v>SUBTOTAL</v>
          </cell>
          <cell r="T392">
            <v>218</v>
          </cell>
        </row>
        <row r="394">
          <cell r="A394" t="str">
            <v>2.  Materiales</v>
          </cell>
        </row>
        <row r="395">
          <cell r="A395" t="str">
            <v>Descripción</v>
          </cell>
          <cell r="M395" t="str">
            <v>Unidad</v>
          </cell>
          <cell r="O395" t="str">
            <v>Cantidad</v>
          </cell>
          <cell r="Q395" t="str">
            <v>Precio Unit.</v>
          </cell>
          <cell r="T395" t="str">
            <v>Vr Unitario</v>
          </cell>
        </row>
        <row r="396">
          <cell r="A396" t="str">
            <v>Automático industrial de 18 a 25 amp</v>
          </cell>
          <cell r="M396" t="str">
            <v xml:space="preserve">Un </v>
          </cell>
          <cell r="O396">
            <v>1</v>
          </cell>
          <cell r="Q396">
            <v>340000</v>
          </cell>
          <cell r="T396">
            <v>340000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T407">
            <v>0</v>
          </cell>
        </row>
        <row r="408">
          <cell r="A408" t="str">
            <v>Desperdicio</v>
          </cell>
          <cell r="M408" t="str">
            <v>%</v>
          </cell>
          <cell r="Q408">
            <v>340000</v>
          </cell>
          <cell r="T408">
            <v>0</v>
          </cell>
        </row>
        <row r="409">
          <cell r="A409" t="str">
            <v>SUBTOTAL</v>
          </cell>
          <cell r="T409">
            <v>340000</v>
          </cell>
        </row>
        <row r="411">
          <cell r="A411" t="str">
            <v>3. Transportes</v>
          </cell>
        </row>
        <row r="412">
          <cell r="A412" t="str">
            <v>Material</v>
          </cell>
          <cell r="K412" t="str">
            <v>Vol. o Peso</v>
          </cell>
          <cell r="M412" t="str">
            <v>Distancia</v>
          </cell>
          <cell r="O412" t="str">
            <v>m2 o Ton/Km</v>
          </cell>
          <cell r="R412" t="str">
            <v>Tarifa</v>
          </cell>
          <cell r="T412" t="str">
            <v>Vr. Unitario</v>
          </cell>
        </row>
        <row r="416">
          <cell r="A416" t="str">
            <v>SUBTOTAL</v>
          </cell>
        </row>
        <row r="418">
          <cell r="A418" t="str">
            <v>4. Mano de Obra</v>
          </cell>
        </row>
        <row r="419">
          <cell r="A419" t="str">
            <v>Trabajador</v>
          </cell>
          <cell r="J419" t="str">
            <v>Jornal</v>
          </cell>
          <cell r="L419" t="str">
            <v>Prestac.</v>
          </cell>
          <cell r="N419" t="str">
            <v>Jornal Total</v>
          </cell>
          <cell r="Q419" t="str">
            <v>Rendimiento</v>
          </cell>
          <cell r="T419" t="str">
            <v>Vr. Unitario</v>
          </cell>
        </row>
        <row r="420">
          <cell r="A420" t="str">
            <v>Electricista II</v>
          </cell>
          <cell r="J420">
            <v>21662</v>
          </cell>
          <cell r="L420">
            <v>0.57999999999999996</v>
          </cell>
          <cell r="N420">
            <v>34225.96</v>
          </cell>
          <cell r="Q420">
            <v>0.1</v>
          </cell>
          <cell r="T420">
            <v>3423</v>
          </cell>
        </row>
        <row r="421">
          <cell r="T421">
            <v>0</v>
          </cell>
        </row>
        <row r="422">
          <cell r="T422">
            <v>0</v>
          </cell>
        </row>
        <row r="423">
          <cell r="A423" t="str">
            <v>SUBTOTAL</v>
          </cell>
          <cell r="T423">
            <v>3423</v>
          </cell>
        </row>
        <row r="424">
          <cell r="A424" t="str">
            <v>TOTAL COSTO DIRECTO</v>
          </cell>
          <cell r="T424">
            <v>343641</v>
          </cell>
        </row>
        <row r="425">
          <cell r="A425" t="str">
            <v>AIU CONTRACTUAL</v>
          </cell>
          <cell r="E425">
            <v>0.25640000000000002</v>
          </cell>
          <cell r="S425" t="str">
            <v>TOTAL COSTO INDIRECTO</v>
          </cell>
          <cell r="T425">
            <v>88109.5524</v>
          </cell>
        </row>
        <row r="426">
          <cell r="A426" t="str">
            <v xml:space="preserve">VALOR TOTAL ACTIVIDAD </v>
          </cell>
          <cell r="T426">
            <v>431750.55239999999</v>
          </cell>
        </row>
        <row r="427">
          <cell r="A427" t="str">
            <v xml:space="preserve">VALOR RECURSOS NECESARIOS PARA LA EJECUCIÓN DE LA ACTIVIDAD </v>
          </cell>
          <cell r="T427">
            <v>431750.55239999999</v>
          </cell>
        </row>
        <row r="428">
          <cell r="A428" t="str">
            <v>Para constancia de lo anterior, se firma la presente acta bajo la responsabilidad expresa de los que intervienen en ella, de  conformidad  con las funciones  desempeñadas por cada uno de los mismos,  de acuerdo con el manual de interventoría, en _________</v>
          </cell>
        </row>
        <row r="431">
          <cell r="E431" t="str">
            <v>Firma:</v>
          </cell>
        </row>
        <row r="432">
          <cell r="E432" t="str">
            <v xml:space="preserve">Nombre: </v>
          </cell>
        </row>
        <row r="433">
          <cell r="E433" t="str">
            <v>REPRESENTATE LEGAL Ó DIRECTOR DE CONSULTORIA</v>
          </cell>
        </row>
        <row r="434">
          <cell r="A434" t="str">
            <v>C. OBSERVACIONES INTERVENTORIA (Campo de obligatorio diligenciamiento)</v>
          </cell>
        </row>
        <row r="441">
          <cell r="E441" t="str">
            <v>Firma:</v>
          </cell>
        </row>
        <row r="442">
          <cell r="E442" t="str">
            <v xml:space="preserve">Nombre: </v>
          </cell>
          <cell r="V442" t="str">
            <v>Original  - FONADE</v>
          </cell>
        </row>
        <row r="443">
          <cell r="E443" t="str">
            <v>REPRESENTANTE LEGAL Ó DIRECTOR DE INTERVENTORÍA</v>
          </cell>
          <cell r="V443" t="str">
            <v>Copias: Contratista, Interventor</v>
          </cell>
        </row>
        <row r="444">
          <cell r="A444" t="str">
            <v>Item</v>
          </cell>
          <cell r="C444" t="str">
            <v>Descripción</v>
          </cell>
          <cell r="R444" t="str">
            <v>Unidad</v>
          </cell>
          <cell r="T444" t="str">
            <v>Cantidad</v>
          </cell>
        </row>
        <row r="445">
          <cell r="A445" t="str">
            <v>12.02.03</v>
          </cell>
          <cell r="C445" t="str">
            <v>Suministro, montaje y conexión de automático industrial de 20, 30 o 40 amperios.</v>
          </cell>
          <cell r="R445" t="str">
            <v>Un</v>
          </cell>
          <cell r="T445">
            <v>1</v>
          </cell>
          <cell r="W445">
            <v>324076</v>
          </cell>
        </row>
        <row r="447">
          <cell r="A447" t="str">
            <v>1.  Equipo</v>
          </cell>
        </row>
        <row r="448">
          <cell r="A448" t="str">
            <v>Descripción</v>
          </cell>
          <cell r="H448" t="str">
            <v>Marca</v>
          </cell>
          <cell r="K448" t="str">
            <v>Tipo</v>
          </cell>
          <cell r="O448" t="str">
            <v>Tarifa/Hora</v>
          </cell>
          <cell r="R448" t="str">
            <v>Rendimiento</v>
          </cell>
          <cell r="T448" t="str">
            <v>Vr. Unitario</v>
          </cell>
        </row>
        <row r="449">
          <cell r="A449" t="str">
            <v>Herramienta menor (% de mano de obra)</v>
          </cell>
          <cell r="T449">
            <v>3850</v>
          </cell>
        </row>
        <row r="450">
          <cell r="T450">
            <v>0</v>
          </cell>
        </row>
        <row r="451">
          <cell r="T451">
            <v>0</v>
          </cell>
        </row>
        <row r="452">
          <cell r="T452">
            <v>0</v>
          </cell>
        </row>
        <row r="453">
          <cell r="A453" t="str">
            <v>SUBTOTAL</v>
          </cell>
          <cell r="T453">
            <v>3850</v>
          </cell>
        </row>
        <row r="455">
          <cell r="A455" t="str">
            <v>2.  Materiales</v>
          </cell>
        </row>
        <row r="456">
          <cell r="A456" t="str">
            <v>Descripción</v>
          </cell>
          <cell r="M456" t="str">
            <v>Unidad</v>
          </cell>
          <cell r="O456" t="str">
            <v>Cantidad</v>
          </cell>
          <cell r="Q456" t="str">
            <v>Precio Unit.</v>
          </cell>
          <cell r="T456" t="str">
            <v>Vr Unitario</v>
          </cell>
        </row>
        <row r="457">
          <cell r="A457" t="str">
            <v>Automático industrial de 20, 30 o 40 Amp</v>
          </cell>
          <cell r="M457" t="str">
            <v xml:space="preserve">Un </v>
          </cell>
          <cell r="O457">
            <v>1</v>
          </cell>
          <cell r="Q457">
            <v>286000</v>
          </cell>
          <cell r="T457">
            <v>286000</v>
          </cell>
        </row>
        <row r="458">
          <cell r="T458">
            <v>0</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T468">
            <v>0</v>
          </cell>
        </row>
        <row r="469">
          <cell r="A469" t="str">
            <v>Desperdicio</v>
          </cell>
          <cell r="M469" t="str">
            <v>%</v>
          </cell>
          <cell r="Q469">
            <v>286000</v>
          </cell>
          <cell r="T469">
            <v>0</v>
          </cell>
        </row>
        <row r="470">
          <cell r="A470" t="str">
            <v>SUBTOTAL</v>
          </cell>
          <cell r="T470">
            <v>286000</v>
          </cell>
        </row>
        <row r="472">
          <cell r="A472" t="str">
            <v>3. Transportes</v>
          </cell>
        </row>
        <row r="473">
          <cell r="A473" t="str">
            <v>Material</v>
          </cell>
          <cell r="K473" t="str">
            <v>Vol. o Peso</v>
          </cell>
          <cell r="M473" t="str">
            <v>Distancia</v>
          </cell>
          <cell r="O473" t="str">
            <v>m2 o Ton/Km</v>
          </cell>
          <cell r="R473" t="str">
            <v>Tarifa</v>
          </cell>
          <cell r="T473" t="str">
            <v>Vr. Unitario</v>
          </cell>
        </row>
        <row r="477">
          <cell r="A477" t="str">
            <v>SUBTOTAL</v>
          </cell>
        </row>
        <row r="479">
          <cell r="A479" t="str">
            <v>4. Mano de Obra</v>
          </cell>
        </row>
        <row r="480">
          <cell r="A480" t="str">
            <v>Trabajador</v>
          </cell>
          <cell r="J480" t="str">
            <v>Jornal</v>
          </cell>
          <cell r="L480" t="str">
            <v>Prestac.</v>
          </cell>
          <cell r="N480" t="str">
            <v>Jornal Total</v>
          </cell>
          <cell r="Q480" t="str">
            <v>Rendimiento</v>
          </cell>
          <cell r="T480" t="str">
            <v>Vr. Unitario</v>
          </cell>
        </row>
        <row r="481">
          <cell r="A481" t="str">
            <v>Electricista II</v>
          </cell>
          <cell r="J481">
            <v>21662</v>
          </cell>
          <cell r="L481">
            <v>0.57999999999999996</v>
          </cell>
          <cell r="N481">
            <v>34225.96</v>
          </cell>
          <cell r="Q481">
            <v>1</v>
          </cell>
          <cell r="T481">
            <v>34226</v>
          </cell>
        </row>
        <row r="482">
          <cell r="T482">
            <v>0</v>
          </cell>
        </row>
        <row r="483">
          <cell r="T483">
            <v>0</v>
          </cell>
        </row>
        <row r="484">
          <cell r="A484" t="str">
            <v>SUBTOTAL</v>
          </cell>
          <cell r="T484">
            <v>34226</v>
          </cell>
        </row>
        <row r="485">
          <cell r="A485" t="str">
            <v>TOTAL COSTO DIRECTO</v>
          </cell>
          <cell r="T485">
            <v>324076</v>
          </cell>
        </row>
        <row r="486">
          <cell r="A486" t="str">
            <v>AIU CONTRACTUAL</v>
          </cell>
          <cell r="E486">
            <v>0.25640000000000002</v>
          </cell>
          <cell r="S486" t="str">
            <v>TOTAL COSTO INDIRECTO</v>
          </cell>
          <cell r="T486">
            <v>83093</v>
          </cell>
        </row>
        <row r="487">
          <cell r="A487" t="str">
            <v xml:space="preserve">VALOR TOTAL ACTIVIDAD </v>
          </cell>
          <cell r="T487">
            <v>407169</v>
          </cell>
        </row>
        <row r="488">
          <cell r="A488" t="str">
            <v xml:space="preserve">VALOR RECURSOS NECESARIOS PARA LA EJECUCIÓN DE LA ACTIVIDAD </v>
          </cell>
          <cell r="T488">
            <v>407169</v>
          </cell>
        </row>
        <row r="489">
          <cell r="A489" t="str">
            <v>Para constancia de lo anterior, se firma la presente acta bajo la responsabilidad expresa de los que intervienen en ella, de  conformidad  con las funciones  desempeñadas por cada uno de los mismos,  de acuerdo con el manual de interventoría, en _________</v>
          </cell>
        </row>
        <row r="492">
          <cell r="E492" t="str">
            <v>Firma:</v>
          </cell>
        </row>
        <row r="493">
          <cell r="E493" t="str">
            <v xml:space="preserve">Nombre: </v>
          </cell>
        </row>
        <row r="494">
          <cell r="E494" t="str">
            <v>REPRESENTATE LEGAL Ó DIRECTOR DE CONSULTORIA</v>
          </cell>
        </row>
        <row r="495">
          <cell r="A495" t="str">
            <v>C. OBSERVACIONES INTERVENTORIA (Campo de obligatorio diligenciamiento)</v>
          </cell>
        </row>
        <row r="501">
          <cell r="E501" t="str">
            <v>Firma:</v>
          </cell>
        </row>
        <row r="502">
          <cell r="E502" t="str">
            <v xml:space="preserve">Nombre: </v>
          </cell>
          <cell r="V502" t="str">
            <v>Original  - FONADE</v>
          </cell>
        </row>
        <row r="503">
          <cell r="E503" t="str">
            <v>REPRESENTANTE LEGAL Ó DIRECTOR DE INTERVENTORÍA</v>
          </cell>
          <cell r="V503" t="str">
            <v>Copias: Contratista, Interventor</v>
          </cell>
        </row>
        <row r="504">
          <cell r="A504" t="str">
            <v>Item</v>
          </cell>
          <cell r="C504" t="str">
            <v>Descripción</v>
          </cell>
          <cell r="R504" t="str">
            <v>Unidad</v>
          </cell>
          <cell r="T504" t="str">
            <v>Cantidad</v>
          </cell>
        </row>
        <row r="505">
          <cell r="A505" t="str">
            <v>12.02.04</v>
          </cell>
          <cell r="C505" t="str">
            <v>Suministro, montaje y conexión de tablero trifásico con espacio para totalizador de 6 circuitos. Debe disponer de puerta y chapa, barra de neutro y barra de tierra.</v>
          </cell>
          <cell r="R505" t="str">
            <v>Un</v>
          </cell>
          <cell r="T505">
            <v>1</v>
          </cell>
          <cell r="W505">
            <v>207780</v>
          </cell>
        </row>
        <row r="507">
          <cell r="A507" t="str">
            <v>1.  Equipo</v>
          </cell>
        </row>
        <row r="508">
          <cell r="A508" t="str">
            <v>Descripción</v>
          </cell>
          <cell r="H508" t="str">
            <v>Marca</v>
          </cell>
          <cell r="K508" t="str">
            <v>Tipo</v>
          </cell>
          <cell r="O508" t="str">
            <v>Tarifa/Hora</v>
          </cell>
          <cell r="R508" t="str">
            <v>Rendimiento</v>
          </cell>
          <cell r="T508" t="str">
            <v>Vr. Unitario</v>
          </cell>
        </row>
        <row r="509">
          <cell r="A509" t="str">
            <v>Herramienta menor (% de mano de obra)</v>
          </cell>
          <cell r="T509">
            <v>1980</v>
          </cell>
        </row>
        <row r="510">
          <cell r="T510">
            <v>0</v>
          </cell>
        </row>
        <row r="511">
          <cell r="T511">
            <v>0</v>
          </cell>
        </row>
        <row r="512">
          <cell r="T512">
            <v>0</v>
          </cell>
        </row>
        <row r="513">
          <cell r="A513" t="str">
            <v>SUBTOTAL</v>
          </cell>
          <cell r="T513">
            <v>1980</v>
          </cell>
        </row>
        <row r="515">
          <cell r="A515" t="str">
            <v>2.  Materiales</v>
          </cell>
        </row>
        <row r="516">
          <cell r="A516" t="str">
            <v>Descripción</v>
          </cell>
          <cell r="M516" t="str">
            <v>Unidad</v>
          </cell>
          <cell r="O516" t="str">
            <v>Cantidad</v>
          </cell>
          <cell r="Q516" t="str">
            <v>Precio Unit.</v>
          </cell>
          <cell r="T516" t="str">
            <v>Vr Unitario</v>
          </cell>
        </row>
        <row r="517">
          <cell r="A517" t="str">
            <v>Tablero con espacio totalizador 6 circuitos</v>
          </cell>
          <cell r="M517" t="str">
            <v xml:space="preserve">Un </v>
          </cell>
          <cell r="O517">
            <v>1</v>
          </cell>
          <cell r="Q517">
            <v>83100</v>
          </cell>
          <cell r="T517">
            <v>83100</v>
          </cell>
        </row>
        <row r="518">
          <cell r="T518">
            <v>0</v>
          </cell>
        </row>
        <row r="519">
          <cell r="T519">
            <v>0</v>
          </cell>
        </row>
        <row r="520">
          <cell r="T520">
            <v>0</v>
          </cell>
        </row>
        <row r="521">
          <cell r="T521">
            <v>0</v>
          </cell>
        </row>
        <row r="522">
          <cell r="T522">
            <v>0</v>
          </cell>
        </row>
        <row r="523">
          <cell r="T523">
            <v>0</v>
          </cell>
        </row>
        <row r="524">
          <cell r="T524">
            <v>0</v>
          </cell>
        </row>
        <row r="525">
          <cell r="T525">
            <v>0</v>
          </cell>
        </row>
        <row r="526">
          <cell r="T526">
            <v>0</v>
          </cell>
        </row>
        <row r="527">
          <cell r="T527">
            <v>0</v>
          </cell>
        </row>
        <row r="528">
          <cell r="T528">
            <v>0</v>
          </cell>
        </row>
        <row r="529">
          <cell r="A529" t="str">
            <v>Desperdicio</v>
          </cell>
          <cell r="M529" t="str">
            <v>%</v>
          </cell>
          <cell r="Q529">
            <v>83100</v>
          </cell>
          <cell r="T529">
            <v>0</v>
          </cell>
        </row>
        <row r="530">
          <cell r="A530" t="str">
            <v>SUBTOTAL</v>
          </cell>
          <cell r="T530">
            <v>83100</v>
          </cell>
        </row>
        <row r="532">
          <cell r="A532" t="str">
            <v>3. Transportes</v>
          </cell>
        </row>
        <row r="533">
          <cell r="A533" t="str">
            <v>Material</v>
          </cell>
          <cell r="K533" t="str">
            <v>Vol. o Peso</v>
          </cell>
          <cell r="M533" t="str">
            <v>Distancia</v>
          </cell>
          <cell r="O533" t="str">
            <v>m2 o Ton/Km</v>
          </cell>
          <cell r="R533" t="str">
            <v>Tarifa</v>
          </cell>
          <cell r="T533" t="str">
            <v>Vr. Unitario</v>
          </cell>
        </row>
        <row r="537">
          <cell r="A537" t="str">
            <v>SUBTOTAL</v>
          </cell>
        </row>
        <row r="539">
          <cell r="A539" t="str">
            <v>4. Mano de Obra</v>
          </cell>
        </row>
        <row r="540">
          <cell r="A540" t="str">
            <v>Trabajador</v>
          </cell>
          <cell r="J540" t="str">
            <v>Jornal</v>
          </cell>
          <cell r="L540" t="str">
            <v>Prestac.</v>
          </cell>
          <cell r="N540" t="str">
            <v>Jornal Total</v>
          </cell>
          <cell r="Q540" t="str">
            <v>Rendimiento</v>
          </cell>
          <cell r="T540" t="str">
            <v>Vr. Unitario</v>
          </cell>
        </row>
        <row r="541">
          <cell r="A541" t="str">
            <v>Electricista II</v>
          </cell>
          <cell r="J541">
            <v>21662</v>
          </cell>
          <cell r="L541">
            <v>0.57999999999999996</v>
          </cell>
          <cell r="N541">
            <v>34225.96</v>
          </cell>
          <cell r="Q541">
            <v>2</v>
          </cell>
          <cell r="T541">
            <v>68452</v>
          </cell>
        </row>
        <row r="542">
          <cell r="A542" t="str">
            <v>Ayudante</v>
          </cell>
          <cell r="J542">
            <v>17167</v>
          </cell>
          <cell r="L542">
            <v>0.57999999999999996</v>
          </cell>
          <cell r="N542">
            <v>27123.86</v>
          </cell>
          <cell r="Q542">
            <v>2</v>
          </cell>
          <cell r="T542">
            <v>54248</v>
          </cell>
        </row>
        <row r="543">
          <cell r="T543">
            <v>0</v>
          </cell>
        </row>
        <row r="544">
          <cell r="A544" t="str">
            <v>SUBTOTAL</v>
          </cell>
          <cell r="T544">
            <v>122700</v>
          </cell>
        </row>
        <row r="545">
          <cell r="A545" t="str">
            <v>TOTAL COSTO DIRECTO</v>
          </cell>
          <cell r="T545">
            <v>207780</v>
          </cell>
        </row>
        <row r="546">
          <cell r="A546" t="str">
            <v>AIU CONTRACTUAL</v>
          </cell>
          <cell r="E546">
            <v>0.25640000000000002</v>
          </cell>
          <cell r="S546" t="str">
            <v>TOTAL COSTO INDIRECTO</v>
          </cell>
          <cell r="T546">
            <v>53275</v>
          </cell>
        </row>
        <row r="547">
          <cell r="A547" t="str">
            <v xml:space="preserve">VALOR TOTAL ACTIVIDAD </v>
          </cell>
          <cell r="T547">
            <v>261055</v>
          </cell>
        </row>
        <row r="548">
          <cell r="A548" t="str">
            <v xml:space="preserve">VALOR RECURSOS NECESARIOS PARA LA EJECUCIÓN DE LA ACTIVIDAD </v>
          </cell>
          <cell r="T548">
            <v>261055</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E552" t="str">
            <v>Firma:</v>
          </cell>
        </row>
        <row r="553">
          <cell r="E553" t="str">
            <v xml:space="preserve">Nombre: </v>
          </cell>
        </row>
        <row r="554">
          <cell r="E554" t="str">
            <v>REPRESENTATE LEGAL Ó DIRECTOR DE CONSULTORIA</v>
          </cell>
        </row>
        <row r="555">
          <cell r="A555" t="str">
            <v>C. OBSERVACIONES INTERVENTORIA (Campo de obligatorio diligenciamiento)</v>
          </cell>
        </row>
        <row r="561">
          <cell r="E561" t="str">
            <v>Firma:</v>
          </cell>
        </row>
        <row r="562">
          <cell r="E562" t="str">
            <v xml:space="preserve">Nombre: </v>
          </cell>
          <cell r="V562" t="str">
            <v>Original  - FONADE</v>
          </cell>
        </row>
        <row r="563">
          <cell r="E563" t="str">
            <v>REPRESENTANTE LEGAL Ó DIRECTOR DE INTERVENTORÍA</v>
          </cell>
          <cell r="V563" t="str">
            <v>Copias: Contratista, Interventor</v>
          </cell>
        </row>
        <row r="564">
          <cell r="A564" t="str">
            <v>Item</v>
          </cell>
          <cell r="C564" t="str">
            <v>Descripción</v>
          </cell>
          <cell r="R564" t="str">
            <v>Unidad</v>
          </cell>
          <cell r="T564" t="str">
            <v>Cantidad</v>
          </cell>
        </row>
        <row r="565">
          <cell r="A565" t="str">
            <v>12.02.05</v>
          </cell>
          <cell r="C565" t="str">
            <v>Suministro, montaje y conexión de tablero trifásico con espacio para totalizador de 18 circuitos. Debe disponer de puerta y chapa, barra de neutro y barra de tierra.</v>
          </cell>
          <cell r="R565" t="str">
            <v>Un</v>
          </cell>
          <cell r="T565">
            <v>1</v>
          </cell>
          <cell r="W565">
            <v>319680</v>
          </cell>
        </row>
        <row r="567">
          <cell r="A567" t="str">
            <v>1.  Equipo</v>
          </cell>
        </row>
        <row r="568">
          <cell r="A568" t="str">
            <v>Descripción</v>
          </cell>
          <cell r="H568" t="str">
            <v>Marca</v>
          </cell>
          <cell r="K568" t="str">
            <v>Tipo</v>
          </cell>
          <cell r="O568" t="str">
            <v>Tarifa/Hora</v>
          </cell>
          <cell r="R568" t="str">
            <v>Rendimiento</v>
          </cell>
          <cell r="T568" t="str">
            <v>Vr. Unitario</v>
          </cell>
        </row>
        <row r="569">
          <cell r="A569" t="str">
            <v>Herramienta menor (% de mano de obra)</v>
          </cell>
          <cell r="T569">
            <v>1980</v>
          </cell>
        </row>
        <row r="570">
          <cell r="T570">
            <v>0</v>
          </cell>
        </row>
        <row r="571">
          <cell r="T571">
            <v>0</v>
          </cell>
        </row>
        <row r="572">
          <cell r="T572">
            <v>0</v>
          </cell>
        </row>
        <row r="573">
          <cell r="A573" t="str">
            <v>SUBTOTAL</v>
          </cell>
          <cell r="T573">
            <v>1980</v>
          </cell>
        </row>
        <row r="575">
          <cell r="A575" t="str">
            <v>2.  Materiales</v>
          </cell>
        </row>
        <row r="576">
          <cell r="A576" t="str">
            <v>Descripción</v>
          </cell>
          <cell r="M576" t="str">
            <v>Unidad</v>
          </cell>
          <cell r="O576" t="str">
            <v>Cantidad</v>
          </cell>
          <cell r="Q576" t="str">
            <v>Precio Unit.</v>
          </cell>
          <cell r="T576" t="str">
            <v>Vr Unitario</v>
          </cell>
        </row>
        <row r="577">
          <cell r="A577" t="str">
            <v>Tablero con espacio totalizador 18 circuitos</v>
          </cell>
          <cell r="M577" t="str">
            <v xml:space="preserve">Un </v>
          </cell>
          <cell r="O577">
            <v>1</v>
          </cell>
          <cell r="Q577">
            <v>195000</v>
          </cell>
          <cell r="T577">
            <v>195000</v>
          </cell>
        </row>
        <row r="578">
          <cell r="T578">
            <v>0</v>
          </cell>
        </row>
        <row r="579">
          <cell r="T579">
            <v>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A589" t="str">
            <v>Desperdicio</v>
          </cell>
          <cell r="M589" t="str">
            <v>%</v>
          </cell>
          <cell r="Q589">
            <v>195000</v>
          </cell>
          <cell r="T589">
            <v>0</v>
          </cell>
        </row>
        <row r="590">
          <cell r="A590" t="str">
            <v>SUBTOTAL</v>
          </cell>
          <cell r="T590">
            <v>195000</v>
          </cell>
        </row>
        <row r="592">
          <cell r="A592" t="str">
            <v>3. Transportes</v>
          </cell>
        </row>
        <row r="593">
          <cell r="A593" t="str">
            <v>Material</v>
          </cell>
          <cell r="K593" t="str">
            <v>Vol. o Peso</v>
          </cell>
          <cell r="M593" t="str">
            <v>Distancia</v>
          </cell>
          <cell r="O593" t="str">
            <v>m2 o Ton/Km</v>
          </cell>
          <cell r="R593" t="str">
            <v>Tarifa</v>
          </cell>
          <cell r="T593" t="str">
            <v>Vr. Unitario</v>
          </cell>
        </row>
        <row r="597">
          <cell r="A597" t="str">
            <v>SUBTOTAL</v>
          </cell>
        </row>
        <row r="599">
          <cell r="A599" t="str">
            <v>4. Mano de Obra</v>
          </cell>
        </row>
        <row r="600">
          <cell r="A600" t="str">
            <v>Trabajador</v>
          </cell>
          <cell r="J600" t="str">
            <v>Jornal</v>
          </cell>
          <cell r="L600" t="str">
            <v>Prestac.</v>
          </cell>
          <cell r="N600" t="str">
            <v>Jornal Total</v>
          </cell>
          <cell r="Q600" t="str">
            <v>Rendimiento</v>
          </cell>
          <cell r="T600" t="str">
            <v>Vr. Unitario</v>
          </cell>
        </row>
        <row r="601">
          <cell r="A601" t="str">
            <v>Electricista II</v>
          </cell>
          <cell r="J601">
            <v>21662</v>
          </cell>
          <cell r="L601">
            <v>0.57999999999999996</v>
          </cell>
          <cell r="N601">
            <v>34225.96</v>
          </cell>
          <cell r="Q601">
            <v>2</v>
          </cell>
          <cell r="T601">
            <v>68452</v>
          </cell>
        </row>
        <row r="602">
          <cell r="A602" t="str">
            <v>Ayudante</v>
          </cell>
          <cell r="J602">
            <v>17167</v>
          </cell>
          <cell r="L602">
            <v>0.57999999999999996</v>
          </cell>
          <cell r="N602">
            <v>27123.86</v>
          </cell>
          <cell r="Q602">
            <v>2</v>
          </cell>
          <cell r="T602">
            <v>54248</v>
          </cell>
        </row>
        <row r="603">
          <cell r="T603">
            <v>0</v>
          </cell>
        </row>
        <row r="604">
          <cell r="A604" t="str">
            <v>SUBTOTAL</v>
          </cell>
          <cell r="T604">
            <v>122700</v>
          </cell>
        </row>
        <row r="605">
          <cell r="A605" t="str">
            <v>TOTAL COSTO DIRECTO</v>
          </cell>
          <cell r="T605">
            <v>319680</v>
          </cell>
        </row>
        <row r="606">
          <cell r="A606" t="str">
            <v>AIU CONTRACTUAL</v>
          </cell>
          <cell r="E606">
            <v>0.25640000000000002</v>
          </cell>
          <cell r="S606" t="str">
            <v>TOTAL COSTO INDIRECTO</v>
          </cell>
          <cell r="T606">
            <v>81966</v>
          </cell>
        </row>
        <row r="607">
          <cell r="A607" t="str">
            <v xml:space="preserve">VALOR TOTAL ACTIVIDAD </v>
          </cell>
          <cell r="T607">
            <v>401646</v>
          </cell>
        </row>
        <row r="608">
          <cell r="A608" t="str">
            <v xml:space="preserve">VALOR RECURSOS NECESARIOS PARA LA EJECUCIÓN DE LA ACTIVIDAD </v>
          </cell>
          <cell r="T608">
            <v>401646</v>
          </cell>
        </row>
        <row r="609">
          <cell r="A609" t="str">
            <v>Para constancia de lo anterior, se firma la presente acta bajo la responsabilidad expresa de los que intervienen en ella, de  conformidad  con las funciones  desempeñadas por cada uno de los mismos,  de acuerdo con el manual de interventoría, en _________</v>
          </cell>
        </row>
        <row r="612">
          <cell r="E612" t="str">
            <v>Firma:</v>
          </cell>
        </row>
        <row r="613">
          <cell r="E613" t="str">
            <v xml:space="preserve">Nombre: </v>
          </cell>
        </row>
        <row r="614">
          <cell r="E614" t="str">
            <v>REPRESENTATE LEGAL Ó DIRECTOR DE CONSULTORIA</v>
          </cell>
        </row>
        <row r="615">
          <cell r="A615" t="str">
            <v>C. OBSERVACIONES INTERVENTORIA (Campo de obligatorio diligenciamiento)</v>
          </cell>
        </row>
        <row r="621">
          <cell r="E621" t="str">
            <v>Firma:</v>
          </cell>
        </row>
        <row r="622">
          <cell r="E622" t="str">
            <v xml:space="preserve">Nombre: </v>
          </cell>
          <cell r="V622" t="str">
            <v>Original  - FONADE</v>
          </cell>
        </row>
        <row r="623">
          <cell r="E623" t="str">
            <v>REPRESENTANTE LEGAL Ó DIRECTOR DE INTERVENTORÍA</v>
          </cell>
          <cell r="V623" t="str">
            <v>Copias: Contratista, Interventor</v>
          </cell>
        </row>
        <row r="624">
          <cell r="A624" t="str">
            <v>Item</v>
          </cell>
          <cell r="C624" t="str">
            <v>Descripción</v>
          </cell>
          <cell r="R624" t="str">
            <v>Unidad</v>
          </cell>
          <cell r="T624" t="str">
            <v>Cantidad</v>
          </cell>
        </row>
        <row r="625">
          <cell r="A625" t="str">
            <v>12.03.01</v>
          </cell>
          <cell r="C625" t="str">
            <v>Suministro y tendido de acometida trifásica en conductores 3No8+1No8+1No10. Incluye accesorios para completar la actividad.</v>
          </cell>
          <cell r="R625" t="str">
            <v>ML</v>
          </cell>
          <cell r="T625">
            <v>46</v>
          </cell>
          <cell r="W625">
            <v>19473</v>
          </cell>
        </row>
        <row r="627">
          <cell r="A627" t="str">
            <v>1.  Equipo</v>
          </cell>
        </row>
        <row r="628">
          <cell r="A628" t="str">
            <v>Descripción</v>
          </cell>
          <cell r="H628" t="str">
            <v>Marca</v>
          </cell>
          <cell r="K628" t="str">
            <v>Tipo</v>
          </cell>
          <cell r="O628" t="str">
            <v>Tarifa/Hora</v>
          </cell>
          <cell r="R628" t="str">
            <v>Rendimiento</v>
          </cell>
          <cell r="T628" t="str">
            <v>Vr. Unitario</v>
          </cell>
        </row>
        <row r="629">
          <cell r="A629" t="str">
            <v>Herramienta menor (% de mano de obra)</v>
          </cell>
          <cell r="T629">
            <v>1170</v>
          </cell>
        </row>
        <row r="630">
          <cell r="T630">
            <v>0</v>
          </cell>
        </row>
        <row r="631">
          <cell r="T631">
            <v>0</v>
          </cell>
        </row>
        <row r="632">
          <cell r="T632">
            <v>0</v>
          </cell>
        </row>
        <row r="633">
          <cell r="A633" t="str">
            <v>SUBTOTAL</v>
          </cell>
          <cell r="T633">
            <v>1170</v>
          </cell>
        </row>
        <row r="635">
          <cell r="A635" t="str">
            <v>2.  Materiales</v>
          </cell>
        </row>
        <row r="636">
          <cell r="A636" t="str">
            <v>Descripción</v>
          </cell>
          <cell r="M636" t="str">
            <v>Unidad</v>
          </cell>
          <cell r="O636" t="str">
            <v>Cantidad</v>
          </cell>
          <cell r="Q636" t="str">
            <v>Precio Unit.</v>
          </cell>
          <cell r="T636" t="str">
            <v>Vr Unitario</v>
          </cell>
        </row>
        <row r="637">
          <cell r="A637" t="str">
            <v>Cable de cobre No 8</v>
          </cell>
          <cell r="M637" t="str">
            <v xml:space="preserve">Ml </v>
          </cell>
          <cell r="O637">
            <v>4</v>
          </cell>
          <cell r="Q637">
            <v>3220</v>
          </cell>
          <cell r="T637">
            <v>12880</v>
          </cell>
        </row>
        <row r="638">
          <cell r="A638" t="str">
            <v>Cable de cobre No 10</v>
          </cell>
          <cell r="M638" t="str">
            <v xml:space="preserve">Ml </v>
          </cell>
          <cell r="O638">
            <v>1</v>
          </cell>
          <cell r="Q638">
            <v>2310</v>
          </cell>
          <cell r="T638">
            <v>2310</v>
          </cell>
        </row>
        <row r="639">
          <cell r="A639" t="str">
            <v>Terminal cobre No 8</v>
          </cell>
          <cell r="M639" t="str">
            <v xml:space="preserve">Un </v>
          </cell>
          <cell r="O639">
            <v>0.1</v>
          </cell>
          <cell r="Q639">
            <v>860</v>
          </cell>
          <cell r="T639">
            <v>86</v>
          </cell>
        </row>
        <row r="640">
          <cell r="A640" t="str">
            <v>Terminal cobre No 10</v>
          </cell>
          <cell r="M640" t="str">
            <v xml:space="preserve">Un </v>
          </cell>
          <cell r="O640">
            <v>0.1</v>
          </cell>
          <cell r="Q640">
            <v>560</v>
          </cell>
          <cell r="T640">
            <v>56</v>
          </cell>
        </row>
        <row r="641">
          <cell r="A641" t="str">
            <v>Amarre plástico (zuncho)</v>
          </cell>
          <cell r="M641" t="str">
            <v xml:space="preserve">Un </v>
          </cell>
          <cell r="O641">
            <v>1</v>
          </cell>
          <cell r="Q641">
            <v>55</v>
          </cell>
          <cell r="T641">
            <v>55</v>
          </cell>
        </row>
        <row r="642">
          <cell r="T642">
            <v>0</v>
          </cell>
        </row>
        <row r="643">
          <cell r="T643">
            <v>0</v>
          </cell>
        </row>
        <row r="644">
          <cell r="T644">
            <v>0</v>
          </cell>
        </row>
        <row r="645">
          <cell r="T645">
            <v>0</v>
          </cell>
        </row>
        <row r="646">
          <cell r="T646">
            <v>0</v>
          </cell>
        </row>
        <row r="647">
          <cell r="T647">
            <v>0</v>
          </cell>
        </row>
        <row r="648">
          <cell r="T648">
            <v>0</v>
          </cell>
        </row>
        <row r="649">
          <cell r="A649" t="str">
            <v>Desperdicio</v>
          </cell>
          <cell r="M649" t="str">
            <v>%</v>
          </cell>
          <cell r="O649">
            <v>0.03</v>
          </cell>
          <cell r="Q649">
            <v>15387</v>
          </cell>
          <cell r="T649">
            <v>462</v>
          </cell>
        </row>
        <row r="650">
          <cell r="A650" t="str">
            <v>SUBTOTAL</v>
          </cell>
          <cell r="T650">
            <v>15849</v>
          </cell>
        </row>
        <row r="652">
          <cell r="A652" t="str">
            <v>3. Transportes</v>
          </cell>
        </row>
        <row r="653">
          <cell r="A653" t="str">
            <v>Material</v>
          </cell>
          <cell r="K653" t="str">
            <v>Vol. o Peso</v>
          </cell>
          <cell r="M653" t="str">
            <v>Distancia</v>
          </cell>
          <cell r="O653" t="str">
            <v>m2 o Ton/Km</v>
          </cell>
          <cell r="R653" t="str">
            <v>Tarifa</v>
          </cell>
          <cell r="T653" t="str">
            <v>Vr. Unitario</v>
          </cell>
        </row>
        <row r="657">
          <cell r="A657" t="str">
            <v>SUBTOTAL</v>
          </cell>
        </row>
        <row r="659">
          <cell r="A659" t="str">
            <v>4. Mano de Obra</v>
          </cell>
        </row>
        <row r="660">
          <cell r="A660" t="str">
            <v>Trabajador</v>
          </cell>
          <cell r="J660" t="str">
            <v>Jornal</v>
          </cell>
          <cell r="L660" t="str">
            <v>Prestac.</v>
          </cell>
          <cell r="N660" t="str">
            <v>Jornal Total</v>
          </cell>
          <cell r="Q660" t="str">
            <v>Rendimiento</v>
          </cell>
          <cell r="T660" t="str">
            <v>Vr. Unitario</v>
          </cell>
        </row>
        <row r="661">
          <cell r="A661" t="str">
            <v>Electricista II</v>
          </cell>
          <cell r="J661">
            <v>21662</v>
          </cell>
          <cell r="L661">
            <v>0.57999999999999996</v>
          </cell>
          <cell r="N661">
            <v>34225.96</v>
          </cell>
          <cell r="Q661">
            <v>0.04</v>
          </cell>
          <cell r="T661">
            <v>1369</v>
          </cell>
        </row>
        <row r="662">
          <cell r="A662" t="str">
            <v>Ayudante</v>
          </cell>
          <cell r="J662">
            <v>17167</v>
          </cell>
          <cell r="L662">
            <v>0.57999999999999996</v>
          </cell>
          <cell r="N662">
            <v>27123.86</v>
          </cell>
          <cell r="Q662">
            <v>0.04</v>
          </cell>
          <cell r="T662">
            <v>1085</v>
          </cell>
        </row>
        <row r="663">
          <cell r="T663">
            <v>0</v>
          </cell>
        </row>
        <row r="664">
          <cell r="A664" t="str">
            <v>SUBTOTAL</v>
          </cell>
          <cell r="T664">
            <v>2454</v>
          </cell>
        </row>
        <row r="665">
          <cell r="A665" t="str">
            <v>TOTAL COSTO DIRECTO</v>
          </cell>
          <cell r="T665">
            <v>19473</v>
          </cell>
        </row>
        <row r="666">
          <cell r="A666" t="str">
            <v>AIU CONTRACTUAL</v>
          </cell>
          <cell r="E666">
            <v>0.25640000000000002</v>
          </cell>
          <cell r="S666" t="str">
            <v>TOTAL COSTO INDIRECTO</v>
          </cell>
          <cell r="T666">
            <v>4993</v>
          </cell>
        </row>
        <row r="667">
          <cell r="A667" t="str">
            <v xml:space="preserve">VALOR TOTAL ACTIVIDAD </v>
          </cell>
          <cell r="T667">
            <v>24466</v>
          </cell>
        </row>
        <row r="668">
          <cell r="A668" t="str">
            <v xml:space="preserve">VALOR RECURSOS NECESARIOS PARA LA EJECUCIÓN DE LA ACTIVIDAD </v>
          </cell>
          <cell r="T668">
            <v>1125436</v>
          </cell>
        </row>
        <row r="669">
          <cell r="A669" t="str">
            <v>Para constancia de lo anterior, se firma la presente acta bajo la responsabilidad expresa de los que intervienen en ella, de  conformidad  con las funciones  desempeñadas por cada uno de los mismos,  de acuerdo con el manual de interventoría, en _________</v>
          </cell>
        </row>
        <row r="672">
          <cell r="E672" t="str">
            <v>Firma:</v>
          </cell>
        </row>
        <row r="673">
          <cell r="E673" t="str">
            <v xml:space="preserve">Nombre: </v>
          </cell>
        </row>
        <row r="674">
          <cell r="E674" t="str">
            <v>REPRESENTATE LEGAL Ó DIRECTOR DE CONSULTORIA</v>
          </cell>
        </row>
        <row r="676">
          <cell r="A676" t="str">
            <v>C. OBSERVACIONES INTERVENTORIA (Campo de obligatorio diligenciamiento)</v>
          </cell>
        </row>
        <row r="682">
          <cell r="E682" t="str">
            <v>Firma:</v>
          </cell>
        </row>
        <row r="683">
          <cell r="E683" t="str">
            <v xml:space="preserve">Nombre: </v>
          </cell>
          <cell r="V683" t="str">
            <v>Original  - FONADE</v>
          </cell>
        </row>
        <row r="684">
          <cell r="E684" t="str">
            <v>REPRESENTANTE LEGAL Ó DIRECTOR DE INTERVENTORÍA</v>
          </cell>
          <cell r="V684" t="str">
            <v>Copias: Contratista, Interventor</v>
          </cell>
        </row>
        <row r="685">
          <cell r="A685" t="str">
            <v>Item</v>
          </cell>
          <cell r="C685" t="str">
            <v>Descripción</v>
          </cell>
          <cell r="R685" t="str">
            <v>Unidad</v>
          </cell>
          <cell r="T685" t="str">
            <v>Cantidad</v>
          </cell>
        </row>
        <row r="686">
          <cell r="A686" t="str">
            <v>12.03.02</v>
          </cell>
          <cell r="C686" t="str">
            <v>Suministro y tendido de acometida monofásica en conductores 1No8+1No8+1No10 por tubo. Incluye accesorios para completar la actividad.</v>
          </cell>
          <cell r="R686" t="str">
            <v>ML</v>
          </cell>
          <cell r="T686">
            <v>4</v>
          </cell>
          <cell r="W686">
            <v>12839</v>
          </cell>
        </row>
        <row r="688">
          <cell r="A688" t="str">
            <v>1.  Equipo</v>
          </cell>
        </row>
        <row r="689">
          <cell r="A689" t="str">
            <v>Descripción</v>
          </cell>
          <cell r="H689" t="str">
            <v>Marca</v>
          </cell>
          <cell r="K689" t="str">
            <v>Tipo</v>
          </cell>
          <cell r="O689" t="str">
            <v>Tarifa/Hora</v>
          </cell>
          <cell r="R689" t="str">
            <v>Rendimiento</v>
          </cell>
          <cell r="T689" t="str">
            <v>Vr. Unitario</v>
          </cell>
        </row>
        <row r="690">
          <cell r="A690" t="str">
            <v>Herramienta menor (% de mano de obra)</v>
          </cell>
          <cell r="T690">
            <v>1170</v>
          </cell>
        </row>
        <row r="691">
          <cell r="T691">
            <v>0</v>
          </cell>
        </row>
        <row r="692">
          <cell r="T692">
            <v>0</v>
          </cell>
        </row>
        <row r="693">
          <cell r="T693">
            <v>0</v>
          </cell>
        </row>
        <row r="694">
          <cell r="A694" t="str">
            <v>SUBTOTAL</v>
          </cell>
          <cell r="T694">
            <v>1170</v>
          </cell>
        </row>
        <row r="696">
          <cell r="A696" t="str">
            <v>2.  Materiales</v>
          </cell>
        </row>
        <row r="697">
          <cell r="A697" t="str">
            <v>Descripción</v>
          </cell>
          <cell r="M697" t="str">
            <v>Unidad</v>
          </cell>
          <cell r="O697" t="str">
            <v>Cantidad</v>
          </cell>
          <cell r="Q697" t="str">
            <v>Precio Unit.</v>
          </cell>
          <cell r="T697" t="str">
            <v>Vr Unitario</v>
          </cell>
        </row>
        <row r="698">
          <cell r="A698" t="str">
            <v>Cable de cobre No 8</v>
          </cell>
          <cell r="M698" t="str">
            <v xml:space="preserve">Ml </v>
          </cell>
          <cell r="O698">
            <v>2</v>
          </cell>
          <cell r="Q698">
            <v>3220</v>
          </cell>
          <cell r="T698">
            <v>6440</v>
          </cell>
        </row>
        <row r="699">
          <cell r="A699" t="str">
            <v>Cable de cobre No 10</v>
          </cell>
          <cell r="M699" t="str">
            <v xml:space="preserve">Ml </v>
          </cell>
          <cell r="O699">
            <v>1</v>
          </cell>
          <cell r="Q699">
            <v>2310</v>
          </cell>
          <cell r="T699">
            <v>2310</v>
          </cell>
        </row>
        <row r="700">
          <cell r="A700" t="str">
            <v>Terminal cobre No 8</v>
          </cell>
          <cell r="M700" t="str">
            <v xml:space="preserve">Un </v>
          </cell>
          <cell r="O700">
            <v>0.1</v>
          </cell>
          <cell r="Q700">
            <v>860</v>
          </cell>
          <cell r="T700">
            <v>86</v>
          </cell>
        </row>
        <row r="701">
          <cell r="A701" t="str">
            <v>Terminal cobre No 10</v>
          </cell>
          <cell r="M701" t="str">
            <v xml:space="preserve">Un </v>
          </cell>
          <cell r="O701">
            <v>0.1</v>
          </cell>
          <cell r="Q701">
            <v>560</v>
          </cell>
          <cell r="T701">
            <v>56</v>
          </cell>
        </row>
        <row r="702">
          <cell r="A702" t="str">
            <v>Amarre plástico (zuncho)</v>
          </cell>
          <cell r="M702" t="str">
            <v xml:space="preserve">Un </v>
          </cell>
          <cell r="O702">
            <v>1</v>
          </cell>
          <cell r="Q702">
            <v>55</v>
          </cell>
          <cell r="T702">
            <v>55</v>
          </cell>
        </row>
        <row r="703">
          <cell r="T703">
            <v>0</v>
          </cell>
        </row>
        <row r="704">
          <cell r="T704">
            <v>0</v>
          </cell>
        </row>
        <row r="705">
          <cell r="T705">
            <v>0</v>
          </cell>
        </row>
        <row r="706">
          <cell r="T706">
            <v>0</v>
          </cell>
        </row>
        <row r="707">
          <cell r="T707">
            <v>0</v>
          </cell>
        </row>
        <row r="708">
          <cell r="T708">
            <v>0</v>
          </cell>
        </row>
        <row r="709">
          <cell r="T709">
            <v>0</v>
          </cell>
        </row>
        <row r="710">
          <cell r="A710" t="str">
            <v>Desperdicio</v>
          </cell>
          <cell r="M710" t="str">
            <v>%</v>
          </cell>
          <cell r="O710">
            <v>0.03</v>
          </cell>
          <cell r="Q710">
            <v>8947</v>
          </cell>
          <cell r="T710">
            <v>268</v>
          </cell>
        </row>
        <row r="711">
          <cell r="A711" t="str">
            <v>SUBTOTAL</v>
          </cell>
          <cell r="T711">
            <v>9215</v>
          </cell>
        </row>
        <row r="713">
          <cell r="A713" t="str">
            <v>3. Transportes</v>
          </cell>
        </row>
        <row r="714">
          <cell r="A714" t="str">
            <v>Material</v>
          </cell>
          <cell r="K714" t="str">
            <v>Vol. o Peso</v>
          </cell>
          <cell r="M714" t="str">
            <v>Distancia</v>
          </cell>
          <cell r="O714" t="str">
            <v>m2 o Ton/Km</v>
          </cell>
          <cell r="R714" t="str">
            <v>Tarifa</v>
          </cell>
          <cell r="T714" t="str">
            <v>Vr. Unitario</v>
          </cell>
        </row>
        <row r="718">
          <cell r="A718" t="str">
            <v>SUBTOTAL</v>
          </cell>
        </row>
        <row r="720">
          <cell r="A720" t="str">
            <v>4. Mano de Obra</v>
          </cell>
        </row>
        <row r="721">
          <cell r="A721" t="str">
            <v>Trabajador</v>
          </cell>
          <cell r="J721" t="str">
            <v>Jornal</v>
          </cell>
          <cell r="L721" t="str">
            <v>Prestac.</v>
          </cell>
          <cell r="N721" t="str">
            <v>Jornal Total</v>
          </cell>
          <cell r="Q721" t="str">
            <v>Rendimiento</v>
          </cell>
          <cell r="T721" t="str">
            <v>Vr. Unitario</v>
          </cell>
        </row>
        <row r="722">
          <cell r="A722" t="str">
            <v>Electricista II</v>
          </cell>
          <cell r="J722">
            <v>21662</v>
          </cell>
          <cell r="L722">
            <v>0.57999999999999996</v>
          </cell>
          <cell r="N722">
            <v>34225.96</v>
          </cell>
          <cell r="Q722">
            <v>0.04</v>
          </cell>
          <cell r="T722">
            <v>1369</v>
          </cell>
        </row>
        <row r="723">
          <cell r="A723" t="str">
            <v>Ayudante</v>
          </cell>
          <cell r="J723">
            <v>17167</v>
          </cell>
          <cell r="L723">
            <v>0.57999999999999996</v>
          </cell>
          <cell r="N723">
            <v>27123.86</v>
          </cell>
          <cell r="Q723">
            <v>0.04</v>
          </cell>
          <cell r="T723">
            <v>1085</v>
          </cell>
        </row>
        <row r="724">
          <cell r="T724">
            <v>0</v>
          </cell>
        </row>
        <row r="725">
          <cell r="A725" t="str">
            <v>SUBTOTAL</v>
          </cell>
          <cell r="T725">
            <v>2454</v>
          </cell>
        </row>
        <row r="726">
          <cell r="A726" t="str">
            <v>TOTAL COSTO DIRECTO</v>
          </cell>
          <cell r="T726">
            <v>12839</v>
          </cell>
        </row>
        <row r="727">
          <cell r="A727" t="str">
            <v>AIU CONTRACTUAL</v>
          </cell>
          <cell r="E727">
            <v>0.25640000000000002</v>
          </cell>
          <cell r="S727" t="str">
            <v>TOTAL COSTO INDIRECTO</v>
          </cell>
          <cell r="T727">
            <v>3292</v>
          </cell>
        </row>
        <row r="728">
          <cell r="A728" t="str">
            <v xml:space="preserve">VALOR TOTAL ACTIVIDAD </v>
          </cell>
          <cell r="T728">
            <v>16131</v>
          </cell>
        </row>
        <row r="729">
          <cell r="A729" t="str">
            <v xml:space="preserve">VALOR RECURSOS NECESARIOS PARA LA EJECUCIÓN DE LA ACTIVIDAD </v>
          </cell>
          <cell r="T729">
            <v>64524</v>
          </cell>
        </row>
        <row r="730">
          <cell r="A730" t="str">
            <v>Para constancia de lo anterior, se firma la presente acta bajo la responsabilidad expresa de los que intervienen en ella, de  conformidad  con las funciones  desempeñadas por cada uno de los mismos,  de acuerdo con el manual de interventoría, en _________</v>
          </cell>
        </row>
        <row r="733">
          <cell r="E733" t="str">
            <v>Firma:</v>
          </cell>
        </row>
        <row r="734">
          <cell r="E734" t="str">
            <v xml:space="preserve">Nombre: </v>
          </cell>
        </row>
        <row r="735">
          <cell r="E735" t="str">
            <v>REPRESENTATE LEGAL Ó DIRECTOR DE CONSULTORIA</v>
          </cell>
        </row>
        <row r="737">
          <cell r="A737" t="str">
            <v>C. OBSERVACIONES INTERVENTORIA (Campo de obligatorio diligenciamiento)</v>
          </cell>
        </row>
        <row r="743">
          <cell r="E743" t="str">
            <v>Firma:</v>
          </cell>
        </row>
        <row r="744">
          <cell r="E744" t="str">
            <v xml:space="preserve">Nombre: </v>
          </cell>
          <cell r="V744" t="str">
            <v>Original  - FONADE</v>
          </cell>
        </row>
        <row r="745">
          <cell r="E745" t="str">
            <v>REPRESENTANTE LEGAL Ó DIRECTOR DE INTERVENTORÍA</v>
          </cell>
          <cell r="V745" t="str">
            <v>Copias: Contratista, Interventor</v>
          </cell>
        </row>
        <row r="746">
          <cell r="A746" t="str">
            <v>Item</v>
          </cell>
          <cell r="C746" t="str">
            <v>Descripción</v>
          </cell>
          <cell r="R746" t="str">
            <v>Unidad</v>
          </cell>
          <cell r="T746" t="str">
            <v>Cantidad</v>
          </cell>
        </row>
        <row r="747">
          <cell r="A747" t="str">
            <v>12.03.03</v>
          </cell>
          <cell r="C747" t="str">
            <v>Suministro y tendido de ducto PVC de 3/4". Incluye curvas, uniones, boquillas, material de relleno, excavación, compactación y accesorios.</v>
          </cell>
          <cell r="R747" t="str">
            <v>ML</v>
          </cell>
          <cell r="T747">
            <v>2</v>
          </cell>
          <cell r="W747">
            <v>14905.8986</v>
          </cell>
        </row>
        <row r="749">
          <cell r="A749" t="str">
            <v>1.  Equipo</v>
          </cell>
        </row>
        <row r="750">
          <cell r="A750" t="str">
            <v>Descripción</v>
          </cell>
          <cell r="H750" t="str">
            <v>Marca</v>
          </cell>
          <cell r="K750" t="str">
            <v>Tipo</v>
          </cell>
          <cell r="O750" t="str">
            <v>Tarifa/Hora</v>
          </cell>
          <cell r="R750" t="str">
            <v>Rendimiento</v>
          </cell>
          <cell r="T750" t="str">
            <v>Vr. Unitario</v>
          </cell>
        </row>
        <row r="751">
          <cell r="A751" t="str">
            <v>Pica</v>
          </cell>
          <cell r="O751">
            <v>35650</v>
          </cell>
          <cell r="R751">
            <v>0.01</v>
          </cell>
          <cell r="T751">
            <v>2730</v>
          </cell>
        </row>
        <row r="752">
          <cell r="A752" t="str">
            <v>Pala</v>
          </cell>
          <cell r="O752">
            <v>35650</v>
          </cell>
          <cell r="R752">
            <v>0.01</v>
          </cell>
          <cell r="T752">
            <v>356.5</v>
          </cell>
        </row>
        <row r="753">
          <cell r="T753">
            <v>0</v>
          </cell>
        </row>
        <row r="754">
          <cell r="T754">
            <v>0</v>
          </cell>
        </row>
        <row r="755">
          <cell r="A755" t="str">
            <v>SUBTOTAL</v>
          </cell>
          <cell r="T755">
            <v>3086.5</v>
          </cell>
        </row>
        <row r="757">
          <cell r="A757" t="str">
            <v>2.  Materiales</v>
          </cell>
        </row>
        <row r="758">
          <cell r="A758" t="str">
            <v>Descripción</v>
          </cell>
          <cell r="M758" t="str">
            <v>Unidad</v>
          </cell>
          <cell r="O758" t="str">
            <v>Cantidad</v>
          </cell>
          <cell r="Q758" t="str">
            <v>Precio Unit.</v>
          </cell>
          <cell r="T758" t="str">
            <v>Vr Unitario</v>
          </cell>
        </row>
        <row r="759">
          <cell r="A759" t="str">
            <v>Tubo conduit  PVC 3/4"</v>
          </cell>
          <cell r="M759" t="str">
            <v>Ml</v>
          </cell>
          <cell r="O759">
            <v>1</v>
          </cell>
          <cell r="Q759">
            <v>2900</v>
          </cell>
          <cell r="T759">
            <v>2900</v>
          </cell>
        </row>
        <row r="760">
          <cell r="A760" t="str">
            <v>Material de relleno</v>
          </cell>
          <cell r="M760" t="str">
            <v>Ml</v>
          </cell>
          <cell r="O760">
            <v>1</v>
          </cell>
          <cell r="Q760">
            <v>2900</v>
          </cell>
          <cell r="T760">
            <v>2900</v>
          </cell>
        </row>
        <row r="761">
          <cell r="A761" t="str">
            <v>Boquilla terminal PVC de 3/4"</v>
          </cell>
          <cell r="M761" t="str">
            <v xml:space="preserve">Un </v>
          </cell>
          <cell r="O761">
            <v>0.01</v>
          </cell>
          <cell r="Q761">
            <v>850</v>
          </cell>
          <cell r="T761">
            <v>8.5</v>
          </cell>
        </row>
        <row r="762">
          <cell r="A762" t="str">
            <v>Soldadura PVC 1/8</v>
          </cell>
          <cell r="M762" t="str">
            <v>Gl</v>
          </cell>
          <cell r="O762">
            <v>1</v>
          </cell>
          <cell r="Q762">
            <v>966</v>
          </cell>
          <cell r="T762">
            <v>966</v>
          </cell>
        </row>
        <row r="763">
          <cell r="A763" t="str">
            <v>Limpiador PVC 1/8</v>
          </cell>
          <cell r="M763" t="str">
            <v>Gl</v>
          </cell>
          <cell r="O763">
            <v>0.01</v>
          </cell>
          <cell r="Q763">
            <v>25862</v>
          </cell>
          <cell r="T763">
            <v>258.62</v>
          </cell>
        </row>
        <row r="764">
          <cell r="T764">
            <v>0</v>
          </cell>
        </row>
        <row r="765">
          <cell r="T765">
            <v>0</v>
          </cell>
        </row>
        <row r="766">
          <cell r="T766">
            <v>0</v>
          </cell>
        </row>
        <row r="767">
          <cell r="T767">
            <v>0</v>
          </cell>
        </row>
        <row r="768">
          <cell r="T768">
            <v>0</v>
          </cell>
        </row>
        <row r="769">
          <cell r="T769">
            <v>0</v>
          </cell>
        </row>
        <row r="770">
          <cell r="T770">
            <v>0</v>
          </cell>
        </row>
        <row r="771">
          <cell r="A771" t="str">
            <v>Desperdicio</v>
          </cell>
          <cell r="M771" t="str">
            <v>%</v>
          </cell>
          <cell r="O771">
            <v>0.03</v>
          </cell>
          <cell r="Q771">
            <v>7033.12</v>
          </cell>
          <cell r="T771">
            <v>210.99359999999999</v>
          </cell>
        </row>
        <row r="772">
          <cell r="A772" t="str">
            <v>SUBTOTAL</v>
          </cell>
          <cell r="T772">
            <v>7244.1135999999997</v>
          </cell>
        </row>
        <row r="774">
          <cell r="A774" t="str">
            <v>3. Transportes</v>
          </cell>
        </row>
        <row r="775">
          <cell r="A775" t="str">
            <v>Material</v>
          </cell>
          <cell r="K775" t="str">
            <v>Vol. o Peso</v>
          </cell>
          <cell r="M775" t="str">
            <v>Distancia</v>
          </cell>
          <cell r="O775" t="str">
            <v>m2 o Ton/Km</v>
          </cell>
          <cell r="R775" t="str">
            <v>Tarifa</v>
          </cell>
          <cell r="T775" t="str">
            <v>Vr. Unitario</v>
          </cell>
        </row>
        <row r="779">
          <cell r="A779" t="str">
            <v>SUBTOTAL</v>
          </cell>
        </row>
        <row r="781">
          <cell r="A781" t="str">
            <v>4. Mano de Obra</v>
          </cell>
        </row>
        <row r="782">
          <cell r="A782" t="str">
            <v>Trabajador</v>
          </cell>
          <cell r="J782" t="str">
            <v>Jornal</v>
          </cell>
          <cell r="L782" t="str">
            <v>Prestac.</v>
          </cell>
          <cell r="N782" t="str">
            <v>Jornal Total</v>
          </cell>
          <cell r="Q782" t="str">
            <v>Rendimiento</v>
          </cell>
          <cell r="T782" t="str">
            <v>Vr. Unitario</v>
          </cell>
        </row>
        <row r="783">
          <cell r="A783" t="str">
            <v>Electricista II</v>
          </cell>
          <cell r="J783">
            <v>37400</v>
          </cell>
          <cell r="L783">
            <v>0.57999999999999996</v>
          </cell>
          <cell r="N783">
            <v>59092</v>
          </cell>
          <cell r="Q783">
            <v>0.05</v>
          </cell>
          <cell r="T783">
            <v>2954.6000000000004</v>
          </cell>
        </row>
        <row r="784">
          <cell r="A784" t="str">
            <v>Ayudante</v>
          </cell>
          <cell r="J784">
            <v>20515</v>
          </cell>
          <cell r="L784">
            <v>0.57999999999999996</v>
          </cell>
          <cell r="N784">
            <v>32413.699999999997</v>
          </cell>
          <cell r="Q784">
            <v>0.05</v>
          </cell>
          <cell r="T784">
            <v>1620.6849999999999</v>
          </cell>
        </row>
        <row r="785">
          <cell r="T785">
            <v>0</v>
          </cell>
        </row>
        <row r="786">
          <cell r="A786" t="str">
            <v>SUBTOTAL</v>
          </cell>
          <cell r="T786">
            <v>4575.2849999999999</v>
          </cell>
        </row>
        <row r="787">
          <cell r="A787" t="str">
            <v>TOTAL COSTO DIRECTO</v>
          </cell>
          <cell r="T787">
            <v>14905.8986</v>
          </cell>
        </row>
        <row r="788">
          <cell r="A788" t="str">
            <v>AIU CONTRACTUAL</v>
          </cell>
          <cell r="E788">
            <v>0.25640000000000002</v>
          </cell>
          <cell r="S788" t="str">
            <v>TOTAL COSTO INDIRECTO</v>
          </cell>
          <cell r="T788">
            <v>3821.8724010400006</v>
          </cell>
        </row>
        <row r="789">
          <cell r="A789" t="str">
            <v xml:space="preserve">VALOR TOTAL ACTIVIDAD </v>
          </cell>
          <cell r="T789">
            <v>18727.771001040001</v>
          </cell>
        </row>
        <row r="790">
          <cell r="A790" t="str">
            <v xml:space="preserve">VALOR RECURSOS NECESARIOS PARA LA EJECUCIÓN DE LA ACTIVIDAD </v>
          </cell>
          <cell r="T790">
            <v>37455.542002080001</v>
          </cell>
        </row>
        <row r="791">
          <cell r="A791" t="str">
            <v>Para constancia de lo anterior, se firma la presente acta bajo la responsabilidad expresa de los que intervienen en ella, de  conformidad  con las funciones  desempeñadas por cada uno de los mismos,  de acuerdo con el manual de interventoría, en _________</v>
          </cell>
        </row>
        <row r="794">
          <cell r="E794" t="str">
            <v>Firma:</v>
          </cell>
        </row>
        <row r="795">
          <cell r="E795" t="str">
            <v xml:space="preserve">Nombre: </v>
          </cell>
        </row>
        <row r="796">
          <cell r="E796" t="str">
            <v>REPRESENTATE LEGAL Ó DIRECTOR DE CONSULTORIA</v>
          </cell>
        </row>
        <row r="797">
          <cell r="A797"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12.03.04</v>
          </cell>
          <cell r="C808" t="str">
            <v>Suministro y tendido de ducto PVC de 1-1/2". Incluye curvas, uniones, boquillas, material de relleno, excavación, compactación y accesorios.</v>
          </cell>
          <cell r="R808" t="str">
            <v>ML</v>
          </cell>
          <cell r="T808">
            <v>43</v>
          </cell>
          <cell r="W808">
            <v>19233.958599999998</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Pica</v>
          </cell>
          <cell r="O812">
            <v>35650</v>
          </cell>
          <cell r="R812">
            <v>0.01</v>
          </cell>
          <cell r="T812">
            <v>2730</v>
          </cell>
        </row>
        <row r="813">
          <cell r="A813" t="str">
            <v>Pala</v>
          </cell>
          <cell r="O813">
            <v>35650</v>
          </cell>
          <cell r="R813">
            <v>0.01</v>
          </cell>
          <cell r="T813">
            <v>356.5</v>
          </cell>
        </row>
        <row r="814">
          <cell r="T814">
            <v>0</v>
          </cell>
        </row>
        <row r="815">
          <cell r="T815">
            <v>0</v>
          </cell>
        </row>
        <row r="816">
          <cell r="A816" t="str">
            <v>SUBTOTAL</v>
          </cell>
          <cell r="T816">
            <v>3086.5</v>
          </cell>
        </row>
        <row r="818">
          <cell r="A818" t="str">
            <v>2.  Materiales</v>
          </cell>
        </row>
        <row r="819">
          <cell r="A819" t="str">
            <v>Descripción</v>
          </cell>
          <cell r="M819" t="str">
            <v>Unidad</v>
          </cell>
          <cell r="O819" t="str">
            <v>Cantidad</v>
          </cell>
          <cell r="Q819" t="str">
            <v>Precio Unit.</v>
          </cell>
          <cell r="T819" t="str">
            <v>Vr Unitario</v>
          </cell>
        </row>
        <row r="820">
          <cell r="A820" t="str">
            <v>Tubo conduit  PVC 1-1/2"</v>
          </cell>
          <cell r="M820" t="str">
            <v>Ml</v>
          </cell>
          <cell r="O820">
            <v>1</v>
          </cell>
          <cell r="Q820">
            <v>7100</v>
          </cell>
          <cell r="T820">
            <v>7100</v>
          </cell>
        </row>
        <row r="821">
          <cell r="A821" t="str">
            <v>Material de relleno</v>
          </cell>
          <cell r="M821" t="str">
            <v>Ml</v>
          </cell>
          <cell r="O821">
            <v>1</v>
          </cell>
          <cell r="Q821">
            <v>2900</v>
          </cell>
          <cell r="T821">
            <v>2900</v>
          </cell>
        </row>
        <row r="822">
          <cell r="A822" t="str">
            <v>Boquilla terminal PVC de 1-1/2"</v>
          </cell>
          <cell r="M822" t="str">
            <v xml:space="preserve">Un </v>
          </cell>
          <cell r="O822">
            <v>0.01</v>
          </cell>
          <cell r="Q822">
            <v>1050</v>
          </cell>
          <cell r="T822">
            <v>10.5</v>
          </cell>
        </row>
        <row r="823">
          <cell r="A823" t="str">
            <v>Soldadura PVC 1/8</v>
          </cell>
          <cell r="M823" t="str">
            <v>Gl</v>
          </cell>
          <cell r="O823">
            <v>1</v>
          </cell>
          <cell r="Q823">
            <v>966</v>
          </cell>
          <cell r="T823">
            <v>966</v>
          </cell>
        </row>
        <row r="824">
          <cell r="A824" t="str">
            <v>Limpiador PVC 1/8</v>
          </cell>
          <cell r="M824" t="str">
            <v>Gl</v>
          </cell>
          <cell r="O824">
            <v>0.01</v>
          </cell>
          <cell r="Q824">
            <v>25862</v>
          </cell>
          <cell r="T824">
            <v>258.62</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11235.12</v>
          </cell>
          <cell r="T832">
            <v>337.05360000000002</v>
          </cell>
        </row>
        <row r="833">
          <cell r="A833" t="str">
            <v>SUBTOTAL</v>
          </cell>
          <cell r="T833">
            <v>11572.1736</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37400</v>
          </cell>
          <cell r="L844">
            <v>0.57999999999999996</v>
          </cell>
          <cell r="N844">
            <v>59092</v>
          </cell>
          <cell r="Q844">
            <v>0.05</v>
          </cell>
          <cell r="T844">
            <v>2954.6000000000004</v>
          </cell>
        </row>
        <row r="845">
          <cell r="A845" t="str">
            <v>Ayudante</v>
          </cell>
          <cell r="J845">
            <v>20515</v>
          </cell>
          <cell r="L845">
            <v>0.57999999999999996</v>
          </cell>
          <cell r="N845">
            <v>32413.699999999997</v>
          </cell>
          <cell r="Q845">
            <v>0.05</v>
          </cell>
          <cell r="T845">
            <v>1620.6849999999999</v>
          </cell>
        </row>
        <row r="846">
          <cell r="T846">
            <v>0</v>
          </cell>
        </row>
        <row r="847">
          <cell r="A847" t="str">
            <v>SUBTOTAL</v>
          </cell>
          <cell r="T847">
            <v>4575.2849999999999</v>
          </cell>
        </row>
        <row r="848">
          <cell r="A848" t="str">
            <v>TOTAL COSTO DIRECTO</v>
          </cell>
          <cell r="T848">
            <v>19233.958599999998</v>
          </cell>
        </row>
        <row r="849">
          <cell r="A849" t="str">
            <v>AIU CONTRACTUAL</v>
          </cell>
          <cell r="E849">
            <v>0.25640000000000002</v>
          </cell>
          <cell r="S849" t="str">
            <v>TOTAL COSTO INDIRECTO</v>
          </cell>
          <cell r="T849">
            <v>4931.5869850399995</v>
          </cell>
        </row>
        <row r="850">
          <cell r="A850" t="str">
            <v xml:space="preserve">VALOR TOTAL ACTIVIDAD </v>
          </cell>
          <cell r="T850">
            <v>24165.545585039996</v>
          </cell>
        </row>
        <row r="851">
          <cell r="A851" t="str">
            <v xml:space="preserve">VALOR RECURSOS NECESARIOS PARA LA EJECUCIÓN DE LA ACTIVIDAD </v>
          </cell>
          <cell r="T851">
            <v>1039118.4601567198</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4">
          <cell r="E864" t="str">
            <v>Firma:</v>
          </cell>
        </row>
        <row r="865">
          <cell r="E865" t="str">
            <v xml:space="preserve">Nombre: </v>
          </cell>
          <cell r="V865" t="str">
            <v>Original  - FONADE</v>
          </cell>
        </row>
        <row r="866">
          <cell r="E866" t="str">
            <v>REPRESENTANTE LEGAL Ó DIRECTOR DE INTERVENTORÍA</v>
          </cell>
          <cell r="V866" t="str">
            <v>Copias: Contratista, Interventor</v>
          </cell>
        </row>
        <row r="867">
          <cell r="A867" t="str">
            <v>Item</v>
          </cell>
          <cell r="C867" t="str">
            <v>Descripción</v>
          </cell>
          <cell r="R867" t="str">
            <v>Unidad</v>
          </cell>
          <cell r="T867" t="str">
            <v>Cantidad</v>
          </cell>
        </row>
        <row r="868">
          <cell r="A868" t="str">
            <v>12.04.01</v>
          </cell>
          <cell r="C868" t="str">
            <v>Suministro, montaje y conexión de Aplique fluorescente en muro. Incluye accesorios.</v>
          </cell>
          <cell r="R868" t="str">
            <v>Un</v>
          </cell>
          <cell r="T868">
            <v>4</v>
          </cell>
          <cell r="W868">
            <v>69090</v>
          </cell>
        </row>
        <row r="870">
          <cell r="A870" t="str">
            <v>1.  Equipo</v>
          </cell>
        </row>
        <row r="871">
          <cell r="A871" t="str">
            <v>Descripción</v>
          </cell>
          <cell r="H871" t="str">
            <v>Marca</v>
          </cell>
          <cell r="K871" t="str">
            <v>Tipo</v>
          </cell>
          <cell r="O871" t="str">
            <v>Tarifa/Hora</v>
          </cell>
          <cell r="R871" t="str">
            <v>Rendimiento</v>
          </cell>
          <cell r="T871" t="str">
            <v>Vr. Unitario</v>
          </cell>
        </row>
        <row r="872">
          <cell r="A872" t="str">
            <v>Herramienta menor (% de mano de obra)</v>
          </cell>
          <cell r="T872">
            <v>520</v>
          </cell>
        </row>
        <row r="873">
          <cell r="T873">
            <v>0</v>
          </cell>
        </row>
        <row r="874">
          <cell r="T874">
            <v>0</v>
          </cell>
        </row>
        <row r="875">
          <cell r="T875">
            <v>0</v>
          </cell>
        </row>
        <row r="876">
          <cell r="A876" t="str">
            <v>SUBTOTAL</v>
          </cell>
          <cell r="T876">
            <v>520</v>
          </cell>
        </row>
        <row r="878">
          <cell r="A878" t="str">
            <v>2.  Materiales</v>
          </cell>
        </row>
        <row r="879">
          <cell r="A879" t="str">
            <v>Descripción</v>
          </cell>
          <cell r="M879" t="str">
            <v>Unidad</v>
          </cell>
          <cell r="O879" t="str">
            <v>Cantidad</v>
          </cell>
          <cell r="Q879" t="str">
            <v>Precio Unit.</v>
          </cell>
          <cell r="T879" t="str">
            <v>Vr Unitario</v>
          </cell>
        </row>
        <row r="880">
          <cell r="A880" t="str">
            <v>Aplique Fluorescente en muro de 38 W</v>
          </cell>
          <cell r="M880" t="str">
            <v xml:space="preserve">Un </v>
          </cell>
          <cell r="O880">
            <v>1</v>
          </cell>
          <cell r="Q880">
            <v>56300</v>
          </cell>
          <cell r="T880">
            <v>56300</v>
          </cell>
        </row>
        <row r="881">
          <cell r="T881">
            <v>0</v>
          </cell>
        </row>
        <row r="882">
          <cell r="T882">
            <v>0</v>
          </cell>
        </row>
        <row r="883">
          <cell r="T883">
            <v>0</v>
          </cell>
        </row>
        <row r="884">
          <cell r="T884">
            <v>0</v>
          </cell>
        </row>
        <row r="885">
          <cell r="T885">
            <v>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Q892">
            <v>56300</v>
          </cell>
          <cell r="T892">
            <v>0</v>
          </cell>
        </row>
        <row r="893">
          <cell r="A893" t="str">
            <v>SUBTOTAL</v>
          </cell>
          <cell r="T893">
            <v>56300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0.2</v>
          </cell>
          <cell r="T904">
            <v>6845</v>
          </cell>
        </row>
        <row r="905">
          <cell r="A905" t="str">
            <v>Ayudante</v>
          </cell>
          <cell r="J905">
            <v>17167</v>
          </cell>
          <cell r="L905">
            <v>0.57999999999999996</v>
          </cell>
          <cell r="N905">
            <v>27123.86</v>
          </cell>
          <cell r="Q905">
            <v>0.2</v>
          </cell>
          <cell r="T905">
            <v>5425</v>
          </cell>
        </row>
        <row r="906">
          <cell r="T906">
            <v>0</v>
          </cell>
        </row>
        <row r="907">
          <cell r="A907" t="str">
            <v>SUBTOTAL</v>
          </cell>
          <cell r="T907">
            <v>12270</v>
          </cell>
        </row>
        <row r="908">
          <cell r="A908" t="str">
            <v>TOTAL COSTO DIRECTO</v>
          </cell>
          <cell r="T908">
            <v>69090</v>
          </cell>
        </row>
        <row r="909">
          <cell r="A909" t="str">
            <v>AIU CONTRACTUAL</v>
          </cell>
          <cell r="E909">
            <v>0.25640000000000002</v>
          </cell>
          <cell r="S909" t="str">
            <v>TOTAL COSTO INDIRECTO</v>
          </cell>
          <cell r="T909">
            <v>17715</v>
          </cell>
        </row>
        <row r="910">
          <cell r="A910" t="str">
            <v xml:space="preserve">VALOR TOTAL ACTIVIDAD </v>
          </cell>
          <cell r="T910">
            <v>86805</v>
          </cell>
        </row>
        <row r="911">
          <cell r="A911" t="str">
            <v xml:space="preserve">VALOR RECURSOS NECESARIOS PARA LA EJECUCIÓN DE LA ACTIVIDAD </v>
          </cell>
          <cell r="T911">
            <v>347220</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12.04.02</v>
          </cell>
          <cell r="C928" t="str">
            <v>Suministro, montaje y conexión de luminaria fluorescente de 2x32W T8 de sobreponer, balasto electrónico, sellada, bajo consumo. Incluye 2 tubos y accesorios.</v>
          </cell>
          <cell r="R928" t="str">
            <v>Un</v>
          </cell>
          <cell r="T928">
            <v>22</v>
          </cell>
          <cell r="W928">
            <v>111489.96400000001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T932">
            <v>520</v>
          </cell>
        </row>
        <row r="933">
          <cell r="T933">
            <v>0</v>
          </cell>
        </row>
        <row r="934">
          <cell r="T934">
            <v>0</v>
          </cell>
        </row>
        <row r="935">
          <cell r="T935">
            <v>0</v>
          </cell>
        </row>
        <row r="936">
          <cell r="A936" t="str">
            <v>SUBTOTAL</v>
          </cell>
          <cell r="T936">
            <v>520</v>
          </cell>
        </row>
        <row r="938">
          <cell r="A938" t="str">
            <v>2.  Materiales</v>
          </cell>
        </row>
        <row r="939">
          <cell r="A939" t="str">
            <v>Descripción</v>
          </cell>
          <cell r="M939" t="str">
            <v>Unidad</v>
          </cell>
          <cell r="O939" t="str">
            <v>Cantidad</v>
          </cell>
          <cell r="Q939" t="str">
            <v>Precio Unit.</v>
          </cell>
          <cell r="T939" t="str">
            <v>Vr Unitario</v>
          </cell>
        </row>
        <row r="940">
          <cell r="A940" t="str">
            <v>Luminaria fluorescente de 1,30 x 15 cms</v>
          </cell>
          <cell r="M940" t="str">
            <v xml:space="preserve">Un </v>
          </cell>
          <cell r="O940">
            <v>1</v>
          </cell>
          <cell r="Q940">
            <v>98700</v>
          </cell>
          <cell r="T940">
            <v>98700</v>
          </cell>
        </row>
        <row r="941">
          <cell r="T941">
            <v>0</v>
          </cell>
        </row>
        <row r="942">
          <cell r="T942">
            <v>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98700</v>
          </cell>
          <cell r="T952">
            <v>0</v>
          </cell>
        </row>
        <row r="953">
          <cell r="A953" t="str">
            <v>SUBTOTAL</v>
          </cell>
          <cell r="T953">
            <v>98700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6845.192</v>
          </cell>
        </row>
        <row r="965">
          <cell r="A965" t="str">
            <v>Ayudante</v>
          </cell>
          <cell r="J965">
            <v>17167</v>
          </cell>
          <cell r="L965">
            <v>0.57999999999999996</v>
          </cell>
          <cell r="N965">
            <v>27123.86</v>
          </cell>
          <cell r="Q965">
            <v>0.2</v>
          </cell>
          <cell r="T965">
            <v>5424.7720000000008</v>
          </cell>
        </row>
        <row r="966">
          <cell r="T966">
            <v>0</v>
          </cell>
        </row>
        <row r="967">
          <cell r="A967" t="str">
            <v>SUBTOTAL</v>
          </cell>
          <cell r="T967">
            <v>12269.964</v>
          </cell>
        </row>
        <row r="968">
          <cell r="A968" t="str">
            <v>TOTAL COSTO DIRECTO</v>
          </cell>
          <cell r="T968">
            <v>111489.96400000001</v>
          </cell>
        </row>
        <row r="969">
          <cell r="A969" t="str">
            <v>AIU CONTRACTUAL</v>
          </cell>
          <cell r="E969">
            <v>0.25640000000000002</v>
          </cell>
          <cell r="S969" t="str">
            <v>TOTAL COSTO INDIRECTO</v>
          </cell>
          <cell r="T969">
            <v>28586.026769600005</v>
          </cell>
        </row>
        <row r="970">
          <cell r="A970" t="str">
            <v xml:space="preserve">VALOR TOTAL ACTIVIDAD </v>
          </cell>
          <cell r="T970">
            <v>140075.9907696</v>
          </cell>
        </row>
        <row r="971">
          <cell r="A971" t="str">
            <v xml:space="preserve">VALOR RECURSOS NECESARIOS PARA LA EJECUCIÓN DE LA ACTIVIDAD </v>
          </cell>
          <cell r="T971">
            <v>3081671.7969312002</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12.05.01</v>
          </cell>
          <cell r="C988" t="str">
            <v>Medición del sistema de tierra del apantallamiento.</v>
          </cell>
          <cell r="R988" t="str">
            <v>GL</v>
          </cell>
          <cell r="T988">
            <v>1</v>
          </cell>
          <cell r="W988">
            <v>728008</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200000</v>
          </cell>
          <cell r="R992">
            <v>2</v>
          </cell>
          <cell r="T992">
            <v>400000</v>
          </cell>
        </row>
        <row r="993">
          <cell r="T993">
            <v>0</v>
          </cell>
        </row>
        <row r="994">
          <cell r="T994">
            <v>0</v>
          </cell>
        </row>
        <row r="995">
          <cell r="T995">
            <v>0</v>
          </cell>
        </row>
        <row r="996">
          <cell r="A996" t="str">
            <v>SUBTOTAL</v>
          </cell>
          <cell r="T996">
            <v>400000</v>
          </cell>
        </row>
        <row r="998">
          <cell r="A998" t="str">
            <v>2.  Materiales</v>
          </cell>
        </row>
        <row r="999">
          <cell r="A999" t="str">
            <v>Descripción</v>
          </cell>
          <cell r="M999" t="str">
            <v>Unidad</v>
          </cell>
          <cell r="O999" t="str">
            <v>Cantidad</v>
          </cell>
          <cell r="Q999" t="str">
            <v>Precio Unit.</v>
          </cell>
          <cell r="T999" t="str">
            <v>Vr Unitario</v>
          </cell>
        </row>
        <row r="1000">
          <cell r="T1000">
            <v>0</v>
          </cell>
        </row>
        <row r="1001">
          <cell r="T1001">
            <v>0</v>
          </cell>
        </row>
        <row r="1002">
          <cell r="T1002">
            <v>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O1012">
            <v>0.03</v>
          </cell>
          <cell r="Q1012">
            <v>0</v>
          </cell>
          <cell r="T1012">
            <v>0</v>
          </cell>
        </row>
        <row r="1013">
          <cell r="A1013" t="str">
            <v>SUBTOTAL</v>
          </cell>
          <cell r="T1013">
            <v>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Técnico</v>
          </cell>
          <cell r="J1024">
            <v>86500</v>
          </cell>
          <cell r="L1024">
            <v>0.57999999999999996</v>
          </cell>
          <cell r="N1024">
            <v>136670</v>
          </cell>
          <cell r="Q1024">
            <v>2.4</v>
          </cell>
          <cell r="T1024">
            <v>328008</v>
          </cell>
        </row>
        <row r="1025">
          <cell r="T1025">
            <v>0</v>
          </cell>
        </row>
        <row r="1026">
          <cell r="T1026">
            <v>0</v>
          </cell>
        </row>
        <row r="1027">
          <cell r="A1027" t="str">
            <v>SUBTOTAL</v>
          </cell>
          <cell r="T1027">
            <v>328008</v>
          </cell>
        </row>
        <row r="1028">
          <cell r="A1028" t="str">
            <v>TOTAL COSTO DIRECTO</v>
          </cell>
          <cell r="T1028">
            <v>728008</v>
          </cell>
        </row>
        <row r="1029">
          <cell r="A1029" t="str">
            <v>AIU CONTRACTUAL</v>
          </cell>
          <cell r="E1029">
            <v>0.25640000000000002</v>
          </cell>
          <cell r="S1029" t="str">
            <v>TOTAL COSTO INDIRECTO</v>
          </cell>
          <cell r="T1029">
            <v>186661.2512</v>
          </cell>
        </row>
        <row r="1030">
          <cell r="A1030" t="str">
            <v xml:space="preserve">VALOR TOTAL ACTIVIDAD </v>
          </cell>
          <cell r="T1030">
            <v>914669.25120000006</v>
          </cell>
        </row>
        <row r="1031">
          <cell r="A1031" t="str">
            <v xml:space="preserve">VALOR RECURSOS NECESARIOS PARA LA EJECUCIÓN DE LA ACTIVIDAD </v>
          </cell>
          <cell r="T1031">
            <v>914669.25120000006</v>
          </cell>
        </row>
        <row r="1033">
          <cell r="A1033" t="str">
            <v>Para constancia de lo anterior, se firma la presente acta bajo la responsabilidad expresa de los que intervienen en ella, de  conformidad  con las funciones  desempeñadas por cada uno de los mismos,  de acuerdo con el manual de interventoría, en _________</v>
          </cell>
        </row>
        <row r="1036">
          <cell r="E1036" t="str">
            <v>Firma:</v>
          </cell>
        </row>
        <row r="1037">
          <cell r="E1037" t="str">
            <v xml:space="preserve">Nombre: </v>
          </cell>
        </row>
        <row r="1038">
          <cell r="E1038" t="str">
            <v>REPRESENTATE LEGAL Ó DIRECTOR DE CONSULTORIA</v>
          </cell>
        </row>
        <row r="1040">
          <cell r="A1040" t="str">
            <v>C. OBSERVACIONES INTERVENTORIA (Campo de obligatorio diligenciamiento)</v>
          </cell>
        </row>
        <row r="1047">
          <cell r="E1047" t="str">
            <v>Firma:</v>
          </cell>
        </row>
        <row r="1048">
          <cell r="E1048" t="str">
            <v xml:space="preserve">Nombre: </v>
          </cell>
          <cell r="V1048" t="str">
            <v>Original  - FONADE</v>
          </cell>
        </row>
        <row r="1049">
          <cell r="E1049" t="str">
            <v>REPRESENTANTE LEGAL Ó DIRECTOR DE INTERVENTORÍA</v>
          </cell>
          <cell r="V1049" t="str">
            <v>Copias: Contratista, Interventor</v>
          </cell>
        </row>
        <row r="1051">
          <cell r="A1051" t="str">
            <v>Item</v>
          </cell>
          <cell r="C1051" t="str">
            <v>Descripción</v>
          </cell>
          <cell r="R1051" t="str">
            <v>Unidad</v>
          </cell>
          <cell r="T1051" t="str">
            <v>Cantidad</v>
          </cell>
        </row>
        <row r="1052">
          <cell r="A1052" t="str">
            <v>12.05.02</v>
          </cell>
          <cell r="C1052" t="str">
            <v>Suministro, montaje y puesta en operación de UPS monofásica de 3 KVA y tiempo de respaldo de 6 minutos. ON LINE</v>
          </cell>
          <cell r="R1052" t="str">
            <v>Un</v>
          </cell>
          <cell r="T1052">
            <v>0</v>
          </cell>
          <cell r="W1052">
            <v>4052036.3</v>
          </cell>
        </row>
        <row r="1054">
          <cell r="A1054" t="str">
            <v>1.  Equipo</v>
          </cell>
        </row>
        <row r="1055">
          <cell r="A1055" t="str">
            <v>Descripción</v>
          </cell>
          <cell r="H1055" t="str">
            <v>Marca</v>
          </cell>
          <cell r="K1055" t="str">
            <v>Tipo</v>
          </cell>
          <cell r="O1055" t="str">
            <v>Tarifa/Hora</v>
          </cell>
          <cell r="R1055" t="str">
            <v>Rendimiento</v>
          </cell>
          <cell r="T1055" t="str">
            <v>Vr. Unitario</v>
          </cell>
        </row>
        <row r="1056">
          <cell r="A1056" t="str">
            <v>Alicates</v>
          </cell>
          <cell r="O1056">
            <v>30188</v>
          </cell>
          <cell r="R1056">
            <v>0.1</v>
          </cell>
          <cell r="T1056">
            <v>3018.8</v>
          </cell>
        </row>
        <row r="1057">
          <cell r="A1057" t="str">
            <v>Atornillador</v>
          </cell>
          <cell r="O1057">
            <v>21735</v>
          </cell>
          <cell r="R1057">
            <v>0.1</v>
          </cell>
          <cell r="T1057">
            <v>2173.5</v>
          </cell>
        </row>
        <row r="1058">
          <cell r="T1058">
            <v>0</v>
          </cell>
        </row>
        <row r="1060">
          <cell r="A1060" t="str">
            <v>SUBTOTAL</v>
          </cell>
          <cell r="T1060">
            <v>5192.3</v>
          </cell>
        </row>
        <row r="1062">
          <cell r="A1062" t="str">
            <v>2.  Materiales</v>
          </cell>
        </row>
        <row r="1063">
          <cell r="A1063" t="str">
            <v>Descripción</v>
          </cell>
          <cell r="M1063" t="str">
            <v>Unidad</v>
          </cell>
          <cell r="O1063" t="str">
            <v>Cantidad</v>
          </cell>
          <cell r="Q1063" t="str">
            <v>Precio Unit.</v>
          </cell>
          <cell r="T1063" t="str">
            <v>Vr Unitario</v>
          </cell>
        </row>
        <row r="1064">
          <cell r="A1064" t="str">
            <v>UPS Monofásica 3KVA 6 minutos</v>
          </cell>
          <cell r="M1064" t="str">
            <v xml:space="preserve">Un </v>
          </cell>
          <cell r="O1064">
            <v>1</v>
          </cell>
          <cell r="Q1064">
            <v>3842000</v>
          </cell>
          <cell r="T1064">
            <v>3842000</v>
          </cell>
        </row>
        <row r="1065">
          <cell r="T1065">
            <v>0</v>
          </cell>
        </row>
        <row r="1066">
          <cell r="T1066">
            <v>0</v>
          </cell>
        </row>
        <row r="1067">
          <cell r="T1067">
            <v>0</v>
          </cell>
        </row>
        <row r="1068">
          <cell r="T1068">
            <v>0</v>
          </cell>
        </row>
        <row r="1069">
          <cell r="T1069">
            <v>0</v>
          </cell>
        </row>
        <row r="1070">
          <cell r="T1070">
            <v>0</v>
          </cell>
        </row>
        <row r="1071">
          <cell r="T1071">
            <v>0</v>
          </cell>
        </row>
        <row r="1072">
          <cell r="T1072">
            <v>0</v>
          </cell>
        </row>
        <row r="1073">
          <cell r="T1073">
            <v>0</v>
          </cell>
        </row>
        <row r="1074">
          <cell r="T1074">
            <v>0</v>
          </cell>
        </row>
        <row r="1075">
          <cell r="T1075">
            <v>0</v>
          </cell>
        </row>
        <row r="1076">
          <cell r="T1076">
            <v>0</v>
          </cell>
        </row>
        <row r="1077">
          <cell r="A1077" t="str">
            <v>SUBTOTAL</v>
          </cell>
          <cell r="T1077">
            <v>3842000</v>
          </cell>
        </row>
        <row r="1079">
          <cell r="A1079" t="str">
            <v>3. Transportes</v>
          </cell>
        </row>
        <row r="1080">
          <cell r="A1080" t="str">
            <v>Material</v>
          </cell>
          <cell r="K1080" t="str">
            <v>Vol. o Peso</v>
          </cell>
          <cell r="M1080" t="str">
            <v>Distancia</v>
          </cell>
          <cell r="O1080" t="str">
            <v>m2 o Ton/Km</v>
          </cell>
          <cell r="R1080" t="str">
            <v>Tarifa</v>
          </cell>
          <cell r="T1080" t="str">
            <v>Vr. Unitario</v>
          </cell>
        </row>
        <row r="1084">
          <cell r="A1084" t="str">
            <v>SUBTOTAL</v>
          </cell>
        </row>
        <row r="1086">
          <cell r="A1086" t="str">
            <v>4. Mano de Obra</v>
          </cell>
        </row>
        <row r="1087">
          <cell r="A1087" t="str">
            <v>Trabajador</v>
          </cell>
          <cell r="J1087" t="str">
            <v>Jornal</v>
          </cell>
          <cell r="L1087" t="str">
            <v>Prestac.</v>
          </cell>
          <cell r="N1087" t="str">
            <v>Jornal Total</v>
          </cell>
          <cell r="Q1087" t="str">
            <v>Rendimiento</v>
          </cell>
          <cell r="T1087" t="str">
            <v>Vr. Unitario</v>
          </cell>
        </row>
        <row r="1088">
          <cell r="A1088" t="str">
            <v>Electricista II</v>
          </cell>
          <cell r="J1088">
            <v>21662</v>
          </cell>
          <cell r="L1088">
            <v>0.57999999999999996</v>
          </cell>
          <cell r="N1088">
            <v>34225.96</v>
          </cell>
          <cell r="Q1088">
            <v>1</v>
          </cell>
          <cell r="T1088">
            <v>34226</v>
          </cell>
        </row>
        <row r="1089">
          <cell r="A1089" t="str">
            <v>Ayudante</v>
          </cell>
          <cell r="J1089">
            <v>17167</v>
          </cell>
          <cell r="L1089">
            <v>0.57999999999999996</v>
          </cell>
          <cell r="N1089">
            <v>27123.86</v>
          </cell>
          <cell r="Q1089">
            <v>1</v>
          </cell>
          <cell r="T1089">
            <v>27124</v>
          </cell>
        </row>
        <row r="1090">
          <cell r="A1090" t="str">
            <v>Ingeniero</v>
          </cell>
          <cell r="J1090">
            <v>89600</v>
          </cell>
          <cell r="L1090">
            <v>0.57999999999999996</v>
          </cell>
          <cell r="N1090">
            <v>143494</v>
          </cell>
          <cell r="Q1090">
            <v>1</v>
          </cell>
          <cell r="T1090">
            <v>143494</v>
          </cell>
        </row>
        <row r="1091">
          <cell r="A1091" t="str">
            <v>SUBTOTAL</v>
          </cell>
          <cell r="T1091">
            <v>204844</v>
          </cell>
        </row>
        <row r="1092">
          <cell r="A1092" t="str">
            <v>TOTAL COSTO DIRECTO</v>
          </cell>
          <cell r="T1092">
            <v>4052036.3</v>
          </cell>
        </row>
        <row r="1093">
          <cell r="A1093" t="str">
            <v>AIU CONTRACTUAL</v>
          </cell>
          <cell r="E1093">
            <v>0.25640000000000002</v>
          </cell>
          <cell r="S1093" t="str">
            <v>TOTAL COSTO INDIRECTO</v>
          </cell>
          <cell r="T1093">
            <v>1038942</v>
          </cell>
        </row>
        <row r="1094">
          <cell r="A1094" t="str">
            <v xml:space="preserve">VALOR TOTAL ACTIVIDAD </v>
          </cell>
          <cell r="T1094">
            <v>5090978.3</v>
          </cell>
        </row>
        <row r="1095">
          <cell r="A1095" t="str">
            <v xml:space="preserve">VALOR RECURSOS NECESARIOS PARA LA EJECUCIÓN DE LA ACTIVIDAD </v>
          </cell>
          <cell r="T1095">
            <v>0</v>
          </cell>
        </row>
        <row r="1096">
          <cell r="A1096" t="str">
            <v>Para constancia de lo anterior, se firma la presente acta bajo la responsabilidad expresa de los que intervienen en ella, de  conformidad  con las funciones  desempeñadas por cada uno de los mismos,  de acuerdo con el manual de interventoría, en _________</v>
          </cell>
        </row>
        <row r="1099">
          <cell r="E1099" t="str">
            <v>Firma:</v>
          </cell>
        </row>
        <row r="1100">
          <cell r="E1100" t="str">
            <v xml:space="preserve">Nombre: </v>
          </cell>
        </row>
        <row r="1101">
          <cell r="E1101" t="str">
            <v>REPRESENTATE LEGAL Ó DIRECTOR DE CONSULTORIA</v>
          </cell>
        </row>
        <row r="1102">
          <cell r="A1102" t="str">
            <v>C. OBSERVACIONES INTERVENTORIA (Campo de obligatorio diligenciamiento)</v>
          </cell>
        </row>
        <row r="1108">
          <cell r="E1108" t="str">
            <v>Firma:</v>
          </cell>
        </row>
        <row r="1109">
          <cell r="E1109" t="str">
            <v xml:space="preserve">Nombre: </v>
          </cell>
          <cell r="V1109" t="str">
            <v>Original  - FONADE</v>
          </cell>
        </row>
        <row r="1110">
          <cell r="E1110" t="str">
            <v>REPRESENTANTE LEGAL Ó DIRECTOR DE INTERVENTORÍA</v>
          </cell>
          <cell r="V1110" t="str">
            <v>Copias: Contratista, Interventor</v>
          </cell>
        </row>
        <row r="1111">
          <cell r="A1111" t="str">
            <v>Item</v>
          </cell>
          <cell r="C1111" t="str">
            <v>Descripción</v>
          </cell>
          <cell r="R1111" t="str">
            <v>Unidad</v>
          </cell>
          <cell r="T1111" t="str">
            <v>Cantidad</v>
          </cell>
        </row>
        <row r="1112">
          <cell r="A1112" t="str">
            <v>12.05.03</v>
          </cell>
          <cell r="C1112" t="str">
            <v>Conexión entre llave de transferencia y UPS en cables multifilar 1No8+1No8+1No8. Incluye terminales y coraza americana de 3/4".</v>
          </cell>
          <cell r="R1112" t="str">
            <v>UN</v>
          </cell>
          <cell r="T1112">
            <v>1</v>
          </cell>
          <cell r="W1112">
            <v>325347.88499999995</v>
          </cell>
        </row>
        <row r="1114">
          <cell r="A1114" t="str">
            <v>1.  Equipo</v>
          </cell>
        </row>
        <row r="1115">
          <cell r="A1115" t="str">
            <v>Descripción</v>
          </cell>
          <cell r="H1115" t="str">
            <v>Marca</v>
          </cell>
          <cell r="K1115" t="str">
            <v>Tipo</v>
          </cell>
          <cell r="O1115" t="str">
            <v>Tarifa/Hora</v>
          </cell>
          <cell r="R1115" t="str">
            <v>Rendimiento</v>
          </cell>
          <cell r="T1115" t="str">
            <v>Vr. Unitario</v>
          </cell>
        </row>
        <row r="1116">
          <cell r="A1116" t="str">
            <v>Alicates</v>
          </cell>
          <cell r="O1116">
            <v>30188</v>
          </cell>
          <cell r="R1116">
            <v>1.0999999999999999E-2</v>
          </cell>
          <cell r="T1116">
            <v>332.06799999999998</v>
          </cell>
        </row>
        <row r="1117">
          <cell r="A1117" t="str">
            <v>Atornillador</v>
          </cell>
          <cell r="O1117">
            <v>21735</v>
          </cell>
          <cell r="R1117">
            <v>1.0999999999999999E-2</v>
          </cell>
          <cell r="T1117">
            <v>239.08499999999998</v>
          </cell>
        </row>
        <row r="1119">
          <cell r="T1119">
            <v>0</v>
          </cell>
        </row>
        <row r="1120">
          <cell r="A1120" t="str">
            <v>SUBTOTAL</v>
          </cell>
          <cell r="T1120">
            <v>571.15300000000002</v>
          </cell>
        </row>
        <row r="1122">
          <cell r="A1122" t="str">
            <v>2.  Materiales</v>
          </cell>
        </row>
        <row r="1123">
          <cell r="A1123" t="str">
            <v>Descripción</v>
          </cell>
          <cell r="M1123" t="str">
            <v>Unidad</v>
          </cell>
          <cell r="O1123" t="str">
            <v>Cantidad</v>
          </cell>
          <cell r="Q1123" t="str">
            <v>Precio Unit.</v>
          </cell>
          <cell r="T1123" t="str">
            <v>Vr Unitario</v>
          </cell>
        </row>
        <row r="1124">
          <cell r="A1124" t="str">
            <v>Cable multifilar No 8</v>
          </cell>
          <cell r="M1124" t="str">
            <v>Ml</v>
          </cell>
          <cell r="O1124">
            <v>15</v>
          </cell>
          <cell r="Q1124">
            <v>13541</v>
          </cell>
          <cell r="T1124">
            <v>203115</v>
          </cell>
        </row>
        <row r="1125">
          <cell r="A1125" t="str">
            <v>Terminal en cobre para cable No 8</v>
          </cell>
          <cell r="M1125" t="str">
            <v>Un</v>
          </cell>
          <cell r="O1125">
            <v>4</v>
          </cell>
          <cell r="Q1125">
            <v>2508</v>
          </cell>
          <cell r="T1125">
            <v>10032</v>
          </cell>
        </row>
        <row r="1126">
          <cell r="A1126" t="str">
            <v>Coraza tipo americana de 3/4"</v>
          </cell>
          <cell r="M1126" t="str">
            <v>Ml</v>
          </cell>
          <cell r="O1126">
            <v>1</v>
          </cell>
          <cell r="Q1126">
            <v>5830</v>
          </cell>
          <cell r="T1126">
            <v>5830</v>
          </cell>
        </row>
        <row r="1127">
          <cell r="A1127" t="str">
            <v>Terminal para coraza de 3/4"</v>
          </cell>
          <cell r="M1127" t="str">
            <v xml:space="preserve">Un </v>
          </cell>
          <cell r="O1127">
            <v>1</v>
          </cell>
          <cell r="Q1127">
            <v>350</v>
          </cell>
          <cell r="T1127">
            <v>350</v>
          </cell>
        </row>
        <row r="1130">
          <cell r="T1130">
            <v>0</v>
          </cell>
        </row>
        <row r="1131">
          <cell r="T1131">
            <v>0</v>
          </cell>
        </row>
        <row r="1132">
          <cell r="T1132">
            <v>0</v>
          </cell>
        </row>
        <row r="1133">
          <cell r="T1133">
            <v>0</v>
          </cell>
        </row>
        <row r="1134">
          <cell r="T1134">
            <v>0</v>
          </cell>
        </row>
        <row r="1135">
          <cell r="T1135">
            <v>0</v>
          </cell>
        </row>
        <row r="1136">
          <cell r="A1136" t="str">
            <v>Desperdicio</v>
          </cell>
          <cell r="M1136" t="str">
            <v>%</v>
          </cell>
          <cell r="O1136">
            <v>0.03</v>
          </cell>
          <cell r="Q1136">
            <v>219327</v>
          </cell>
          <cell r="T1136">
            <v>6579.8099999999995</v>
          </cell>
        </row>
        <row r="1137">
          <cell r="A1137" t="str">
            <v>SUBTOTAL</v>
          </cell>
          <cell r="T1137">
            <v>225906.81</v>
          </cell>
        </row>
        <row r="1139">
          <cell r="A1139" t="str">
            <v>3. Transportes</v>
          </cell>
        </row>
        <row r="1140">
          <cell r="A1140" t="str">
            <v>Material</v>
          </cell>
          <cell r="K1140" t="str">
            <v>Vol. o Peso</v>
          </cell>
          <cell r="M1140" t="str">
            <v>Distancia</v>
          </cell>
          <cell r="O1140" t="str">
            <v>m2 o Ton/Km</v>
          </cell>
          <cell r="R1140" t="str">
            <v>Tarifa</v>
          </cell>
          <cell r="T1140" t="str">
            <v>Vr. Unitario</v>
          </cell>
        </row>
        <row r="1144">
          <cell r="A1144" t="str">
            <v>SUBTOTAL</v>
          </cell>
        </row>
        <row r="1146">
          <cell r="A1146" t="str">
            <v>4. Mano de Obra</v>
          </cell>
        </row>
        <row r="1147">
          <cell r="A1147" t="str">
            <v>Trabajador</v>
          </cell>
          <cell r="J1147" t="str">
            <v>Jornal</v>
          </cell>
          <cell r="L1147" t="str">
            <v>Prestac.</v>
          </cell>
          <cell r="N1147" t="str">
            <v>Jornal Total</v>
          </cell>
          <cell r="Q1147" t="str">
            <v>Rendimiento</v>
          </cell>
          <cell r="T1147" t="str">
            <v>Vr. Unitario</v>
          </cell>
        </row>
        <row r="1148">
          <cell r="A1148" t="str">
            <v>Electricista II</v>
          </cell>
          <cell r="J1148">
            <v>21662</v>
          </cell>
          <cell r="L1148">
            <v>0.57999999999999996</v>
          </cell>
          <cell r="N1148">
            <v>34225.96</v>
          </cell>
          <cell r="Q1148">
            <v>1.7</v>
          </cell>
          <cell r="T1148">
            <v>58184.131999999998</v>
          </cell>
        </row>
        <row r="1149">
          <cell r="A1149" t="str">
            <v>Ayudante</v>
          </cell>
          <cell r="J1149">
            <v>17167</v>
          </cell>
          <cell r="L1149">
            <v>0.57999999999999996</v>
          </cell>
          <cell r="N1149">
            <v>27123.86</v>
          </cell>
          <cell r="Q1149">
            <v>1.5</v>
          </cell>
          <cell r="T1149">
            <v>40685.79</v>
          </cell>
        </row>
        <row r="1151">
          <cell r="A1151" t="str">
            <v>SUBTOTAL</v>
          </cell>
          <cell r="T1151">
            <v>98869.921999999991</v>
          </cell>
        </row>
        <row r="1152">
          <cell r="A1152" t="str">
            <v>TOTAL COSTO DIRECTO</v>
          </cell>
          <cell r="V1152">
            <v>325347.88499999995</v>
          </cell>
        </row>
        <row r="1153">
          <cell r="A1153" t="str">
            <v>AIU CONTRACTUAL</v>
          </cell>
          <cell r="E1153">
            <v>0.25640000000000002</v>
          </cell>
          <cell r="S1153" t="str">
            <v>TOTAL COSTO INDIRECTO</v>
          </cell>
          <cell r="T1153">
            <v>83419.197713999994</v>
          </cell>
        </row>
        <row r="1154">
          <cell r="A1154" t="str">
            <v xml:space="preserve">VALOR TOTAL ACTIVIDAD </v>
          </cell>
          <cell r="T1154">
            <v>408767.08271399996</v>
          </cell>
        </row>
        <row r="1155">
          <cell r="A1155" t="str">
            <v xml:space="preserve">VALOR RECURSOS NECESARIOS PARA LA EJECUCIÓN DE LA ACTIVIDAD </v>
          </cell>
          <cell r="T1155">
            <v>408767.08271399996</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60">
          <cell r="E1160" t="str">
            <v>Firma:</v>
          </cell>
        </row>
        <row r="1161">
          <cell r="E1161" t="str">
            <v xml:space="preserve">Nombre: </v>
          </cell>
        </row>
        <row r="1162">
          <cell r="E1162" t="str">
            <v>REPRESENTATE LEGAL Ó DIRECTOR DE CONSULTORIA</v>
          </cell>
        </row>
        <row r="1163">
          <cell r="A1163" t="str">
            <v>C. OBSERVACIONES INTERVENTORIA (Campo de obligatorio diligenciamiento)</v>
          </cell>
        </row>
        <row r="1169">
          <cell r="E1169" t="str">
            <v>Firma:</v>
          </cell>
        </row>
        <row r="1170">
          <cell r="E1170" t="str">
            <v xml:space="preserve">Nombre: </v>
          </cell>
          <cell r="V1170" t="str">
            <v>Original  - FONADE</v>
          </cell>
        </row>
        <row r="1171">
          <cell r="E1171" t="str">
            <v>REPRESENTANTE LEGAL Ó DIRECTOR DE INTERVENTORÍA</v>
          </cell>
          <cell r="V1171" t="str">
            <v>Copias: Contratista, Interventor</v>
          </cell>
        </row>
        <row r="1172">
          <cell r="A1172" t="str">
            <v>Item</v>
          </cell>
          <cell r="C1172" t="str">
            <v>Descripción</v>
          </cell>
          <cell r="R1172" t="str">
            <v>Unidad</v>
          </cell>
          <cell r="T1172" t="str">
            <v>Cantidad</v>
          </cell>
        </row>
        <row r="1173">
          <cell r="A1173" t="str">
            <v>12.05.04</v>
          </cell>
          <cell r="C1173" t="str">
            <v>Suministro, montaje y conexión de llave tetrafilar de 30 amperios 600 V. Incluye cofre metálico para montaje de llave.</v>
          </cell>
          <cell r="R1173" t="str">
            <v>UN</v>
          </cell>
          <cell r="T1173">
            <v>1</v>
          </cell>
          <cell r="W1173">
            <v>327304.40519999998</v>
          </cell>
        </row>
        <row r="1175">
          <cell r="A1175" t="str">
            <v>1.  Equipo</v>
          </cell>
        </row>
        <row r="1176">
          <cell r="A1176" t="str">
            <v>Descripción</v>
          </cell>
          <cell r="H1176" t="str">
            <v>Marca</v>
          </cell>
          <cell r="K1176" t="str">
            <v>Tipo</v>
          </cell>
          <cell r="O1176" t="str">
            <v>Tarifa/Hora</v>
          </cell>
          <cell r="R1176" t="str">
            <v>Rendimiento</v>
          </cell>
          <cell r="T1176" t="str">
            <v>Vr. Unitario</v>
          </cell>
        </row>
        <row r="1177">
          <cell r="A1177" t="str">
            <v>Alicates</v>
          </cell>
          <cell r="O1177">
            <v>30188</v>
          </cell>
          <cell r="R1177">
            <v>0.01</v>
          </cell>
          <cell r="T1177">
            <v>301.88</v>
          </cell>
        </row>
        <row r="1178">
          <cell r="A1178" t="str">
            <v>Atornillador</v>
          </cell>
          <cell r="O1178">
            <v>21735</v>
          </cell>
          <cell r="R1178">
            <v>0.01</v>
          </cell>
          <cell r="T1178">
            <v>217.35</v>
          </cell>
        </row>
        <row r="1180">
          <cell r="T1180">
            <v>0</v>
          </cell>
        </row>
        <row r="1181">
          <cell r="A1181" t="str">
            <v>SUBTOTAL</v>
          </cell>
          <cell r="T1181">
            <v>519.23</v>
          </cell>
        </row>
        <row r="1183">
          <cell r="A1183" t="str">
            <v>2.  Materiales</v>
          </cell>
        </row>
        <row r="1184">
          <cell r="A1184" t="str">
            <v>Descripción</v>
          </cell>
          <cell r="M1184" t="str">
            <v>Unidad</v>
          </cell>
          <cell r="O1184" t="str">
            <v>Cantidad</v>
          </cell>
          <cell r="Q1184" t="str">
            <v>Precio Unit.</v>
          </cell>
          <cell r="T1184" t="str">
            <v>Vr Unitario</v>
          </cell>
        </row>
        <row r="1185">
          <cell r="A1185" t="str">
            <v>Llave tatrafilar de 30 amperios</v>
          </cell>
          <cell r="M1185" t="str">
            <v xml:space="preserve">Un </v>
          </cell>
          <cell r="O1185">
            <v>1</v>
          </cell>
          <cell r="Q1185">
            <v>240000</v>
          </cell>
          <cell r="T1185">
            <v>240000</v>
          </cell>
        </row>
        <row r="1186">
          <cell r="A1186" t="str">
            <v>Caja para montaje de llave</v>
          </cell>
          <cell r="M1186" t="str">
            <v xml:space="preserve">Un </v>
          </cell>
          <cell r="O1186">
            <v>1</v>
          </cell>
          <cell r="Q1186">
            <v>45300</v>
          </cell>
          <cell r="T1186">
            <v>45300</v>
          </cell>
        </row>
        <row r="1192">
          <cell r="T1192">
            <v>0</v>
          </cell>
        </row>
        <row r="1193">
          <cell r="T1193">
            <v>0</v>
          </cell>
        </row>
        <row r="1194">
          <cell r="T1194">
            <v>0</v>
          </cell>
        </row>
        <row r="1195">
          <cell r="T1195">
            <v>0</v>
          </cell>
        </row>
        <row r="1196">
          <cell r="T1196">
            <v>0</v>
          </cell>
        </row>
        <row r="1197">
          <cell r="A1197" t="str">
            <v>Desperdicio</v>
          </cell>
          <cell r="M1197" t="str">
            <v>%</v>
          </cell>
          <cell r="Q1197">
            <v>285300</v>
          </cell>
          <cell r="T1197">
            <v>0</v>
          </cell>
        </row>
        <row r="1198">
          <cell r="A1198" t="str">
            <v>SUBTOTAL</v>
          </cell>
          <cell r="T1198">
            <v>285300</v>
          </cell>
        </row>
        <row r="1200">
          <cell r="A1200" t="str">
            <v>3. Transportes</v>
          </cell>
        </row>
        <row r="1201">
          <cell r="A1201" t="str">
            <v>Material</v>
          </cell>
          <cell r="K1201" t="str">
            <v>Vol. o Peso</v>
          </cell>
          <cell r="M1201" t="str">
            <v>Distancia</v>
          </cell>
          <cell r="O1201" t="str">
            <v>m2 o Ton/Km</v>
          </cell>
          <cell r="R1201" t="str">
            <v>Tarifa</v>
          </cell>
          <cell r="T1201" t="str">
            <v>Vr. Unitario</v>
          </cell>
        </row>
        <row r="1205">
          <cell r="A1205" t="str">
            <v>SUBTOTAL</v>
          </cell>
        </row>
        <row r="1207">
          <cell r="A1207" t="str">
            <v>4. Mano de Obra</v>
          </cell>
        </row>
        <row r="1208">
          <cell r="A1208" t="str">
            <v>Trabajador</v>
          </cell>
          <cell r="J1208" t="str">
            <v>Jornal</v>
          </cell>
          <cell r="L1208" t="str">
            <v>Prestac.</v>
          </cell>
          <cell r="N1208" t="str">
            <v>Jornal Total</v>
          </cell>
          <cell r="Q1208" t="str">
            <v>Rendimiento</v>
          </cell>
          <cell r="T1208" t="str">
            <v>Vr. Unitario</v>
          </cell>
        </row>
        <row r="1209">
          <cell r="A1209" t="str">
            <v>Electricista II</v>
          </cell>
          <cell r="J1209">
            <v>21662</v>
          </cell>
          <cell r="L1209">
            <v>0.57999999999999996</v>
          </cell>
          <cell r="N1209">
            <v>34225.96</v>
          </cell>
          <cell r="Q1209">
            <v>0.8</v>
          </cell>
          <cell r="T1209">
            <v>27380.768</v>
          </cell>
        </row>
        <row r="1210">
          <cell r="A1210" t="str">
            <v>Ayudante</v>
          </cell>
          <cell r="J1210">
            <v>17167</v>
          </cell>
          <cell r="L1210">
            <v>0.57999999999999996</v>
          </cell>
          <cell r="N1210">
            <v>27123.86</v>
          </cell>
          <cell r="Q1210">
            <v>0.52</v>
          </cell>
          <cell r="T1210">
            <v>14104.407200000001</v>
          </cell>
        </row>
        <row r="1212">
          <cell r="A1212" t="str">
            <v>SUBTOTAL</v>
          </cell>
          <cell r="T1212">
            <v>41485.175199999998</v>
          </cell>
        </row>
        <row r="1213">
          <cell r="A1213" t="str">
            <v>TOTAL COSTO DIRECTO</v>
          </cell>
          <cell r="V1213">
            <v>327304.40519999998</v>
          </cell>
        </row>
        <row r="1214">
          <cell r="A1214" t="str">
            <v>AIU CONTRACTUAL</v>
          </cell>
          <cell r="E1214">
            <v>0.25640000000000002</v>
          </cell>
          <cell r="S1214" t="str">
            <v>TOTAL COSTO INDIRECTO</v>
          </cell>
          <cell r="T1214">
            <v>83920.849493279995</v>
          </cell>
        </row>
        <row r="1215">
          <cell r="A1215" t="str">
            <v xml:space="preserve">VALOR TOTAL ACTIVIDAD </v>
          </cell>
          <cell r="T1215">
            <v>411225.25469327997</v>
          </cell>
        </row>
        <row r="1216">
          <cell r="A1216" t="str">
            <v xml:space="preserve">VALOR RECURSOS NECESARIOS PARA LA EJECUCIÓN DE LA ACTIVIDAD </v>
          </cell>
          <cell r="T1216">
            <v>411225.25469327997</v>
          </cell>
        </row>
        <row r="1217">
          <cell r="A1217" t="str">
            <v>Para constancia de lo anterior, se firma la presente acta bajo la responsabilidad expresa de los que intervienen en ella, de  conformidad  con las funciones  desempeñadas por cada uno de los mismos,  de acuerdo con el manual de interventoría, en _________</v>
          </cell>
        </row>
        <row r="1220">
          <cell r="E1220" t="str">
            <v>Firma:</v>
          </cell>
        </row>
        <row r="1221">
          <cell r="E1221" t="str">
            <v xml:space="preserve">Nombre: </v>
          </cell>
        </row>
        <row r="1222">
          <cell r="E1222" t="str">
            <v>REPRESENTATE LEGAL Ó DIRECTOR DE CONSULTORIA</v>
          </cell>
        </row>
        <row r="1223">
          <cell r="A1223" t="str">
            <v>C. OBSERVACIONES INTERVENTORIA (Campo de obligatorio diligenciamiento)</v>
          </cell>
        </row>
        <row r="1229">
          <cell r="E1229" t="str">
            <v>Firma:</v>
          </cell>
        </row>
        <row r="1230">
          <cell r="E1230" t="str">
            <v xml:space="preserve">Nombre: </v>
          </cell>
          <cell r="V1230" t="str">
            <v>Original  - FONADE</v>
          </cell>
        </row>
        <row r="1231">
          <cell r="E1231" t="str">
            <v>REPRESENTANTE LEGAL Ó DIRECTOR DE INTERVENTORÍA</v>
          </cell>
          <cell r="V1231" t="str">
            <v>Copias: Contratista, Interventor</v>
          </cell>
        </row>
        <row r="1232">
          <cell r="A1232" t="str">
            <v>Item</v>
          </cell>
          <cell r="C1232" t="str">
            <v>Descripción</v>
          </cell>
          <cell r="R1232" t="str">
            <v>Unidad</v>
          </cell>
          <cell r="T1232" t="str">
            <v>Cantidad</v>
          </cell>
        </row>
        <row r="1233">
          <cell r="A1233" t="str">
            <v>12.06.01</v>
          </cell>
          <cell r="C1233" t="str">
            <v>Suministro y construcción de caja de paso en mampostería de 60 x60 para medición y mantenimiento del sistema de tierra y apantallamiento. Incluye barra de cobre de 20x5x1/8".</v>
          </cell>
          <cell r="R1233" t="str">
            <v>Un</v>
          </cell>
          <cell r="T1233">
            <v>2</v>
          </cell>
          <cell r="W1233">
            <v>373065</v>
          </cell>
        </row>
        <row r="1235">
          <cell r="A1235" t="str">
            <v>1.  Equipo</v>
          </cell>
        </row>
        <row r="1236">
          <cell r="A1236" t="str">
            <v>Descripción</v>
          </cell>
          <cell r="H1236" t="str">
            <v>Marca</v>
          </cell>
          <cell r="K1236" t="str">
            <v>Tipo</v>
          </cell>
          <cell r="O1236" t="str">
            <v>Tarifa/Hora</v>
          </cell>
          <cell r="R1236" t="str">
            <v>Rendimiento</v>
          </cell>
          <cell r="T1236" t="str">
            <v>Vr. Unitario</v>
          </cell>
        </row>
        <row r="1237">
          <cell r="A1237" t="str">
            <v>Herramienta menor (% de mano de obra)</v>
          </cell>
          <cell r="O1237">
            <v>30188</v>
          </cell>
          <cell r="R1237">
            <v>0.02</v>
          </cell>
          <cell r="T1237">
            <v>604</v>
          </cell>
        </row>
        <row r="1238">
          <cell r="A1238" t="str">
            <v>Pica</v>
          </cell>
          <cell r="O1238">
            <v>29600</v>
          </cell>
          <cell r="R1238">
            <v>0.02</v>
          </cell>
          <cell r="T1238">
            <v>592</v>
          </cell>
        </row>
        <row r="1239">
          <cell r="A1239" t="str">
            <v>Pala</v>
          </cell>
          <cell r="O1239">
            <v>29600</v>
          </cell>
          <cell r="R1239">
            <v>0.02</v>
          </cell>
          <cell r="T1239">
            <v>592</v>
          </cell>
        </row>
        <row r="1240">
          <cell r="T1240">
            <v>0</v>
          </cell>
        </row>
        <row r="1241">
          <cell r="A1241" t="str">
            <v>SUBTOTAL</v>
          </cell>
          <cell r="T1241">
            <v>1788</v>
          </cell>
        </row>
        <row r="1243">
          <cell r="A1243" t="str">
            <v>2.  Materiales</v>
          </cell>
        </row>
        <row r="1244">
          <cell r="A1244" t="str">
            <v>Descripción</v>
          </cell>
          <cell r="M1244" t="str">
            <v>Unidad</v>
          </cell>
          <cell r="O1244" t="str">
            <v>Cantidad</v>
          </cell>
          <cell r="Q1244" t="str">
            <v>Precio Unit.</v>
          </cell>
          <cell r="T1244" t="str">
            <v>Vr Unitario</v>
          </cell>
        </row>
        <row r="1245">
          <cell r="A1245" t="str">
            <v>Caja en mampostería de 60x60x60</v>
          </cell>
          <cell r="M1245" t="str">
            <v xml:space="preserve">Un </v>
          </cell>
          <cell r="O1245">
            <v>1</v>
          </cell>
          <cell r="Q1245">
            <v>156300</v>
          </cell>
          <cell r="T1245">
            <v>156300</v>
          </cell>
        </row>
        <row r="1246">
          <cell r="A1246" t="str">
            <v>Tapa para caja de 60x60x5</v>
          </cell>
          <cell r="M1246" t="str">
            <v xml:space="preserve">Un </v>
          </cell>
          <cell r="O1246">
            <v>1</v>
          </cell>
          <cell r="Q1246">
            <v>52000</v>
          </cell>
          <cell r="T1246">
            <v>52000</v>
          </cell>
        </row>
        <row r="1247">
          <cell r="A1247" t="str">
            <v>Marco para caja de 60x60x5</v>
          </cell>
          <cell r="M1247" t="str">
            <v>Un</v>
          </cell>
          <cell r="O1247">
            <v>1</v>
          </cell>
          <cell r="Q1247">
            <v>28900</v>
          </cell>
          <cell r="T1247">
            <v>28900</v>
          </cell>
        </row>
        <row r="1248">
          <cell r="A1248" t="str">
            <v>Platina de cobre de 400x50x2mm</v>
          </cell>
          <cell r="M1248" t="str">
            <v xml:space="preserve">Un </v>
          </cell>
          <cell r="O1248">
            <v>1</v>
          </cell>
          <cell r="Q1248">
            <v>63700</v>
          </cell>
          <cell r="T1248">
            <v>63700</v>
          </cell>
        </row>
        <row r="1249">
          <cell r="T1249">
            <v>0</v>
          </cell>
        </row>
        <row r="1250">
          <cell r="T1250">
            <v>0</v>
          </cell>
        </row>
        <row r="1251">
          <cell r="T1251">
            <v>0</v>
          </cell>
        </row>
        <row r="1252">
          <cell r="T1252">
            <v>0</v>
          </cell>
        </row>
        <row r="1253">
          <cell r="T1253">
            <v>0</v>
          </cell>
        </row>
        <row r="1254">
          <cell r="T1254">
            <v>0</v>
          </cell>
        </row>
        <row r="1255">
          <cell r="T1255">
            <v>0</v>
          </cell>
        </row>
        <row r="1256">
          <cell r="T1256">
            <v>0</v>
          </cell>
        </row>
        <row r="1257">
          <cell r="A1257" t="str">
            <v>Desperdicio</v>
          </cell>
          <cell r="M1257" t="str">
            <v>%</v>
          </cell>
          <cell r="O1257">
            <v>0.03</v>
          </cell>
          <cell r="Q1257">
            <v>300900</v>
          </cell>
          <cell r="T1257">
            <v>9027</v>
          </cell>
        </row>
        <row r="1258">
          <cell r="A1258" t="str">
            <v>SUBTOTAL</v>
          </cell>
          <cell r="T1258">
            <v>309927</v>
          </cell>
        </row>
        <row r="1260">
          <cell r="A1260" t="str">
            <v>3. Transportes</v>
          </cell>
        </row>
        <row r="1261">
          <cell r="A1261" t="str">
            <v>Material</v>
          </cell>
          <cell r="K1261" t="str">
            <v>Vol. o Peso</v>
          </cell>
          <cell r="M1261" t="str">
            <v>Distancia</v>
          </cell>
          <cell r="O1261" t="str">
            <v>m2 o Ton/Km</v>
          </cell>
          <cell r="R1261" t="str">
            <v>Tarifa</v>
          </cell>
          <cell r="T1261" t="str">
            <v>Vr. Unitario</v>
          </cell>
        </row>
        <row r="1265">
          <cell r="A1265" t="str">
            <v>SUBTOTAL</v>
          </cell>
        </row>
        <row r="1267">
          <cell r="A1267" t="str">
            <v>4. Mano de Obra</v>
          </cell>
        </row>
        <row r="1268">
          <cell r="A1268" t="str">
            <v>Trabajador</v>
          </cell>
          <cell r="J1268" t="str">
            <v>Jornal</v>
          </cell>
          <cell r="L1268" t="str">
            <v>Prestac.</v>
          </cell>
          <cell r="N1268" t="str">
            <v>Jornal Total</v>
          </cell>
          <cell r="Q1268" t="str">
            <v>Rendimiento</v>
          </cell>
          <cell r="T1268" t="str">
            <v>Vr. Unitario</v>
          </cell>
        </row>
        <row r="1269">
          <cell r="A1269" t="str">
            <v>Electricista II</v>
          </cell>
          <cell r="J1269">
            <v>21662</v>
          </cell>
          <cell r="L1269">
            <v>0.57999999999999996</v>
          </cell>
          <cell r="N1269">
            <v>34225.96</v>
          </cell>
          <cell r="Q1269">
            <v>1</v>
          </cell>
          <cell r="T1269">
            <v>34226</v>
          </cell>
        </row>
        <row r="1270">
          <cell r="A1270" t="str">
            <v>Ayudante</v>
          </cell>
          <cell r="J1270">
            <v>17167</v>
          </cell>
          <cell r="L1270">
            <v>0.57999999999999996</v>
          </cell>
          <cell r="N1270">
            <v>27123.86</v>
          </cell>
          <cell r="Q1270">
            <v>1</v>
          </cell>
          <cell r="T1270">
            <v>27124</v>
          </cell>
        </row>
        <row r="1271">
          <cell r="T1271">
            <v>0</v>
          </cell>
        </row>
        <row r="1272">
          <cell r="A1272" t="str">
            <v>SUBTOTAL</v>
          </cell>
          <cell r="T1272">
            <v>61350</v>
          </cell>
        </row>
        <row r="1273">
          <cell r="A1273" t="str">
            <v>TOTAL COSTO DIRECTO</v>
          </cell>
          <cell r="T1273">
            <v>373065</v>
          </cell>
        </row>
        <row r="1274">
          <cell r="A1274" t="str">
            <v>AIU CONTRACTUAL</v>
          </cell>
          <cell r="E1274">
            <v>0.25640000000000002</v>
          </cell>
          <cell r="S1274" t="str">
            <v>TOTAL COSTO INDIRECTO</v>
          </cell>
          <cell r="T1274">
            <v>95654</v>
          </cell>
        </row>
        <row r="1275">
          <cell r="A1275" t="str">
            <v xml:space="preserve">VALOR TOTAL ACTIVIDAD </v>
          </cell>
          <cell r="T1275">
            <v>468719</v>
          </cell>
        </row>
        <row r="1276">
          <cell r="A1276" t="str">
            <v xml:space="preserve">VALOR RECURSOS NECESARIOS PARA LA EJECUCIÓN DE LA ACTIVIDAD </v>
          </cell>
          <cell r="T1276">
            <v>937438</v>
          </cell>
        </row>
        <row r="1277">
          <cell r="A1277" t="str">
            <v>Para constancia de lo anterior, se firma la presente acta bajo la responsabilidad expresa de los que intervienen en ella, de  conformidad  con las funciones  desempeñadas por cada uno de los mismos,  de acuerdo con el manual de interventoría, en _________</v>
          </cell>
        </row>
        <row r="1280">
          <cell r="E1280" t="str">
            <v>Firma:</v>
          </cell>
        </row>
        <row r="1281">
          <cell r="E1281" t="str">
            <v xml:space="preserve">Nombre: </v>
          </cell>
        </row>
        <row r="1282">
          <cell r="E1282" t="str">
            <v>REPRESENTATE LEGAL Ó DIRECTOR DE CONSULTORIA</v>
          </cell>
        </row>
        <row r="1283">
          <cell r="A1283" t="str">
            <v>C. OBSERVACIONES INTERVENTORIA (Campo de obligatorio diligenciamiento)</v>
          </cell>
        </row>
        <row r="1289">
          <cell r="E1289" t="str">
            <v>Firma:</v>
          </cell>
        </row>
        <row r="1290">
          <cell r="E1290" t="str">
            <v xml:space="preserve">Nombre: </v>
          </cell>
          <cell r="V1290" t="str">
            <v>Original  - FONADE</v>
          </cell>
        </row>
        <row r="1291">
          <cell r="E1291" t="str">
            <v>REPRESENTANTE LEGAL Ó DIRECTOR DE INTERVENTORÍA</v>
          </cell>
          <cell r="V1291" t="str">
            <v>Copias: Contratista, Interventor</v>
          </cell>
        </row>
        <row r="1292">
          <cell r="A1292" t="str">
            <v>Item</v>
          </cell>
          <cell r="C1292" t="str">
            <v>Descripción</v>
          </cell>
          <cell r="R1292" t="str">
            <v>Unidad</v>
          </cell>
          <cell r="T1292" t="str">
            <v>Cantidad</v>
          </cell>
        </row>
        <row r="1293">
          <cell r="A1293" t="str">
            <v>12.06.02</v>
          </cell>
          <cell r="C1293" t="str">
            <v>Suministro e hincada de varilla de cobre de 2.44 metros x 5/8" para aterrizar la infraestructura de apantallamiento y la malla de puesta a tierra.</v>
          </cell>
          <cell r="R1293" t="str">
            <v>Un</v>
          </cell>
          <cell r="T1293">
            <v>2</v>
          </cell>
          <cell r="W1293">
            <v>139837</v>
          </cell>
        </row>
        <row r="1295">
          <cell r="A1295" t="str">
            <v>1.  Equipo</v>
          </cell>
        </row>
        <row r="1296">
          <cell r="A1296" t="str">
            <v>Descripción</v>
          </cell>
          <cell r="H1296" t="str">
            <v>Marca</v>
          </cell>
          <cell r="K1296" t="str">
            <v>Tipo</v>
          </cell>
          <cell r="O1296" t="str">
            <v>Tarifa/Hora</v>
          </cell>
          <cell r="R1296" t="str">
            <v>Rendimiento</v>
          </cell>
          <cell r="T1296" t="str">
            <v>Vr. Unitario</v>
          </cell>
        </row>
        <row r="1297">
          <cell r="A1297" t="str">
            <v>Herramienta menor (% de mano de obra)</v>
          </cell>
          <cell r="O1297">
            <v>6850</v>
          </cell>
          <cell r="R1297">
            <v>0.1</v>
          </cell>
          <cell r="T1297">
            <v>685</v>
          </cell>
        </row>
        <row r="1298">
          <cell r="A1298" t="str">
            <v>Atornillador</v>
          </cell>
          <cell r="O1298">
            <v>21735</v>
          </cell>
          <cell r="R1298">
            <v>0.1</v>
          </cell>
          <cell r="T1298">
            <v>2174</v>
          </cell>
        </row>
        <row r="1299">
          <cell r="T1299">
            <v>0</v>
          </cell>
        </row>
        <row r="1300">
          <cell r="T1300">
            <v>0</v>
          </cell>
        </row>
        <row r="1301">
          <cell r="A1301" t="str">
            <v>SUBTOTAL</v>
          </cell>
          <cell r="T1301">
            <v>2859</v>
          </cell>
        </row>
        <row r="1303">
          <cell r="A1303" t="str">
            <v>2.  Materiales</v>
          </cell>
        </row>
        <row r="1304">
          <cell r="A1304" t="str">
            <v>Descripción</v>
          </cell>
          <cell r="M1304" t="str">
            <v>Unidad</v>
          </cell>
          <cell r="O1304" t="str">
            <v>Cantidad</v>
          </cell>
          <cell r="Q1304" t="str">
            <v>Precio Unit.</v>
          </cell>
          <cell r="T1304" t="str">
            <v>Vr Unitario</v>
          </cell>
        </row>
        <row r="1305">
          <cell r="A1305" t="str">
            <v>Varilla de cobre de 2,40 mts x 5/8"</v>
          </cell>
          <cell r="M1305" t="str">
            <v>Un</v>
          </cell>
          <cell r="O1305">
            <v>1</v>
          </cell>
          <cell r="Q1305">
            <v>119800</v>
          </cell>
          <cell r="T1305">
            <v>119800</v>
          </cell>
        </row>
        <row r="1306">
          <cell r="T1306">
            <v>0</v>
          </cell>
        </row>
        <row r="1307">
          <cell r="T1307">
            <v>0</v>
          </cell>
        </row>
        <row r="1308">
          <cell r="T1308">
            <v>0</v>
          </cell>
        </row>
        <row r="1309">
          <cell r="T1309">
            <v>0</v>
          </cell>
        </row>
        <row r="1310">
          <cell r="T1310">
            <v>0</v>
          </cell>
        </row>
        <row r="1311">
          <cell r="T1311">
            <v>0</v>
          </cell>
        </row>
        <row r="1312">
          <cell r="T1312">
            <v>0</v>
          </cell>
        </row>
        <row r="1313">
          <cell r="T1313">
            <v>0</v>
          </cell>
        </row>
        <row r="1314">
          <cell r="T1314">
            <v>0</v>
          </cell>
        </row>
        <row r="1315">
          <cell r="T1315">
            <v>0</v>
          </cell>
        </row>
        <row r="1316">
          <cell r="T1316">
            <v>0</v>
          </cell>
        </row>
        <row r="1317">
          <cell r="A1317" t="str">
            <v>Desperdicio</v>
          </cell>
          <cell r="M1317" t="str">
            <v>%</v>
          </cell>
          <cell r="Q1317">
            <v>119800</v>
          </cell>
          <cell r="T1317">
            <v>0</v>
          </cell>
        </row>
        <row r="1318">
          <cell r="A1318" t="str">
            <v>SUBTOTAL</v>
          </cell>
          <cell r="T1318">
            <v>119800</v>
          </cell>
        </row>
        <row r="1320">
          <cell r="A1320" t="str">
            <v>3. Transportes</v>
          </cell>
        </row>
        <row r="1321">
          <cell r="A1321" t="str">
            <v>Material</v>
          </cell>
          <cell r="K1321" t="str">
            <v>Vol. o Peso</v>
          </cell>
          <cell r="M1321" t="str">
            <v>Distancia</v>
          </cell>
          <cell r="O1321" t="str">
            <v>m2 o Ton/Km</v>
          </cell>
          <cell r="R1321" t="str">
            <v>Tarifa</v>
          </cell>
          <cell r="T1321" t="str">
            <v>Vr. Unitario</v>
          </cell>
        </row>
        <row r="1325">
          <cell r="A1325" t="str">
            <v>SUBTOTAL</v>
          </cell>
        </row>
        <row r="1327">
          <cell r="A1327" t="str">
            <v>4. Mano de Obra</v>
          </cell>
        </row>
        <row r="1328">
          <cell r="A1328" t="str">
            <v>Trabajador</v>
          </cell>
          <cell r="J1328" t="str">
            <v>Jornal</v>
          </cell>
          <cell r="L1328" t="str">
            <v>Prestac.</v>
          </cell>
          <cell r="N1328" t="str">
            <v>Jornal Total</v>
          </cell>
          <cell r="Q1328" t="str">
            <v>Rendimiento</v>
          </cell>
          <cell r="T1328" t="str">
            <v>Vr. Unitario</v>
          </cell>
        </row>
        <row r="1329">
          <cell r="A1329" t="str">
            <v>Electricista II</v>
          </cell>
          <cell r="J1329">
            <v>21662</v>
          </cell>
          <cell r="L1329">
            <v>0.57999999999999996</v>
          </cell>
          <cell r="N1329">
            <v>34226</v>
          </cell>
          <cell r="Q1329">
            <v>0.28000000000000003</v>
          </cell>
          <cell r="T1329">
            <v>9583</v>
          </cell>
        </row>
        <row r="1330">
          <cell r="A1330" t="str">
            <v>Ayudante</v>
          </cell>
          <cell r="J1330">
            <v>17167</v>
          </cell>
          <cell r="L1330">
            <v>0.57999999999999996</v>
          </cell>
          <cell r="N1330">
            <v>27124</v>
          </cell>
          <cell r="Q1330">
            <v>0.28000000000000003</v>
          </cell>
          <cell r="T1330">
            <v>7595</v>
          </cell>
        </row>
        <row r="1331">
          <cell r="T1331">
            <v>0</v>
          </cell>
        </row>
        <row r="1332">
          <cell r="A1332" t="str">
            <v>SUBTOTAL</v>
          </cell>
          <cell r="T1332">
            <v>17178</v>
          </cell>
        </row>
        <row r="1333">
          <cell r="A1333" t="str">
            <v>TOTAL COSTO DIRECTO</v>
          </cell>
          <cell r="T1333">
            <v>139837</v>
          </cell>
        </row>
        <row r="1334">
          <cell r="A1334" t="str">
            <v>AIU CONTRACTUAL</v>
          </cell>
          <cell r="E1334">
            <v>0.25640000000000002</v>
          </cell>
          <cell r="S1334" t="str">
            <v>TOTAL COSTO INDIRECTO</v>
          </cell>
          <cell r="T1334">
            <v>35854</v>
          </cell>
        </row>
        <row r="1335">
          <cell r="A1335" t="str">
            <v xml:space="preserve">VALOR TOTAL ACTIVIDAD </v>
          </cell>
          <cell r="T1335">
            <v>175691</v>
          </cell>
        </row>
        <row r="1336">
          <cell r="A1336" t="str">
            <v xml:space="preserve">VALOR RECURSOS NECESARIOS PARA LA EJECUCIÓN DE LA ACTIVIDAD </v>
          </cell>
          <cell r="T1336">
            <v>351382</v>
          </cell>
        </row>
        <row r="1337">
          <cell r="A1337" t="str">
            <v>Para constancia de lo anterior, se firma la presente acta bajo la responsabilidad expresa de los que intervienen en ella, de  conformidad  con las funciones  desempeñadas por cada uno de los mismos,  de acuerdo con el manual de interventoría, en _________</v>
          </cell>
        </row>
        <row r="1340">
          <cell r="E1340" t="str">
            <v>Firma:</v>
          </cell>
        </row>
        <row r="1341">
          <cell r="E1341" t="str">
            <v xml:space="preserve">Nombre: </v>
          </cell>
        </row>
        <row r="1342">
          <cell r="E1342" t="str">
            <v>REPRESENTATE LEGAL Ó DIRECTOR DE CONSULTORIA</v>
          </cell>
        </row>
        <row r="1343">
          <cell r="A1343" t="str">
            <v>C. OBSERVACIONES INTERVENTORIA (Campo de obligatorio diligenciamiento)</v>
          </cell>
        </row>
        <row r="1349">
          <cell r="E1349" t="str">
            <v>Firma:</v>
          </cell>
        </row>
        <row r="1350">
          <cell r="E1350" t="str">
            <v xml:space="preserve">Nombre: </v>
          </cell>
          <cell r="V1350" t="str">
            <v>Original  - FONADE</v>
          </cell>
        </row>
        <row r="1351">
          <cell r="E1351" t="str">
            <v>REPRESENTANTE LEGAL Ó DIRECTOR DE INTERVENTORÍA</v>
          </cell>
          <cell r="V1351" t="str">
            <v>Copias: Contratista, Interventor</v>
          </cell>
        </row>
        <row r="1352">
          <cell r="A1352" t="str">
            <v>Item</v>
          </cell>
          <cell r="C1352" t="str">
            <v>Descripción</v>
          </cell>
          <cell r="R1352" t="str">
            <v>Unidad</v>
          </cell>
          <cell r="T1352" t="str">
            <v>Cantidad</v>
          </cell>
        </row>
        <row r="1353">
          <cell r="A1353" t="str">
            <v>12.06.03</v>
          </cell>
          <cell r="C1353" t="str">
            <v>Suministro y tendido de cable de cobre No 8 para polo a tierra. Incluye tubo PVC de 3/4".</v>
          </cell>
          <cell r="R1353" t="str">
            <v>ML</v>
          </cell>
          <cell r="T1353">
            <v>10</v>
          </cell>
          <cell r="W1353">
            <v>23784</v>
          </cell>
        </row>
        <row r="1355">
          <cell r="A1355" t="str">
            <v>1.  Equipo</v>
          </cell>
        </row>
        <row r="1356">
          <cell r="A1356" t="str">
            <v>Descripción</v>
          </cell>
          <cell r="H1356" t="str">
            <v>Marca</v>
          </cell>
          <cell r="K1356" t="str">
            <v>Tipo</v>
          </cell>
          <cell r="O1356" t="str">
            <v>Tarifa/Hora</v>
          </cell>
          <cell r="R1356" t="str">
            <v>Rendimiento</v>
          </cell>
          <cell r="T1356" t="str">
            <v>Vr. Unitario</v>
          </cell>
        </row>
        <row r="1357">
          <cell r="A1357" t="str">
            <v>Alicates</v>
          </cell>
          <cell r="O1357">
            <v>30188</v>
          </cell>
          <cell r="R1357">
            <v>0.01</v>
          </cell>
          <cell r="T1357">
            <v>301.88</v>
          </cell>
        </row>
        <row r="1358">
          <cell r="T1358">
            <v>0</v>
          </cell>
        </row>
        <row r="1359">
          <cell r="T1359">
            <v>0</v>
          </cell>
        </row>
        <row r="1360">
          <cell r="T1360">
            <v>0</v>
          </cell>
        </row>
        <row r="1361">
          <cell r="A1361" t="str">
            <v>SUBTOTAL</v>
          </cell>
          <cell r="T1361">
            <v>301.88</v>
          </cell>
        </row>
        <row r="1363">
          <cell r="A1363" t="str">
            <v>2.  Materiales</v>
          </cell>
        </row>
        <row r="1364">
          <cell r="A1364" t="str">
            <v>Descripción</v>
          </cell>
          <cell r="M1364" t="str">
            <v>Unidad</v>
          </cell>
          <cell r="O1364" t="str">
            <v>Cantidad</v>
          </cell>
          <cell r="Q1364" t="str">
            <v>Precio Unit.</v>
          </cell>
          <cell r="T1364" t="str">
            <v>Vr Unitario</v>
          </cell>
        </row>
        <row r="1365">
          <cell r="A1365" t="str">
            <v>Cable de Cobre No 8</v>
          </cell>
          <cell r="M1365" t="str">
            <v>Ml</v>
          </cell>
          <cell r="O1365">
            <v>1</v>
          </cell>
          <cell r="Q1365">
            <v>3220</v>
          </cell>
          <cell r="T1365">
            <v>3220</v>
          </cell>
        </row>
        <row r="1366">
          <cell r="A1366" t="str">
            <v>Tubo conduit PVC 3/4"</v>
          </cell>
          <cell r="M1366" t="str">
            <v>Ml</v>
          </cell>
          <cell r="O1366">
            <v>1</v>
          </cell>
          <cell r="Q1366">
            <v>2900</v>
          </cell>
          <cell r="T1366">
            <v>2900</v>
          </cell>
        </row>
        <row r="1367">
          <cell r="T1367">
            <v>0</v>
          </cell>
        </row>
        <row r="1368">
          <cell r="T1368">
            <v>0</v>
          </cell>
        </row>
        <row r="1369">
          <cell r="T1369">
            <v>0</v>
          </cell>
        </row>
        <row r="1370">
          <cell r="T1370">
            <v>0</v>
          </cell>
        </row>
        <row r="1371">
          <cell r="T1371">
            <v>0</v>
          </cell>
        </row>
        <row r="1372">
          <cell r="T1372">
            <v>0</v>
          </cell>
        </row>
        <row r="1373">
          <cell r="T1373">
            <v>0</v>
          </cell>
        </row>
        <row r="1374">
          <cell r="T1374">
            <v>0</v>
          </cell>
        </row>
        <row r="1375">
          <cell r="T1375">
            <v>0</v>
          </cell>
        </row>
        <row r="1376">
          <cell r="T1376">
            <v>0</v>
          </cell>
        </row>
        <row r="1377">
          <cell r="A1377" t="str">
            <v>Desperdicio</v>
          </cell>
          <cell r="M1377" t="str">
            <v>%</v>
          </cell>
          <cell r="O1377">
            <v>0.03</v>
          </cell>
          <cell r="Q1377">
            <v>6120</v>
          </cell>
          <cell r="T1377">
            <v>184</v>
          </cell>
        </row>
        <row r="1378">
          <cell r="A1378" t="str">
            <v>SUBTOTAL</v>
          </cell>
          <cell r="T1378">
            <v>6304</v>
          </cell>
        </row>
        <row r="1380">
          <cell r="A1380" t="str">
            <v>3. Transportes</v>
          </cell>
        </row>
        <row r="1381">
          <cell r="A1381" t="str">
            <v>Material</v>
          </cell>
          <cell r="K1381" t="str">
            <v>Vol. o Peso</v>
          </cell>
          <cell r="M1381" t="str">
            <v>Distancia</v>
          </cell>
          <cell r="O1381" t="str">
            <v>m2 o Ton/Km</v>
          </cell>
          <cell r="R1381" t="str">
            <v>Tarifa</v>
          </cell>
          <cell r="T1381" t="str">
            <v>Vr. Unitario</v>
          </cell>
        </row>
        <row r="1385">
          <cell r="A1385" t="str">
            <v>SUBTOTAL</v>
          </cell>
        </row>
        <row r="1387">
          <cell r="A1387" t="str">
            <v>4. Mano de Obra</v>
          </cell>
        </row>
        <row r="1388">
          <cell r="A1388" t="str">
            <v>Trabajador</v>
          </cell>
          <cell r="J1388" t="str">
            <v>Jornal</v>
          </cell>
          <cell r="L1388" t="str">
            <v>Prestac.</v>
          </cell>
          <cell r="N1388" t="str">
            <v>Jornal Total</v>
          </cell>
          <cell r="Q1388" t="str">
            <v>Rendimiento</v>
          </cell>
          <cell r="T1388" t="str">
            <v>Vr. Unitario</v>
          </cell>
        </row>
        <row r="1389">
          <cell r="A1389" t="str">
            <v>Electricista II</v>
          </cell>
          <cell r="J1389">
            <v>21662</v>
          </cell>
          <cell r="L1389">
            <v>0.57999999999999996</v>
          </cell>
          <cell r="N1389">
            <v>34226</v>
          </cell>
          <cell r="Q1389">
            <v>0.28000000000000003</v>
          </cell>
          <cell r="T1389">
            <v>9583</v>
          </cell>
        </row>
        <row r="1390">
          <cell r="A1390" t="str">
            <v>Ayudante</v>
          </cell>
          <cell r="J1390">
            <v>17167</v>
          </cell>
          <cell r="L1390">
            <v>0.57999999999999996</v>
          </cell>
          <cell r="N1390">
            <v>27124</v>
          </cell>
          <cell r="Q1390">
            <v>0.28000000000000003</v>
          </cell>
          <cell r="T1390">
            <v>7595</v>
          </cell>
        </row>
        <row r="1391">
          <cell r="T1391">
            <v>0</v>
          </cell>
        </row>
        <row r="1392">
          <cell r="A1392" t="str">
            <v>SUBTOTAL</v>
          </cell>
          <cell r="T1392">
            <v>17178</v>
          </cell>
        </row>
        <row r="1393">
          <cell r="A1393" t="str">
            <v>TOTAL COSTO DIRECTO</v>
          </cell>
          <cell r="T1393">
            <v>23784</v>
          </cell>
        </row>
        <row r="1394">
          <cell r="A1394" t="str">
            <v>AIU CONTRACTUAL</v>
          </cell>
          <cell r="E1394">
            <v>0.25640000000000002</v>
          </cell>
          <cell r="S1394" t="str">
            <v>TOTAL COSTO INDIRECTO</v>
          </cell>
          <cell r="T1394">
            <v>6098</v>
          </cell>
        </row>
        <row r="1395">
          <cell r="A1395" t="str">
            <v xml:space="preserve">VALOR TOTAL ACTIVIDAD </v>
          </cell>
          <cell r="T1395">
            <v>29882</v>
          </cell>
        </row>
        <row r="1396">
          <cell r="A1396" t="str">
            <v xml:space="preserve">VALOR RECURSOS NECESARIOS PARA LA EJECUCIÓN DE LA ACTIVIDAD </v>
          </cell>
          <cell r="T1396">
            <v>298820</v>
          </cell>
        </row>
        <row r="1397">
          <cell r="A1397" t="str">
            <v>Para constancia de lo anterior, se firma la presente acta bajo la responsabilidad expresa de los que intervienen en ella, de  conformidad  con las funciones  desempeñadas por cada uno de los mismos,  de acuerdo con el manual de interventoría, en _________</v>
          </cell>
        </row>
        <row r="1400">
          <cell r="E1400" t="str">
            <v>Firma:</v>
          </cell>
        </row>
        <row r="1401">
          <cell r="E1401" t="str">
            <v xml:space="preserve">Nombre: </v>
          </cell>
        </row>
        <row r="1402">
          <cell r="E1402" t="str">
            <v>REPRESENTATE LEGAL Ó DIRECTOR DE CONSULTORIA</v>
          </cell>
        </row>
        <row r="1403">
          <cell r="A1403" t="str">
            <v>C. OBSERVACIONES INTERVENTORIA (Campo de obligatorio diligenciamiento)</v>
          </cell>
        </row>
        <row r="1409">
          <cell r="E1409" t="str">
            <v>Firma:</v>
          </cell>
        </row>
        <row r="1410">
          <cell r="E1410" t="str">
            <v xml:space="preserve">Nombre: </v>
          </cell>
          <cell r="V1410" t="str">
            <v>Original  - FONADE</v>
          </cell>
        </row>
        <row r="1411">
          <cell r="E1411" t="str">
            <v>REPRESENTANTE LEGAL Ó DIRECTOR DE INTERVENTORÍA</v>
          </cell>
          <cell r="V1411" t="str">
            <v>Copias: Contratista, Interventor</v>
          </cell>
        </row>
        <row r="1412">
          <cell r="A1412" t="str">
            <v>Item</v>
          </cell>
          <cell r="C1412" t="str">
            <v>Descripción</v>
          </cell>
          <cell r="R1412" t="str">
            <v>Unidad</v>
          </cell>
          <cell r="T1412" t="str">
            <v>Cantidad</v>
          </cell>
        </row>
        <row r="1413">
          <cell r="A1413" t="str">
            <v>12.06.04</v>
          </cell>
          <cell r="C1413" t="str">
            <v>Suministro y tendido de cable de cobre No 2/0 desnudo para configurar sistema de apantallamiento, malla a tierra y equipotenciar.</v>
          </cell>
          <cell r="R1413" t="str">
            <v>ML</v>
          </cell>
          <cell r="T1413">
            <v>70</v>
          </cell>
          <cell r="W1413">
            <v>36380</v>
          </cell>
        </row>
        <row r="1415">
          <cell r="A1415" t="str">
            <v>1.  Equipo</v>
          </cell>
        </row>
        <row r="1416">
          <cell r="A1416" t="str">
            <v>Descripción</v>
          </cell>
          <cell r="H1416" t="str">
            <v>Marca</v>
          </cell>
          <cell r="K1416" t="str">
            <v>Tipo</v>
          </cell>
          <cell r="O1416" t="str">
            <v>Tarifa/Hora</v>
          </cell>
          <cell r="R1416" t="str">
            <v>Rendimiento</v>
          </cell>
          <cell r="T1416" t="str">
            <v>Vr. Unitario</v>
          </cell>
        </row>
        <row r="1417">
          <cell r="A1417" t="str">
            <v>Herramienta menor (% de mano de obra)</v>
          </cell>
          <cell r="O1417">
            <v>6850</v>
          </cell>
          <cell r="R1417">
            <v>0.01</v>
          </cell>
          <cell r="T1417">
            <v>69</v>
          </cell>
        </row>
        <row r="1418">
          <cell r="A1418" t="str">
            <v>Atornillador</v>
          </cell>
          <cell r="O1418">
            <v>21735</v>
          </cell>
          <cell r="R1418">
            <v>0.01</v>
          </cell>
          <cell r="T1418">
            <v>217</v>
          </cell>
        </row>
        <row r="1419">
          <cell r="T1419">
            <v>0</v>
          </cell>
        </row>
        <row r="1420">
          <cell r="T1420">
            <v>0</v>
          </cell>
        </row>
        <row r="1421">
          <cell r="A1421" t="str">
            <v>SUBTOTAL</v>
          </cell>
          <cell r="T1421">
            <v>286</v>
          </cell>
        </row>
        <row r="1423">
          <cell r="A1423" t="str">
            <v>2.  Materiales</v>
          </cell>
        </row>
        <row r="1424">
          <cell r="A1424" t="str">
            <v>Descripción</v>
          </cell>
          <cell r="M1424" t="str">
            <v>Unidad</v>
          </cell>
          <cell r="O1424" t="str">
            <v>Cantidad</v>
          </cell>
          <cell r="Q1424" t="str">
            <v>Precio Unit.</v>
          </cell>
          <cell r="T1424" t="str">
            <v>Vr Unitario</v>
          </cell>
        </row>
        <row r="1425">
          <cell r="A1425" t="str">
            <v>Soldadura 120 gramos</v>
          </cell>
          <cell r="M1425" t="str">
            <v>Un</v>
          </cell>
          <cell r="O1425">
            <v>0.02</v>
          </cell>
          <cell r="Q1425">
            <v>15600</v>
          </cell>
          <cell r="T1425">
            <v>312</v>
          </cell>
        </row>
        <row r="1426">
          <cell r="A1426" t="str">
            <v>Molde</v>
          </cell>
          <cell r="M1426" t="str">
            <v>Un</v>
          </cell>
          <cell r="O1426">
            <v>0.02</v>
          </cell>
          <cell r="Q1426">
            <v>256300</v>
          </cell>
          <cell r="T1426">
            <v>5126</v>
          </cell>
        </row>
        <row r="1427">
          <cell r="A1427" t="str">
            <v>Pinza</v>
          </cell>
          <cell r="M1427" t="str">
            <v>Un</v>
          </cell>
          <cell r="O1427">
            <v>0.02</v>
          </cell>
          <cell r="Q1427">
            <v>75600</v>
          </cell>
          <cell r="T1427">
            <v>1512</v>
          </cell>
        </row>
        <row r="1428">
          <cell r="A1428" t="str">
            <v>Encendedor</v>
          </cell>
          <cell r="M1428" t="str">
            <v>Un</v>
          </cell>
          <cell r="O1428">
            <v>0.02</v>
          </cell>
          <cell r="Q1428">
            <v>29500</v>
          </cell>
          <cell r="T1428">
            <v>590</v>
          </cell>
        </row>
        <row r="1429">
          <cell r="A1429" t="str">
            <v>Cable de cobre desnudo No 2/0</v>
          </cell>
          <cell r="M1429" t="str">
            <v>Ml</v>
          </cell>
          <cell r="O1429">
            <v>1</v>
          </cell>
          <cell r="Q1429">
            <v>25120</v>
          </cell>
          <cell r="T1429">
            <v>25120</v>
          </cell>
        </row>
        <row r="1430">
          <cell r="T1430">
            <v>0</v>
          </cell>
        </row>
        <row r="1431">
          <cell r="T1431">
            <v>0</v>
          </cell>
        </row>
        <row r="1432">
          <cell r="T1432">
            <v>0</v>
          </cell>
        </row>
        <row r="1433">
          <cell r="T1433">
            <v>0</v>
          </cell>
        </row>
        <row r="1434">
          <cell r="T1434">
            <v>0</v>
          </cell>
        </row>
        <row r="1435">
          <cell r="T1435">
            <v>0</v>
          </cell>
        </row>
        <row r="1436">
          <cell r="T1436">
            <v>0</v>
          </cell>
        </row>
        <row r="1437">
          <cell r="A1437" t="str">
            <v>Desperdicio</v>
          </cell>
          <cell r="M1437" t="str">
            <v>%</v>
          </cell>
          <cell r="O1437">
            <v>0.03</v>
          </cell>
          <cell r="Q1437">
            <v>32660</v>
          </cell>
          <cell r="T1437">
            <v>980</v>
          </cell>
        </row>
        <row r="1438">
          <cell r="A1438" t="str">
            <v>SUBTOTAL</v>
          </cell>
          <cell r="T1438">
            <v>33640</v>
          </cell>
        </row>
        <row r="1440">
          <cell r="A1440" t="str">
            <v>3. Transportes</v>
          </cell>
        </row>
        <row r="1441">
          <cell r="A1441" t="str">
            <v>Material</v>
          </cell>
          <cell r="K1441" t="str">
            <v>Vol. o Peso</v>
          </cell>
          <cell r="M1441" t="str">
            <v>Distancia</v>
          </cell>
          <cell r="O1441" t="str">
            <v>m2 o Ton/Km</v>
          </cell>
          <cell r="R1441" t="str">
            <v>Tarifa</v>
          </cell>
          <cell r="T1441" t="str">
            <v>Vr. Unitario</v>
          </cell>
        </row>
        <row r="1445">
          <cell r="A1445" t="str">
            <v>SUBTOTAL</v>
          </cell>
        </row>
        <row r="1447">
          <cell r="A1447" t="str">
            <v>4. Mano de Obra</v>
          </cell>
        </row>
        <row r="1448">
          <cell r="A1448" t="str">
            <v>Trabajador</v>
          </cell>
          <cell r="J1448" t="str">
            <v>Jornal</v>
          </cell>
          <cell r="L1448" t="str">
            <v>Prestac.</v>
          </cell>
          <cell r="N1448" t="str">
            <v>Jornal Total</v>
          </cell>
          <cell r="Q1448" t="str">
            <v>Rendimiento</v>
          </cell>
          <cell r="T1448" t="str">
            <v>Vr. Unitario</v>
          </cell>
        </row>
        <row r="1449">
          <cell r="A1449" t="str">
            <v>Electricista II</v>
          </cell>
          <cell r="J1449">
            <v>21662</v>
          </cell>
          <cell r="L1449">
            <v>0.57999999999999996</v>
          </cell>
          <cell r="N1449">
            <v>34225.96</v>
          </cell>
          <cell r="Q1449">
            <v>0.04</v>
          </cell>
          <cell r="T1449">
            <v>1369</v>
          </cell>
        </row>
        <row r="1450">
          <cell r="A1450" t="str">
            <v>Ayudante</v>
          </cell>
          <cell r="J1450">
            <v>17167</v>
          </cell>
          <cell r="L1450">
            <v>0.57999999999999996</v>
          </cell>
          <cell r="N1450">
            <v>27123.86</v>
          </cell>
          <cell r="Q1450">
            <v>0.04</v>
          </cell>
          <cell r="T1450">
            <v>1085</v>
          </cell>
        </row>
        <row r="1451">
          <cell r="T1451">
            <v>0</v>
          </cell>
        </row>
        <row r="1452">
          <cell r="A1452" t="str">
            <v>SUBTOTAL</v>
          </cell>
          <cell r="T1452">
            <v>2454</v>
          </cell>
        </row>
        <row r="1453">
          <cell r="A1453" t="str">
            <v>TOTAL COSTO DIRECTO</v>
          </cell>
          <cell r="T1453">
            <v>36380</v>
          </cell>
        </row>
        <row r="1454">
          <cell r="A1454" t="str">
            <v>AIU CONTRACTUAL</v>
          </cell>
          <cell r="E1454">
            <v>0.25640000000000002</v>
          </cell>
          <cell r="S1454" t="str">
            <v>TOTAL COSTO INDIRECTO</v>
          </cell>
          <cell r="T1454">
            <v>9327.8320000000003</v>
          </cell>
        </row>
        <row r="1455">
          <cell r="A1455" t="str">
            <v xml:space="preserve">VALOR TOTAL ACTIVIDAD </v>
          </cell>
          <cell r="T1455">
            <v>45707.832000000002</v>
          </cell>
        </row>
        <row r="1456">
          <cell r="A1456" t="str">
            <v xml:space="preserve">VALOR RECURSOS NECESARIOS PARA LA EJECUCIÓN DE LA ACTIVIDAD </v>
          </cell>
          <cell r="T1456">
            <v>3199548.24</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CONSULTORIA</v>
          </cell>
        </row>
        <row r="1463">
          <cell r="A1463" t="str">
            <v>C. OBSERVACIONES INTERVENTORIA (Campo de obligatorio diligenciamiento)</v>
          </cell>
        </row>
        <row r="1469">
          <cell r="E1469" t="str">
            <v>Firma:</v>
          </cell>
        </row>
        <row r="1470">
          <cell r="E1470" t="str">
            <v xml:space="preserve">Nombre: </v>
          </cell>
          <cell r="V1470" t="str">
            <v>Original  - FONADE</v>
          </cell>
        </row>
        <row r="1471">
          <cell r="E1471" t="str">
            <v>REPRESENTANTE LEGAL Ó DIRECTOR DE INTERVENTORÍA</v>
          </cell>
          <cell r="V1471" t="str">
            <v>Copias: Contratista, Interventor</v>
          </cell>
        </row>
        <row r="1472">
          <cell r="A1472" t="str">
            <v>Item</v>
          </cell>
          <cell r="C1472" t="str">
            <v>Descripción</v>
          </cell>
          <cell r="R1472" t="str">
            <v>Unidad</v>
          </cell>
          <cell r="T1472" t="str">
            <v>Cantidad</v>
          </cell>
        </row>
        <row r="1473">
          <cell r="A1473" t="str">
            <v>12.06.05</v>
          </cell>
          <cell r="C1473" t="str">
            <v>Suminsitro y colocación de barra captora para sistema apantallamiento. Incluye aislador, soporte y accesorios de fijación.</v>
          </cell>
          <cell r="R1473" t="str">
            <v>Un</v>
          </cell>
          <cell r="T1473">
            <v>6</v>
          </cell>
          <cell r="W1473">
            <v>138331</v>
          </cell>
        </row>
        <row r="1475">
          <cell r="A1475" t="str">
            <v>1.  Equipo</v>
          </cell>
        </row>
        <row r="1476">
          <cell r="A1476" t="str">
            <v>Descripción</v>
          </cell>
          <cell r="H1476" t="str">
            <v>Marca</v>
          </cell>
          <cell r="K1476" t="str">
            <v>Tipo</v>
          </cell>
          <cell r="O1476" t="str">
            <v>Tarifa/Hora</v>
          </cell>
          <cell r="R1476" t="str">
            <v>Rendimiento</v>
          </cell>
          <cell r="T1476" t="str">
            <v>Vr. Unitario</v>
          </cell>
        </row>
        <row r="1477">
          <cell r="A1477" t="str">
            <v>Herramienta menor (% de mano de obra)</v>
          </cell>
          <cell r="O1477">
            <v>30188</v>
          </cell>
          <cell r="R1477">
            <v>0.01</v>
          </cell>
          <cell r="T1477">
            <v>302</v>
          </cell>
        </row>
        <row r="1478">
          <cell r="A1478" t="str">
            <v>Atornillador</v>
          </cell>
          <cell r="O1478">
            <v>21735</v>
          </cell>
          <cell r="R1478">
            <v>0.01</v>
          </cell>
          <cell r="T1478">
            <v>217</v>
          </cell>
        </row>
        <row r="1479">
          <cell r="A1479" t="str">
            <v>Taladro</v>
          </cell>
          <cell r="O1479">
            <v>1026375</v>
          </cell>
          <cell r="R1479">
            <v>5.0000000000000001E-3</v>
          </cell>
          <cell r="T1479">
            <v>5132</v>
          </cell>
        </row>
        <row r="1480">
          <cell r="T1480">
            <v>0</v>
          </cell>
        </row>
        <row r="1481">
          <cell r="A1481" t="str">
            <v>SUBTOTAL</v>
          </cell>
          <cell r="T1481">
            <v>5651</v>
          </cell>
        </row>
        <row r="1483">
          <cell r="A1483" t="str">
            <v>2.  Materiales</v>
          </cell>
        </row>
        <row r="1484">
          <cell r="A1484" t="str">
            <v>Descripción</v>
          </cell>
          <cell r="M1484" t="str">
            <v>Unidad</v>
          </cell>
          <cell r="O1484" t="str">
            <v>Cantidad</v>
          </cell>
          <cell r="Q1484" t="str">
            <v>Precio Unit.</v>
          </cell>
          <cell r="T1484" t="str">
            <v>Vr Unitario</v>
          </cell>
        </row>
        <row r="1485">
          <cell r="A1485" t="str">
            <v>Varilla captora 60 cms</v>
          </cell>
          <cell r="M1485" t="str">
            <v>Un</v>
          </cell>
          <cell r="O1485">
            <v>1</v>
          </cell>
          <cell r="Q1485">
            <v>82120</v>
          </cell>
          <cell r="T1485">
            <v>82120</v>
          </cell>
        </row>
        <row r="1486">
          <cell r="A1486" t="str">
            <v>Aislador</v>
          </cell>
          <cell r="M1486" t="str">
            <v>Un</v>
          </cell>
          <cell r="O1486">
            <v>1</v>
          </cell>
          <cell r="Q1486">
            <v>12980</v>
          </cell>
          <cell r="T1486">
            <v>12980</v>
          </cell>
        </row>
        <row r="1487">
          <cell r="A1487" t="str">
            <v>soporte fijación</v>
          </cell>
          <cell r="M1487" t="str">
            <v>Un</v>
          </cell>
          <cell r="O1487">
            <v>1</v>
          </cell>
          <cell r="Q1487">
            <v>25310</v>
          </cell>
          <cell r="T1487">
            <v>25310</v>
          </cell>
        </row>
        <row r="1488">
          <cell r="T1488">
            <v>0</v>
          </cell>
        </row>
        <row r="1489">
          <cell r="T1489">
            <v>0</v>
          </cell>
        </row>
        <row r="1490">
          <cell r="T1490">
            <v>0</v>
          </cell>
        </row>
        <row r="1491">
          <cell r="T1491">
            <v>0</v>
          </cell>
        </row>
        <row r="1492">
          <cell r="T1492">
            <v>0</v>
          </cell>
        </row>
        <row r="1493">
          <cell r="T1493">
            <v>0</v>
          </cell>
        </row>
        <row r="1494">
          <cell r="T1494">
            <v>0</v>
          </cell>
        </row>
        <row r="1495">
          <cell r="T1495">
            <v>0</v>
          </cell>
        </row>
        <row r="1496">
          <cell r="T1496">
            <v>0</v>
          </cell>
        </row>
        <row r="1497">
          <cell r="A1497" t="str">
            <v>Desperdicio</v>
          </cell>
          <cell r="M1497" t="str">
            <v>%</v>
          </cell>
          <cell r="Q1497">
            <v>120410</v>
          </cell>
          <cell r="T1497">
            <v>0</v>
          </cell>
        </row>
        <row r="1498">
          <cell r="A1498" t="str">
            <v>SUBTOTAL</v>
          </cell>
          <cell r="T1498">
            <v>120410</v>
          </cell>
        </row>
        <row r="1500">
          <cell r="A1500" t="str">
            <v>3. Transportes</v>
          </cell>
        </row>
        <row r="1501">
          <cell r="A1501" t="str">
            <v>Material</v>
          </cell>
          <cell r="K1501" t="str">
            <v>Vol. o Peso</v>
          </cell>
          <cell r="M1501" t="str">
            <v>Distancia</v>
          </cell>
          <cell r="O1501" t="str">
            <v>m2 o Ton/Km</v>
          </cell>
          <cell r="R1501" t="str">
            <v>Tarifa</v>
          </cell>
          <cell r="T1501" t="str">
            <v>Vr. Unitario</v>
          </cell>
        </row>
        <row r="1505">
          <cell r="A1505" t="str">
            <v>SUBTOTAL</v>
          </cell>
        </row>
        <row r="1507">
          <cell r="A1507" t="str">
            <v>4. Mano de Obra</v>
          </cell>
        </row>
        <row r="1508">
          <cell r="A1508" t="str">
            <v>Trabajador</v>
          </cell>
          <cell r="J1508" t="str">
            <v>Jornal</v>
          </cell>
          <cell r="L1508" t="str">
            <v>Prestac.</v>
          </cell>
          <cell r="N1508" t="str">
            <v>Jornal Total</v>
          </cell>
          <cell r="Q1508" t="str">
            <v>Rendimiento</v>
          </cell>
          <cell r="T1508" t="str">
            <v>Vr. Unitario</v>
          </cell>
        </row>
        <row r="1509">
          <cell r="A1509" t="str">
            <v>Electricista II</v>
          </cell>
          <cell r="J1509">
            <v>21662</v>
          </cell>
          <cell r="L1509">
            <v>0.57999999999999996</v>
          </cell>
          <cell r="N1509">
            <v>34225.96</v>
          </cell>
          <cell r="Q1509">
            <v>0.2</v>
          </cell>
          <cell r="T1509">
            <v>6845</v>
          </cell>
        </row>
        <row r="1510">
          <cell r="A1510" t="str">
            <v>Ayudante</v>
          </cell>
          <cell r="J1510">
            <v>17167</v>
          </cell>
          <cell r="L1510">
            <v>0.57999999999999996</v>
          </cell>
          <cell r="N1510">
            <v>27123.86</v>
          </cell>
          <cell r="Q1510">
            <v>0.2</v>
          </cell>
          <cell r="T1510">
            <v>5425</v>
          </cell>
        </row>
        <row r="1511">
          <cell r="T1511">
            <v>0</v>
          </cell>
        </row>
        <row r="1512">
          <cell r="A1512" t="str">
            <v>SUBTOTAL</v>
          </cell>
          <cell r="T1512">
            <v>12270</v>
          </cell>
        </row>
        <row r="1513">
          <cell r="A1513" t="str">
            <v>TOTAL COSTO DIRECTO</v>
          </cell>
          <cell r="T1513">
            <v>138331</v>
          </cell>
        </row>
        <row r="1514">
          <cell r="A1514" t="str">
            <v>AIU CONTRACTUAL</v>
          </cell>
          <cell r="E1514">
            <v>0.25640000000000002</v>
          </cell>
          <cell r="S1514" t="str">
            <v>TOTAL COSTO INDIRECTO</v>
          </cell>
          <cell r="T1514">
            <v>35468</v>
          </cell>
        </row>
        <row r="1515">
          <cell r="A1515" t="str">
            <v xml:space="preserve">VALOR TOTAL ACTIVIDAD </v>
          </cell>
          <cell r="T1515">
            <v>173799</v>
          </cell>
        </row>
        <row r="1516">
          <cell r="A1516" t="str">
            <v xml:space="preserve">VALOR RECURSOS NECESARIOS PARA LA EJECUCIÓN DE LA ACTIVIDAD </v>
          </cell>
          <cell r="T1516">
            <v>1042794</v>
          </cell>
        </row>
        <row r="1517">
          <cell r="A1517" t="str">
            <v>Para constancia de lo anterior, se firma la presente acta bajo la responsabilidad expresa de los que intervienen en ella, de  conformidad  con las funciones  desempeñadas por cada uno de los mismos,  de acuerdo con el manual de interventoría, en _________</v>
          </cell>
        </row>
        <row r="1520">
          <cell r="E1520" t="str">
            <v>Firma:</v>
          </cell>
        </row>
        <row r="1521">
          <cell r="E1521" t="str">
            <v xml:space="preserve">Nombre: </v>
          </cell>
        </row>
        <row r="1522">
          <cell r="E1522" t="str">
            <v>REPRESENTATE LEGAL Ó DIRECTOR DE CONSULTORIA</v>
          </cell>
        </row>
        <row r="1523">
          <cell r="A1523"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12.06.06</v>
          </cell>
          <cell r="C1532" t="str">
            <v>Suminsitro y colocación de barra captora de 1.20 mts para sistema apantallamiento. Incluye aislador, soporte y accesorios de fijación.</v>
          </cell>
          <cell r="R1532" t="str">
            <v>UN</v>
          </cell>
          <cell r="T1532">
            <v>2</v>
          </cell>
          <cell r="W1532">
            <v>220451.06900000002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Herramienta menor (% de mano de obra)</v>
          </cell>
          <cell r="O1536">
            <v>30188</v>
          </cell>
          <cell r="R1536">
            <v>0.01</v>
          </cell>
          <cell r="T1536">
            <v>301.88</v>
          </cell>
        </row>
        <row r="1537">
          <cell r="A1537" t="str">
            <v>Atornillador</v>
          </cell>
          <cell r="O1537">
            <v>21735</v>
          </cell>
          <cell r="R1537">
            <v>0.01</v>
          </cell>
          <cell r="T1537">
            <v>217.35</v>
          </cell>
        </row>
        <row r="1538">
          <cell r="A1538" t="str">
            <v>Taladro</v>
          </cell>
          <cell r="O1538">
            <v>1026375</v>
          </cell>
          <cell r="R1538">
            <v>5.0000000000000001E-3</v>
          </cell>
          <cell r="T1538">
            <v>5131.875</v>
          </cell>
        </row>
        <row r="1539">
          <cell r="T1539">
            <v>0</v>
          </cell>
        </row>
        <row r="1540">
          <cell r="A1540" t="str">
            <v>SUBTOTAL</v>
          </cell>
          <cell r="T1540">
            <v>5651.1049999999996</v>
          </cell>
        </row>
        <row r="1542">
          <cell r="A1542" t="str">
            <v>2.  Materiales</v>
          </cell>
        </row>
        <row r="1543">
          <cell r="A1543" t="str">
            <v>Descripción</v>
          </cell>
          <cell r="M1543" t="str">
            <v>Unidad</v>
          </cell>
          <cell r="O1543" t="str">
            <v>Cantidad</v>
          </cell>
          <cell r="Q1543" t="str">
            <v>Precio Unit.</v>
          </cell>
          <cell r="T1543" t="str">
            <v>Vr Unitario</v>
          </cell>
        </row>
        <row r="1544">
          <cell r="A1544" t="str">
            <v>Varilla captora 1.20 mts</v>
          </cell>
          <cell r="M1544" t="str">
            <v>Un</v>
          </cell>
          <cell r="O1544">
            <v>1</v>
          </cell>
          <cell r="Q1544">
            <v>164240</v>
          </cell>
          <cell r="T1544">
            <v>164240</v>
          </cell>
        </row>
        <row r="1545">
          <cell r="A1545" t="str">
            <v>Aislador</v>
          </cell>
          <cell r="M1545" t="str">
            <v>Un</v>
          </cell>
          <cell r="O1545">
            <v>1</v>
          </cell>
          <cell r="Q1545">
            <v>12980</v>
          </cell>
          <cell r="T1545">
            <v>12980</v>
          </cell>
        </row>
        <row r="1546">
          <cell r="A1546" t="str">
            <v>soporte fijación</v>
          </cell>
          <cell r="M1546" t="str">
            <v>Un</v>
          </cell>
          <cell r="O1546">
            <v>1</v>
          </cell>
          <cell r="Q1546">
            <v>25310</v>
          </cell>
          <cell r="T1546">
            <v>25310</v>
          </cell>
        </row>
        <row r="1547">
          <cell r="T1547">
            <v>0</v>
          </cell>
        </row>
        <row r="1548">
          <cell r="T1548">
            <v>0</v>
          </cell>
        </row>
        <row r="1549">
          <cell r="T1549">
            <v>0</v>
          </cell>
        </row>
        <row r="1550">
          <cell r="T1550">
            <v>0</v>
          </cell>
        </row>
        <row r="1551">
          <cell r="T1551">
            <v>0</v>
          </cell>
        </row>
        <row r="1552">
          <cell r="T1552">
            <v>0</v>
          </cell>
        </row>
        <row r="1553">
          <cell r="T1553">
            <v>0</v>
          </cell>
        </row>
        <row r="1554">
          <cell r="T1554">
            <v>0</v>
          </cell>
        </row>
        <row r="1555">
          <cell r="T1555">
            <v>0</v>
          </cell>
        </row>
        <row r="1556">
          <cell r="A1556" t="str">
            <v>Desperdicio</v>
          </cell>
          <cell r="M1556" t="str">
            <v>%</v>
          </cell>
          <cell r="Q1556">
            <v>202530</v>
          </cell>
          <cell r="T1556">
            <v>0</v>
          </cell>
        </row>
        <row r="1557">
          <cell r="A1557" t="str">
            <v>SUBTOTAL</v>
          </cell>
          <cell r="T1557">
            <v>202530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0.2</v>
          </cell>
          <cell r="T1568">
            <v>6845.192</v>
          </cell>
        </row>
        <row r="1569">
          <cell r="A1569" t="str">
            <v>Ayudante</v>
          </cell>
          <cell r="J1569">
            <v>17167</v>
          </cell>
          <cell r="L1569">
            <v>0.57999999999999996</v>
          </cell>
          <cell r="N1569">
            <v>27123.86</v>
          </cell>
          <cell r="Q1569">
            <v>0.2</v>
          </cell>
          <cell r="T1569">
            <v>5424.7720000000008</v>
          </cell>
        </row>
        <row r="1570">
          <cell r="T1570">
            <v>0</v>
          </cell>
        </row>
        <row r="1571">
          <cell r="A1571" t="str">
            <v>SUBTOTAL</v>
          </cell>
          <cell r="T1571">
            <v>12269.964</v>
          </cell>
        </row>
        <row r="1572">
          <cell r="A1572" t="str">
            <v>TOTAL COSTO DIRECTO</v>
          </cell>
          <cell r="T1572">
            <v>220451.06900000002</v>
          </cell>
        </row>
        <row r="1573">
          <cell r="A1573" t="str">
            <v>AIU CONTRACTUAL</v>
          </cell>
          <cell r="E1573">
            <v>0.25640000000000002</v>
          </cell>
          <cell r="S1573" t="str">
            <v>TOTAL COSTO INDIRECTO</v>
          </cell>
          <cell r="T1573">
            <v>56523.654091600009</v>
          </cell>
        </row>
        <row r="1574">
          <cell r="A1574" t="str">
            <v xml:space="preserve">VALOR TOTAL ACTIVIDAD </v>
          </cell>
          <cell r="T1574">
            <v>276974.7230916</v>
          </cell>
        </row>
        <row r="1575">
          <cell r="A1575" t="str">
            <v xml:space="preserve">VALOR RECURSOS NECESARIOS PARA LA EJECUCIÓN DE LA ACTIVIDAD </v>
          </cell>
          <cell r="T1575">
            <v>553949.44618319999</v>
          </cell>
        </row>
        <row r="1577">
          <cell r="A1577" t="str">
            <v>Para constancia de lo anterior, se firma la presente acta bajo la responsabilidad expresa de los que intervienen en ella, de  conformidad  con las funciones  desempeñadas por cada uno de los mismos,  de acuerdo con el manual de interventoría, en _________</v>
          </cell>
        </row>
        <row r="1580">
          <cell r="E1580" t="str">
            <v>Firma:</v>
          </cell>
        </row>
        <row r="1581">
          <cell r="E1581" t="str">
            <v xml:space="preserve">Nombre: </v>
          </cell>
        </row>
        <row r="1582">
          <cell r="E1582" t="str">
            <v>REPRESENTATE LEGAL Ó DIRECTOR DE CONSULTORIA</v>
          </cell>
        </row>
        <row r="1584">
          <cell r="A1584" t="str">
            <v>C. OBSERVACIONES INTERVENTORIA (Campo de obligatorio diligenciamiento)</v>
          </cell>
        </row>
        <row r="1591">
          <cell r="E1591" t="str">
            <v>Firma:</v>
          </cell>
        </row>
        <row r="1592">
          <cell r="E1592" t="str">
            <v xml:space="preserve">Nombre: </v>
          </cell>
          <cell r="V1592" t="str">
            <v>Original  - FONADE</v>
          </cell>
        </row>
        <row r="1593">
          <cell r="E1593" t="str">
            <v>REPRESENTANTE LEGAL Ó DIRECTOR DE INTERVENTORÍA</v>
          </cell>
          <cell r="V1593" t="str">
            <v>Copias: Contratista, Interventor</v>
          </cell>
        </row>
        <row r="1594">
          <cell r="A1594" t="str">
            <v>Item</v>
          </cell>
          <cell r="C1594" t="str">
            <v>Descripción</v>
          </cell>
          <cell r="R1594" t="str">
            <v>Unidad</v>
          </cell>
          <cell r="T1594" t="str">
            <v>Cantidad</v>
          </cell>
        </row>
        <row r="1595">
          <cell r="A1595" t="str">
            <v>12.06.07</v>
          </cell>
          <cell r="C1595" t="str">
            <v>Suministro y armado de soldadura tipo cadweld 120 grs para empalmes del sistema de apantallamiento y puestas a tierra. Incluye moldes, encendedor, pinzas y accesorios.</v>
          </cell>
          <cell r="R1595" t="str">
            <v>Un</v>
          </cell>
          <cell r="T1595">
            <v>10</v>
          </cell>
          <cell r="W1595">
            <v>56499.964</v>
          </cell>
        </row>
        <row r="1597">
          <cell r="A1597" t="str">
            <v>1.  Equipo</v>
          </cell>
        </row>
        <row r="1598">
          <cell r="A1598" t="str">
            <v>Descripción</v>
          </cell>
          <cell r="H1598" t="str">
            <v>Marca</v>
          </cell>
          <cell r="K1598" t="str">
            <v>Tipo</v>
          </cell>
          <cell r="O1598" t="str">
            <v>Tarifa/Hora</v>
          </cell>
          <cell r="R1598" t="str">
            <v>Rendimiento</v>
          </cell>
          <cell r="T1598" t="str">
            <v>Vr. Unitario</v>
          </cell>
        </row>
        <row r="1599">
          <cell r="A1599" t="str">
            <v>Herramienta menor (% de mano de obra)</v>
          </cell>
          <cell r="O1599">
            <v>125000</v>
          </cell>
          <cell r="R1599">
            <v>0.1</v>
          </cell>
          <cell r="T1599">
            <v>12500</v>
          </cell>
        </row>
        <row r="1600">
          <cell r="A1600" t="str">
            <v>Pinza</v>
          </cell>
          <cell r="O1600">
            <v>35600</v>
          </cell>
          <cell r="R1600">
            <v>0.1</v>
          </cell>
          <cell r="T1600">
            <v>3560</v>
          </cell>
        </row>
        <row r="1601">
          <cell r="A1601" t="str">
            <v>Encendedor</v>
          </cell>
          <cell r="O1601">
            <v>21900</v>
          </cell>
          <cell r="R1601">
            <v>0.1</v>
          </cell>
          <cell r="T1601">
            <v>2190</v>
          </cell>
        </row>
        <row r="1602">
          <cell r="T1602">
            <v>0</v>
          </cell>
        </row>
        <row r="1603">
          <cell r="A1603" t="str">
            <v>SUBTOTAL</v>
          </cell>
          <cell r="T1603">
            <v>18250</v>
          </cell>
        </row>
        <row r="1605">
          <cell r="A1605" t="str">
            <v>2.  Materiales</v>
          </cell>
        </row>
        <row r="1606">
          <cell r="A1606" t="str">
            <v>Descripción</v>
          </cell>
          <cell r="M1606" t="str">
            <v>Unidad</v>
          </cell>
          <cell r="O1606" t="str">
            <v>Cantidad</v>
          </cell>
          <cell r="Q1606" t="str">
            <v>Precio Unit.</v>
          </cell>
          <cell r="T1606" t="str">
            <v>Vr Unitario</v>
          </cell>
        </row>
        <row r="1607">
          <cell r="A1607" t="str">
            <v>Soldadura cadweld 125 gramos</v>
          </cell>
          <cell r="M1607" t="str">
            <v>Un</v>
          </cell>
          <cell r="O1607">
            <v>1</v>
          </cell>
          <cell r="Q1607">
            <v>25980</v>
          </cell>
          <cell r="T1607">
            <v>25980</v>
          </cell>
        </row>
        <row r="1608">
          <cell r="T1608">
            <v>0</v>
          </cell>
        </row>
        <row r="1609">
          <cell r="T1609">
            <v>0</v>
          </cell>
        </row>
        <row r="1610">
          <cell r="T1610">
            <v>0</v>
          </cell>
        </row>
        <row r="1611">
          <cell r="T1611">
            <v>0</v>
          </cell>
        </row>
        <row r="1612">
          <cell r="T1612">
            <v>0</v>
          </cell>
        </row>
        <row r="1613">
          <cell r="T1613">
            <v>0</v>
          </cell>
        </row>
        <row r="1614">
          <cell r="T1614">
            <v>0</v>
          </cell>
        </row>
        <row r="1615">
          <cell r="T1615">
            <v>0</v>
          </cell>
        </row>
        <row r="1616">
          <cell r="T1616">
            <v>0</v>
          </cell>
        </row>
        <row r="1617">
          <cell r="T1617">
            <v>0</v>
          </cell>
        </row>
        <row r="1618">
          <cell r="T1618">
            <v>0</v>
          </cell>
        </row>
        <row r="1619">
          <cell r="A1619" t="str">
            <v>Desperdicio</v>
          </cell>
          <cell r="M1619" t="str">
            <v>%</v>
          </cell>
          <cell r="Q1619">
            <v>25980</v>
          </cell>
          <cell r="T1619">
            <v>0</v>
          </cell>
        </row>
        <row r="1620">
          <cell r="A1620" t="str">
            <v>SUBTOTAL</v>
          </cell>
          <cell r="T1620">
            <v>25980</v>
          </cell>
        </row>
        <row r="1622">
          <cell r="A1622" t="str">
            <v>3. Transportes</v>
          </cell>
        </row>
        <row r="1623">
          <cell r="A1623" t="str">
            <v>Material</v>
          </cell>
          <cell r="K1623" t="str">
            <v>Vol. o Peso</v>
          </cell>
          <cell r="M1623" t="str">
            <v>Distancia</v>
          </cell>
          <cell r="O1623" t="str">
            <v>m2 o Ton/Km</v>
          </cell>
          <cell r="R1623" t="str">
            <v>Tarifa</v>
          </cell>
          <cell r="T1623" t="str">
            <v>Vr. Unitario</v>
          </cell>
        </row>
        <row r="1627">
          <cell r="A1627" t="str">
            <v>SUBTOTAL</v>
          </cell>
        </row>
        <row r="1629">
          <cell r="A1629" t="str">
            <v>4. Mano de Obra</v>
          </cell>
        </row>
        <row r="1630">
          <cell r="A1630" t="str">
            <v>Trabajador</v>
          </cell>
          <cell r="J1630" t="str">
            <v>Jornal</v>
          </cell>
          <cell r="L1630" t="str">
            <v>Prestac.</v>
          </cell>
          <cell r="N1630" t="str">
            <v>Jornal Total</v>
          </cell>
          <cell r="Q1630" t="str">
            <v>Rendimiento</v>
          </cell>
          <cell r="T1630" t="str">
            <v>Vr. Unitario</v>
          </cell>
        </row>
        <row r="1631">
          <cell r="A1631" t="str">
            <v>Electricista II</v>
          </cell>
          <cell r="J1631">
            <v>21662</v>
          </cell>
          <cell r="L1631">
            <v>0.57999999999999996</v>
          </cell>
          <cell r="N1631">
            <v>34225.96</v>
          </cell>
          <cell r="Q1631">
            <v>0.2</v>
          </cell>
          <cell r="T1631">
            <v>6845.192</v>
          </cell>
        </row>
        <row r="1632">
          <cell r="A1632" t="str">
            <v>Ayudante</v>
          </cell>
          <cell r="J1632">
            <v>17167</v>
          </cell>
          <cell r="L1632">
            <v>0.57999999999999996</v>
          </cell>
          <cell r="N1632">
            <v>27123.86</v>
          </cell>
          <cell r="Q1632">
            <v>0.2</v>
          </cell>
          <cell r="T1632">
            <v>5424.7720000000008</v>
          </cell>
        </row>
        <row r="1633">
          <cell r="T1633">
            <v>0</v>
          </cell>
        </row>
        <row r="1634">
          <cell r="A1634" t="str">
            <v>SUBTOTAL</v>
          </cell>
          <cell r="T1634">
            <v>12269.964</v>
          </cell>
        </row>
        <row r="1635">
          <cell r="A1635" t="str">
            <v>TOTAL COSTO DIRECTO</v>
          </cell>
          <cell r="T1635">
            <v>56499.964</v>
          </cell>
        </row>
        <row r="1636">
          <cell r="A1636" t="str">
            <v>AIU CONTRACTUAL</v>
          </cell>
          <cell r="E1636">
            <v>0.25640000000000002</v>
          </cell>
          <cell r="S1636" t="str">
            <v>TOTAL COSTO INDIRECTO</v>
          </cell>
          <cell r="T1636">
            <v>14486.590769600001</v>
          </cell>
        </row>
        <row r="1637">
          <cell r="A1637" t="str">
            <v xml:space="preserve">VALOR TOTAL ACTIVIDAD </v>
          </cell>
          <cell r="T1637">
            <v>70986.554769599999</v>
          </cell>
        </row>
        <row r="1638">
          <cell r="A1638" t="str">
            <v xml:space="preserve">VALOR RECURSOS NECESARIOS PARA LA EJECUCIÓN DE LA ACTIVIDAD </v>
          </cell>
          <cell r="T1638">
            <v>709865.54769599997</v>
          </cell>
        </row>
        <row r="1639">
          <cell r="A1639" t="str">
            <v>Para constancia de lo anterior, se firma la presente acta bajo la responsabilidad expresa de los que intervienen en ella, de  conformidad  con las funciones  desempeñadas por cada uno de los mismos,  de acuerdo con el manual de interventoría, en _________</v>
          </cell>
        </row>
        <row r="1642">
          <cell r="E1642" t="str">
            <v>Firma:</v>
          </cell>
        </row>
        <row r="1643">
          <cell r="E1643" t="str">
            <v xml:space="preserve">Nombre: </v>
          </cell>
        </row>
        <row r="1644">
          <cell r="E1644" t="str">
            <v>REPRESENTATE LEGAL Ó DIRECTOR DE CONSULTORIA</v>
          </cell>
        </row>
        <row r="1645">
          <cell r="A1645" t="str">
            <v>C. OBSERVACIONES INTERVENTORIA (Campo de obligatorio diligenciamiento)</v>
          </cell>
        </row>
        <row r="1651">
          <cell r="E1651" t="str">
            <v>Firma:</v>
          </cell>
        </row>
        <row r="1652">
          <cell r="E1652" t="str">
            <v xml:space="preserve">Nombre: </v>
          </cell>
          <cell r="V1652" t="str">
            <v>Original  - FONADE</v>
          </cell>
        </row>
        <row r="1653">
          <cell r="E1653" t="str">
            <v>REPRESENTANTE LEGAL Ó DIRECTOR DE INTERVENTORÍA</v>
          </cell>
          <cell r="V1653" t="str">
            <v>Copias: Contratista, Interventor</v>
          </cell>
        </row>
        <row r="1654">
          <cell r="A1654" t="str">
            <v>Item</v>
          </cell>
          <cell r="C1654" t="str">
            <v>Descripción</v>
          </cell>
          <cell r="R1654" t="str">
            <v>Unidad</v>
          </cell>
          <cell r="T1654" t="str">
            <v>Cantidad</v>
          </cell>
        </row>
        <row r="1655">
          <cell r="A1655" t="str">
            <v>12.07.01</v>
          </cell>
          <cell r="C1655" t="str">
            <v>Salida para sensor de humo en tubo conduit IMC y cable FLP. Incluye soportes y accesoriospara completar la salida.</v>
          </cell>
          <cell r="R1655" t="str">
            <v>Un</v>
          </cell>
          <cell r="T1655">
            <v>9</v>
          </cell>
          <cell r="W1655">
            <v>182743.2696</v>
          </cell>
        </row>
        <row r="1657">
          <cell r="A1657" t="str">
            <v>1.  Equipo</v>
          </cell>
        </row>
        <row r="1658">
          <cell r="A1658" t="str">
            <v>Descripción</v>
          </cell>
          <cell r="H1658" t="str">
            <v>Marca</v>
          </cell>
          <cell r="K1658" t="str">
            <v>Tipo</v>
          </cell>
          <cell r="O1658" t="str">
            <v>Tarifa/Hora</v>
          </cell>
          <cell r="R1658" t="str">
            <v>Rendimiento</v>
          </cell>
          <cell r="T1658" t="str">
            <v>Vr. Unitario</v>
          </cell>
        </row>
        <row r="1659">
          <cell r="A1659" t="str">
            <v>Alicates</v>
          </cell>
          <cell r="O1659">
            <v>30188</v>
          </cell>
          <cell r="R1659">
            <v>0.02</v>
          </cell>
          <cell r="T1659">
            <v>603.76</v>
          </cell>
        </row>
        <row r="1660">
          <cell r="A1660" t="str">
            <v>Atornillador</v>
          </cell>
          <cell r="O1660">
            <v>21735</v>
          </cell>
          <cell r="R1660">
            <v>0.02</v>
          </cell>
          <cell r="T1660">
            <v>434.7</v>
          </cell>
        </row>
        <row r="1662">
          <cell r="T1662">
            <v>0</v>
          </cell>
        </row>
        <row r="1663">
          <cell r="A1663" t="str">
            <v>SUBTOTAL</v>
          </cell>
          <cell r="T1663">
            <v>1038.46</v>
          </cell>
        </row>
        <row r="1665">
          <cell r="A1665" t="str">
            <v>2.  Materiales</v>
          </cell>
        </row>
        <row r="1666">
          <cell r="A1666" t="str">
            <v>Descripción</v>
          </cell>
          <cell r="M1666" t="str">
            <v>Unidad</v>
          </cell>
          <cell r="O1666" t="str">
            <v>Cantidad</v>
          </cell>
          <cell r="Q1666" t="str">
            <v>Precio Unit.</v>
          </cell>
          <cell r="T1666" t="str">
            <v>Vr Unitario</v>
          </cell>
        </row>
        <row r="1667">
          <cell r="A1667" t="str">
            <v>Cable FLP 2X16 AWG</v>
          </cell>
          <cell r="M1667" t="str">
            <v>Ml</v>
          </cell>
          <cell r="O1667">
            <v>16</v>
          </cell>
          <cell r="Q1667">
            <v>3890</v>
          </cell>
          <cell r="T1667">
            <v>62240</v>
          </cell>
        </row>
        <row r="1668">
          <cell r="A1668" t="str">
            <v>Tubo conduit IMC 3/4"</v>
          </cell>
          <cell r="M1668" t="str">
            <v>Ml</v>
          </cell>
          <cell r="O1668">
            <v>8</v>
          </cell>
          <cell r="Q1668">
            <v>7250</v>
          </cell>
          <cell r="T1668">
            <v>58000</v>
          </cell>
        </row>
        <row r="1669">
          <cell r="A1669" t="str">
            <v>Boquilla terminal IMC de 3/4"</v>
          </cell>
          <cell r="M1669" t="str">
            <v>Unidad</v>
          </cell>
          <cell r="O1669">
            <v>2</v>
          </cell>
          <cell r="Q1669">
            <v>2560</v>
          </cell>
          <cell r="T1669">
            <v>5120</v>
          </cell>
        </row>
        <row r="1670">
          <cell r="A1670" t="str">
            <v>Unión IMC 3/4"</v>
          </cell>
          <cell r="M1670" t="str">
            <v xml:space="preserve">Un </v>
          </cell>
          <cell r="O1670">
            <v>2</v>
          </cell>
          <cell r="Q1670">
            <v>2190</v>
          </cell>
          <cell r="T1670">
            <v>4380</v>
          </cell>
        </row>
        <row r="1671">
          <cell r="A1671" t="str">
            <v>Caja octagonal</v>
          </cell>
          <cell r="M1671" t="str">
            <v xml:space="preserve">Un </v>
          </cell>
          <cell r="O1671">
            <v>1</v>
          </cell>
          <cell r="Q1671">
            <v>1120</v>
          </cell>
          <cell r="T1671">
            <v>1120</v>
          </cell>
        </row>
        <row r="1672">
          <cell r="A1672" t="str">
            <v>Cinta aislante</v>
          </cell>
          <cell r="M1672" t="str">
            <v xml:space="preserve">Un </v>
          </cell>
          <cell r="O1672">
            <v>0.05</v>
          </cell>
          <cell r="Q1672">
            <v>2178</v>
          </cell>
          <cell r="T1672">
            <v>109</v>
          </cell>
        </row>
        <row r="1673">
          <cell r="A1673" t="str">
            <v>Abrazadera de 3/4"</v>
          </cell>
          <cell r="M1673" t="str">
            <v xml:space="preserve">Un </v>
          </cell>
          <cell r="O1673">
            <v>4</v>
          </cell>
          <cell r="Q1673">
            <v>242</v>
          </cell>
          <cell r="T1673">
            <v>968</v>
          </cell>
        </row>
        <row r="1674">
          <cell r="A1674" t="str">
            <v>Perno de tiro</v>
          </cell>
          <cell r="M1674" t="str">
            <v xml:space="preserve">Un </v>
          </cell>
          <cell r="O1674">
            <v>4</v>
          </cell>
          <cell r="Q1674">
            <v>123</v>
          </cell>
          <cell r="T1674">
            <v>492</v>
          </cell>
        </row>
        <row r="1675">
          <cell r="A1675" t="str">
            <v>Pólvora para perno</v>
          </cell>
          <cell r="M1675" t="str">
            <v xml:space="preserve">Un </v>
          </cell>
          <cell r="O1675">
            <v>4</v>
          </cell>
          <cell r="Q1675">
            <v>243</v>
          </cell>
          <cell r="T1675">
            <v>972</v>
          </cell>
        </row>
        <row r="1676">
          <cell r="T1676">
            <v>0</v>
          </cell>
        </row>
        <row r="1677">
          <cell r="T1677">
            <v>0</v>
          </cell>
        </row>
        <row r="1678">
          <cell r="T1678">
            <v>0</v>
          </cell>
        </row>
        <row r="1679">
          <cell r="A1679" t="str">
            <v>Desperdicio</v>
          </cell>
          <cell r="M1679" t="str">
            <v>%</v>
          </cell>
          <cell r="O1679">
            <v>0.03</v>
          </cell>
          <cell r="Q1679">
            <v>133401</v>
          </cell>
          <cell r="T1679">
            <v>4002</v>
          </cell>
        </row>
        <row r="1680">
          <cell r="A1680" t="str">
            <v>SUBTOTAL</v>
          </cell>
          <cell r="T1680">
            <v>137403</v>
          </cell>
        </row>
        <row r="1682">
          <cell r="A1682" t="str">
            <v>3. Transportes</v>
          </cell>
        </row>
        <row r="1683">
          <cell r="A1683" t="str">
            <v>Material</v>
          </cell>
          <cell r="K1683" t="str">
            <v>Vol. o Peso</v>
          </cell>
          <cell r="M1683" t="str">
            <v>Distancia</v>
          </cell>
          <cell r="O1683" t="str">
            <v>m2 o Ton/Km</v>
          </cell>
          <cell r="R1683" t="str">
            <v>Tarifa</v>
          </cell>
          <cell r="T1683" t="str">
            <v>Vr. Unitario</v>
          </cell>
        </row>
        <row r="1687">
          <cell r="A1687" t="str">
            <v>SUBTOTAL</v>
          </cell>
        </row>
        <row r="1689">
          <cell r="A1689" t="str">
            <v>4. Mano de Obra</v>
          </cell>
        </row>
        <row r="1690">
          <cell r="A1690" t="str">
            <v>Trabajador</v>
          </cell>
          <cell r="J1690" t="str">
            <v>Jornal</v>
          </cell>
          <cell r="L1690" t="str">
            <v>Prestac.</v>
          </cell>
          <cell r="N1690" t="str">
            <v>Jornal Total</v>
          </cell>
          <cell r="Q1690" t="str">
            <v>Rendimiento</v>
          </cell>
          <cell r="T1690" t="str">
            <v>Vr. Unitario</v>
          </cell>
        </row>
        <row r="1691">
          <cell r="A1691" t="str">
            <v>Electricista II</v>
          </cell>
          <cell r="J1691">
            <v>21662</v>
          </cell>
          <cell r="L1691">
            <v>0.57999999999999996</v>
          </cell>
          <cell r="N1691">
            <v>34225.96</v>
          </cell>
          <cell r="Q1691">
            <v>0.28000000000000003</v>
          </cell>
          <cell r="T1691">
            <v>9583.2687999999998</v>
          </cell>
        </row>
        <row r="1692">
          <cell r="A1692" t="str">
            <v>Ayudante</v>
          </cell>
          <cell r="J1692">
            <v>17167</v>
          </cell>
          <cell r="L1692">
            <v>0.57999999999999996</v>
          </cell>
          <cell r="N1692">
            <v>27123.86</v>
          </cell>
          <cell r="Q1692">
            <v>1.28</v>
          </cell>
          <cell r="T1692">
            <v>34718.540800000002</v>
          </cell>
        </row>
        <row r="1693">
          <cell r="T1693">
            <v>0</v>
          </cell>
        </row>
        <row r="1694">
          <cell r="A1694" t="str">
            <v>SUBTOTAL</v>
          </cell>
          <cell r="T1694">
            <v>44301.809600000001</v>
          </cell>
        </row>
        <row r="1695">
          <cell r="A1695" t="str">
            <v>TOTAL COSTO DIRECTO</v>
          </cell>
          <cell r="T1695">
            <v>182743.2696</v>
          </cell>
        </row>
        <row r="1696">
          <cell r="A1696" t="str">
            <v>AIU CONTRACTUAL</v>
          </cell>
          <cell r="E1696">
            <v>0.25640000000000002</v>
          </cell>
          <cell r="S1696" t="str">
            <v>TOTAL COSTO INDIRECTO</v>
          </cell>
          <cell r="T1696">
            <v>46855.374325440003</v>
          </cell>
        </row>
        <row r="1697">
          <cell r="A1697" t="str">
            <v xml:space="preserve">VALOR TOTAL ACTIVIDAD </v>
          </cell>
          <cell r="T1697">
            <v>229598.64392544</v>
          </cell>
        </row>
        <row r="1698">
          <cell r="A1698" t="str">
            <v xml:space="preserve">VALOR RECURSOS NECESARIOS PARA LA EJECUCIÓN DE LA ACTIVIDAD </v>
          </cell>
          <cell r="T1698">
            <v>2066387.7953289601</v>
          </cell>
        </row>
        <row r="1699">
          <cell r="A1699" t="str">
            <v>Para constancia de lo anterior, se firma la presente acta bajo la responsabilidad expresa de los que intervienen en ella, de  conformidad  con las funciones  desempeñadas por cada uno de los mismos,  de acuerdo con el manual de interventoría, en _________</v>
          </cell>
        </row>
        <row r="1702">
          <cell r="E1702" t="str">
            <v>Firma:</v>
          </cell>
        </row>
        <row r="1703">
          <cell r="E1703" t="str">
            <v xml:space="preserve">Nombre: </v>
          </cell>
        </row>
        <row r="1704">
          <cell r="E1704" t="str">
            <v>REPRESENTATE LEGAL Ó DIRECTOR DE CONSULTORIA</v>
          </cell>
        </row>
        <row r="1705">
          <cell r="A1705"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Item</v>
          </cell>
          <cell r="C1714" t="str">
            <v>Descripción</v>
          </cell>
          <cell r="R1714" t="str">
            <v>Unidad</v>
          </cell>
          <cell r="T1714" t="str">
            <v>Cantidad</v>
          </cell>
        </row>
        <row r="1715">
          <cell r="A1715" t="str">
            <v>12.07.02</v>
          </cell>
          <cell r="C1715" t="str">
            <v>Salida para estación manual en tubo conduit IMC y cable FLP. Incluye soportes y accesoriospara completar la salida.</v>
          </cell>
          <cell r="R1715" t="str">
            <v>Un</v>
          </cell>
          <cell r="T1715">
            <v>1</v>
          </cell>
          <cell r="W1715">
            <v>143519.40959999998</v>
          </cell>
        </row>
        <row r="1717">
          <cell r="A1717" t="str">
            <v>1.  Equipo</v>
          </cell>
        </row>
        <row r="1718">
          <cell r="A1718" t="str">
            <v>Descripción</v>
          </cell>
          <cell r="H1718" t="str">
            <v>Marca</v>
          </cell>
          <cell r="K1718" t="str">
            <v>Tipo</v>
          </cell>
          <cell r="O1718" t="str">
            <v>Tarifa/Hora</v>
          </cell>
          <cell r="R1718" t="str">
            <v>Rendimiento</v>
          </cell>
          <cell r="T1718" t="str">
            <v>Vr. Unitario</v>
          </cell>
        </row>
        <row r="1719">
          <cell r="A1719" t="str">
            <v>Alicates</v>
          </cell>
          <cell r="O1719">
            <v>30188</v>
          </cell>
          <cell r="R1719">
            <v>0.02</v>
          </cell>
          <cell r="T1719">
            <v>603.76</v>
          </cell>
        </row>
        <row r="1720">
          <cell r="A1720" t="str">
            <v>Atornillador</v>
          </cell>
          <cell r="O1720">
            <v>21735</v>
          </cell>
          <cell r="R1720">
            <v>0.02</v>
          </cell>
          <cell r="T1720">
            <v>434.7</v>
          </cell>
        </row>
        <row r="1722">
          <cell r="T1722">
            <v>0</v>
          </cell>
        </row>
        <row r="1723">
          <cell r="A1723" t="str">
            <v>SUBTOTAL</v>
          </cell>
          <cell r="T1723">
            <v>1038.46</v>
          </cell>
        </row>
        <row r="1725">
          <cell r="A1725" t="str">
            <v>2.  Materiales</v>
          </cell>
        </row>
        <row r="1726">
          <cell r="A1726" t="str">
            <v>Descripción</v>
          </cell>
          <cell r="M1726" t="str">
            <v>Unidad</v>
          </cell>
          <cell r="O1726" t="str">
            <v>Cantidad</v>
          </cell>
          <cell r="Q1726" t="str">
            <v>Precio Unit.</v>
          </cell>
          <cell r="T1726" t="str">
            <v>Vr Unitario</v>
          </cell>
        </row>
        <row r="1727">
          <cell r="A1727" t="str">
            <v>Cable UTP FLP</v>
          </cell>
          <cell r="M1727" t="str">
            <v>Ml</v>
          </cell>
          <cell r="O1727">
            <v>15</v>
          </cell>
          <cell r="Q1727">
            <v>3890</v>
          </cell>
          <cell r="T1727">
            <v>58350</v>
          </cell>
        </row>
        <row r="1728">
          <cell r="A1728" t="str">
            <v>Tubo conduit IMC 3/4"</v>
          </cell>
          <cell r="M1728" t="str">
            <v>Ml</v>
          </cell>
          <cell r="O1728">
            <v>7</v>
          </cell>
          <cell r="Q1728">
            <v>7250</v>
          </cell>
          <cell r="T1728">
            <v>50750</v>
          </cell>
        </row>
        <row r="1729">
          <cell r="A1729" t="str">
            <v>Boquilla terminal IMC de 3/4"</v>
          </cell>
          <cell r="M1729" t="str">
            <v xml:space="preserve">Un </v>
          </cell>
          <cell r="O1729">
            <v>2</v>
          </cell>
          <cell r="Q1729">
            <v>2560</v>
          </cell>
          <cell r="T1729">
            <v>5120</v>
          </cell>
        </row>
        <row r="1730">
          <cell r="A1730" t="str">
            <v>Unión IMC 3/4"</v>
          </cell>
          <cell r="M1730" t="str">
            <v>Un</v>
          </cell>
          <cell r="O1730">
            <v>2</v>
          </cell>
          <cell r="Q1730">
            <v>2190</v>
          </cell>
          <cell r="T1730">
            <v>4380</v>
          </cell>
        </row>
        <row r="1731">
          <cell r="A1731" t="str">
            <v>Caja octagonal</v>
          </cell>
          <cell r="M1731" t="str">
            <v>Un</v>
          </cell>
          <cell r="O1731">
            <v>1</v>
          </cell>
          <cell r="Q1731">
            <v>1120</v>
          </cell>
          <cell r="T1731">
            <v>1120</v>
          </cell>
        </row>
        <row r="1732">
          <cell r="A1732" t="str">
            <v>Cinta aislante</v>
          </cell>
          <cell r="M1732" t="str">
            <v>Un</v>
          </cell>
          <cell r="O1732">
            <v>0.05</v>
          </cell>
          <cell r="Q1732">
            <v>2178</v>
          </cell>
          <cell r="T1732">
            <v>109</v>
          </cell>
        </row>
        <row r="1733">
          <cell r="A1733" t="str">
            <v>Abrazadera de 3/4"</v>
          </cell>
          <cell r="M1733" t="str">
            <v>Un</v>
          </cell>
          <cell r="O1733">
            <v>3</v>
          </cell>
          <cell r="Q1733">
            <v>242</v>
          </cell>
          <cell r="T1733">
            <v>726</v>
          </cell>
        </row>
        <row r="1734">
          <cell r="A1734" t="str">
            <v>Perno de tiro</v>
          </cell>
          <cell r="M1734" t="str">
            <v>Un</v>
          </cell>
          <cell r="O1734">
            <v>3</v>
          </cell>
          <cell r="Q1734">
            <v>123</v>
          </cell>
          <cell r="T1734">
            <v>369</v>
          </cell>
        </row>
        <row r="1735">
          <cell r="A1735" t="str">
            <v>Pólvora para perno</v>
          </cell>
          <cell r="M1735" t="str">
            <v>Un</v>
          </cell>
          <cell r="O1735">
            <v>3</v>
          </cell>
          <cell r="Q1735">
            <v>243</v>
          </cell>
          <cell r="T1735">
            <v>729</v>
          </cell>
        </row>
        <row r="1736">
          <cell r="T1736">
            <v>0</v>
          </cell>
        </row>
        <row r="1737">
          <cell r="T1737">
            <v>0</v>
          </cell>
        </row>
        <row r="1738">
          <cell r="T1738">
            <v>0</v>
          </cell>
        </row>
        <row r="1739">
          <cell r="A1739" t="str">
            <v>Desperdicio</v>
          </cell>
          <cell r="M1739" t="str">
            <v>%</v>
          </cell>
          <cell r="O1739">
            <v>0.03</v>
          </cell>
          <cell r="Q1739">
            <v>121653</v>
          </cell>
          <cell r="T1739">
            <v>3650</v>
          </cell>
        </row>
        <row r="1740">
          <cell r="A1740" t="str">
            <v>SUBTOTAL</v>
          </cell>
          <cell r="T1740">
            <v>125303</v>
          </cell>
        </row>
        <row r="1742">
          <cell r="A1742" t="str">
            <v>3. Transportes</v>
          </cell>
        </row>
        <row r="1743">
          <cell r="A1743" t="str">
            <v>Material</v>
          </cell>
          <cell r="K1743" t="str">
            <v>Vol. o Peso</v>
          </cell>
          <cell r="M1743" t="str">
            <v>Distancia</v>
          </cell>
          <cell r="O1743" t="str">
            <v>m2 o Ton/Km</v>
          </cell>
          <cell r="R1743" t="str">
            <v>Tarifa</v>
          </cell>
          <cell r="T1743" t="str">
            <v>Vr. Unitario</v>
          </cell>
        </row>
        <row r="1747">
          <cell r="A1747" t="str">
            <v>SUBTOTAL</v>
          </cell>
        </row>
        <row r="1749">
          <cell r="A1749" t="str">
            <v>4. Mano de Obra</v>
          </cell>
        </row>
        <row r="1750">
          <cell r="A1750" t="str">
            <v>Trabajador</v>
          </cell>
          <cell r="J1750" t="str">
            <v>Jornal</v>
          </cell>
          <cell r="L1750" t="str">
            <v>Prestac.</v>
          </cell>
          <cell r="N1750" t="str">
            <v>Jornal Total</v>
          </cell>
          <cell r="Q1750" t="str">
            <v>Rendimiento</v>
          </cell>
          <cell r="T1750" t="str">
            <v>Vr. Unitario</v>
          </cell>
        </row>
        <row r="1751">
          <cell r="A1751" t="str">
            <v>Electricista II</v>
          </cell>
          <cell r="J1751">
            <v>21662</v>
          </cell>
          <cell r="L1751">
            <v>0.57999999999999996</v>
          </cell>
          <cell r="N1751">
            <v>34225.96</v>
          </cell>
          <cell r="Q1751">
            <v>0.28000000000000003</v>
          </cell>
          <cell r="T1751">
            <v>9583.2687999999998</v>
          </cell>
        </row>
        <row r="1752">
          <cell r="A1752" t="str">
            <v>Ayudante</v>
          </cell>
          <cell r="J1752">
            <v>17167</v>
          </cell>
          <cell r="L1752">
            <v>0.57999999999999996</v>
          </cell>
          <cell r="N1752">
            <v>27123.86</v>
          </cell>
          <cell r="Q1752">
            <v>0.28000000000000003</v>
          </cell>
          <cell r="T1752">
            <v>7594.680800000001</v>
          </cell>
        </row>
        <row r="1753">
          <cell r="T1753">
            <v>0</v>
          </cell>
        </row>
        <row r="1754">
          <cell r="A1754" t="str">
            <v>SUBTOTAL</v>
          </cell>
          <cell r="T1754">
            <v>17177.9496</v>
          </cell>
        </row>
        <row r="1755">
          <cell r="A1755" t="str">
            <v>TOTAL COSTO DIRECTO</v>
          </cell>
          <cell r="T1755">
            <v>143519.40959999998</v>
          </cell>
        </row>
        <row r="1756">
          <cell r="A1756" t="str">
            <v>AIU CONTRACTUAL</v>
          </cell>
          <cell r="E1756">
            <v>0.25640000000000002</v>
          </cell>
          <cell r="S1756" t="str">
            <v>TOTAL COSTO INDIRECTO</v>
          </cell>
          <cell r="T1756">
            <v>36798.376621440002</v>
          </cell>
        </row>
        <row r="1757">
          <cell r="A1757" t="str">
            <v xml:space="preserve">VALOR TOTAL ACTIVIDAD </v>
          </cell>
          <cell r="T1757">
            <v>180317.78622143998</v>
          </cell>
        </row>
        <row r="1758">
          <cell r="A1758" t="str">
            <v xml:space="preserve">VALOR RECURSOS NECESARIOS PARA LA EJECUCIÓN DE LA ACTIVIDAD </v>
          </cell>
          <cell r="T1758">
            <v>180317.78622143998</v>
          </cell>
        </row>
        <row r="1759">
          <cell r="A1759" t="str">
            <v>Para constancia de lo anterior, se firma la presente acta bajo la responsabilidad expresa de los que intervienen en ella, de  conformidad  con las funciones  desempeñadas por cada uno de los mismos,  de acuerdo con el manual de interventoría, en _________</v>
          </cell>
        </row>
        <row r="1762">
          <cell r="E1762" t="str">
            <v>Firma:</v>
          </cell>
        </row>
        <row r="1763">
          <cell r="E1763" t="str">
            <v xml:space="preserve">Nombre: </v>
          </cell>
        </row>
        <row r="1764">
          <cell r="E1764" t="str">
            <v>REPRESENTATE LEGAL Ó DIRECTOR DE CONSULTORIA</v>
          </cell>
        </row>
        <row r="1765">
          <cell r="A1765" t="str">
            <v>C. OBSERVACIONES INTERVENTORIA (Campo de obligatorio diligenciamiento)</v>
          </cell>
        </row>
        <row r="1770">
          <cell r="E1770" t="str">
            <v>Firma:</v>
          </cell>
        </row>
        <row r="1771">
          <cell r="E1771" t="str">
            <v xml:space="preserve">Nombre: </v>
          </cell>
          <cell r="V1771" t="str">
            <v>Original  - FONADE</v>
          </cell>
        </row>
        <row r="1772">
          <cell r="E1772" t="str">
            <v>REPRESENTANTE LEGAL Ó DIRECTOR DE INTERVENTORÍA</v>
          </cell>
          <cell r="V1772" t="str">
            <v>Copias: Contratista, Interventor</v>
          </cell>
        </row>
        <row r="1773">
          <cell r="A1773" t="str">
            <v>Item</v>
          </cell>
          <cell r="C1773" t="str">
            <v>Descripción</v>
          </cell>
          <cell r="R1773" t="str">
            <v>Unidad</v>
          </cell>
          <cell r="T1773" t="str">
            <v>Cantidad</v>
          </cell>
        </row>
        <row r="1774">
          <cell r="A1774" t="str">
            <v>12.07.03</v>
          </cell>
          <cell r="C1774" t="str">
            <v>Salida para sirena estroboscópica en tubo conduit IMC y cable FLP. Incluye soportes y accesoriospara completar la salida.</v>
          </cell>
          <cell r="R1774" t="str">
            <v>Un</v>
          </cell>
          <cell r="T1774">
            <v>1</v>
          </cell>
          <cell r="W1774">
            <v>158454.46</v>
          </cell>
        </row>
        <row r="1776">
          <cell r="A1776" t="str">
            <v>1.  Equipo</v>
          </cell>
        </row>
        <row r="1777">
          <cell r="A1777" t="str">
            <v>Descripción</v>
          </cell>
          <cell r="H1777" t="str">
            <v>Marca</v>
          </cell>
          <cell r="K1777" t="str">
            <v>Tipo</v>
          </cell>
          <cell r="O1777" t="str">
            <v>Tarifa/Hora</v>
          </cell>
          <cell r="R1777" t="str">
            <v>Rendimiento</v>
          </cell>
          <cell r="T1777" t="str">
            <v>Vr. Unitario</v>
          </cell>
        </row>
        <row r="1778">
          <cell r="A1778" t="str">
            <v>Alicates</v>
          </cell>
          <cell r="O1778">
            <v>30188</v>
          </cell>
          <cell r="R1778">
            <v>0.02</v>
          </cell>
          <cell r="T1778">
            <v>603.76</v>
          </cell>
        </row>
        <row r="1779">
          <cell r="A1779" t="str">
            <v>Atornillador</v>
          </cell>
          <cell r="O1779">
            <v>21735</v>
          </cell>
          <cell r="R1779">
            <v>0.02</v>
          </cell>
          <cell r="T1779">
            <v>434.7</v>
          </cell>
        </row>
        <row r="1781">
          <cell r="T1781">
            <v>0</v>
          </cell>
        </row>
        <row r="1782">
          <cell r="A1782" t="str">
            <v>SUBTOTAL</v>
          </cell>
          <cell r="T1782">
            <v>1038.46</v>
          </cell>
        </row>
        <row r="1784">
          <cell r="A1784" t="str">
            <v>2.  Materiales</v>
          </cell>
        </row>
        <row r="1785">
          <cell r="A1785" t="str">
            <v>Descripción</v>
          </cell>
          <cell r="M1785" t="str">
            <v>Unidad</v>
          </cell>
          <cell r="O1785" t="str">
            <v>Cantidad</v>
          </cell>
          <cell r="Q1785" t="str">
            <v>Precio Unit.</v>
          </cell>
          <cell r="T1785" t="str">
            <v>Vr Unitario</v>
          </cell>
        </row>
        <row r="1786">
          <cell r="A1786" t="str">
            <v>Cable UTP FLP</v>
          </cell>
          <cell r="M1786" t="str">
            <v>Ml</v>
          </cell>
          <cell r="O1786">
            <v>15</v>
          </cell>
          <cell r="Q1786">
            <v>3890</v>
          </cell>
          <cell r="T1786">
            <v>58350</v>
          </cell>
        </row>
        <row r="1787">
          <cell r="A1787" t="str">
            <v>Tubo conduit IMC 3/4"</v>
          </cell>
          <cell r="M1787" t="str">
            <v>Ml</v>
          </cell>
          <cell r="O1787">
            <v>9</v>
          </cell>
          <cell r="Q1787">
            <v>7250</v>
          </cell>
          <cell r="T1787">
            <v>65250</v>
          </cell>
        </row>
        <row r="1788">
          <cell r="A1788" t="str">
            <v>Boquilla terminal IMC de 3/4"</v>
          </cell>
          <cell r="M1788" t="str">
            <v xml:space="preserve">Un </v>
          </cell>
          <cell r="O1788">
            <v>2</v>
          </cell>
          <cell r="Q1788">
            <v>2560</v>
          </cell>
          <cell r="T1788">
            <v>5120</v>
          </cell>
        </row>
        <row r="1789">
          <cell r="A1789" t="str">
            <v>Unión IMC 3/4"</v>
          </cell>
          <cell r="M1789" t="str">
            <v xml:space="preserve">Un </v>
          </cell>
          <cell r="O1789">
            <v>2</v>
          </cell>
          <cell r="Q1789">
            <v>2190</v>
          </cell>
          <cell r="T1789">
            <v>4380</v>
          </cell>
        </row>
        <row r="1790">
          <cell r="A1790" t="str">
            <v>Caja octagonal</v>
          </cell>
          <cell r="M1790" t="str">
            <v xml:space="preserve">Un </v>
          </cell>
          <cell r="O1790">
            <v>1</v>
          </cell>
          <cell r="Q1790">
            <v>1120</v>
          </cell>
          <cell r="T1790">
            <v>1120</v>
          </cell>
        </row>
        <row r="1791">
          <cell r="A1791" t="str">
            <v>Cinta aislante</v>
          </cell>
          <cell r="M1791" t="str">
            <v xml:space="preserve">Un </v>
          </cell>
          <cell r="O1791">
            <v>0.05</v>
          </cell>
          <cell r="Q1791">
            <v>2178</v>
          </cell>
          <cell r="T1791">
            <v>109</v>
          </cell>
        </row>
        <row r="1792">
          <cell r="A1792" t="str">
            <v>Abrazadera de 3/4"</v>
          </cell>
          <cell r="M1792" t="str">
            <v xml:space="preserve">Un </v>
          </cell>
          <cell r="O1792">
            <v>3</v>
          </cell>
          <cell r="Q1792">
            <v>242</v>
          </cell>
          <cell r="T1792">
            <v>726</v>
          </cell>
        </row>
        <row r="1793">
          <cell r="A1793" t="str">
            <v>Perno de tiro</v>
          </cell>
          <cell r="M1793" t="str">
            <v xml:space="preserve">Un </v>
          </cell>
          <cell r="O1793">
            <v>3</v>
          </cell>
          <cell r="Q1793">
            <v>123</v>
          </cell>
          <cell r="T1793">
            <v>369</v>
          </cell>
        </row>
        <row r="1794">
          <cell r="A1794" t="str">
            <v>Pólvora para perno</v>
          </cell>
          <cell r="M1794" t="str">
            <v xml:space="preserve">Un </v>
          </cell>
          <cell r="O1794">
            <v>3</v>
          </cell>
          <cell r="Q1794">
            <v>243</v>
          </cell>
          <cell r="T1794">
            <v>729</v>
          </cell>
        </row>
        <row r="1795">
          <cell r="T1795">
            <v>0</v>
          </cell>
        </row>
        <row r="1796">
          <cell r="T1796">
            <v>0</v>
          </cell>
        </row>
        <row r="1797">
          <cell r="T1797">
            <v>0</v>
          </cell>
        </row>
        <row r="1798">
          <cell r="A1798" t="str">
            <v>Desperdicio</v>
          </cell>
          <cell r="M1798" t="str">
            <v>%</v>
          </cell>
          <cell r="O1798">
            <v>0.03</v>
          </cell>
          <cell r="Q1798">
            <v>136153</v>
          </cell>
          <cell r="T1798">
            <v>4085</v>
          </cell>
        </row>
        <row r="1799">
          <cell r="A1799" t="str">
            <v>SUBTOTAL</v>
          </cell>
          <cell r="T1799">
            <v>140238</v>
          </cell>
        </row>
        <row r="1801">
          <cell r="A1801" t="str">
            <v>3. Transportes</v>
          </cell>
        </row>
        <row r="1802">
          <cell r="A1802" t="str">
            <v>Material</v>
          </cell>
          <cell r="K1802" t="str">
            <v>Vol. o Peso</v>
          </cell>
          <cell r="M1802" t="str">
            <v>Distancia</v>
          </cell>
          <cell r="O1802" t="str">
            <v>m2 o Ton/Km</v>
          </cell>
          <cell r="R1802" t="str">
            <v>Tarifa</v>
          </cell>
          <cell r="T1802" t="str">
            <v>Vr. Unitario</v>
          </cell>
        </row>
        <row r="1806">
          <cell r="A1806" t="str">
            <v>SUBTOTAL</v>
          </cell>
        </row>
        <row r="1808">
          <cell r="A1808" t="str">
            <v>4. Mano de Obra</v>
          </cell>
        </row>
        <row r="1809">
          <cell r="A1809" t="str">
            <v>Trabajador</v>
          </cell>
          <cell r="J1809" t="str">
            <v>Jornal</v>
          </cell>
          <cell r="L1809" t="str">
            <v>Prestac.</v>
          </cell>
          <cell r="N1809" t="str">
            <v>Jornal Total</v>
          </cell>
          <cell r="Q1809" t="str">
            <v>Rendimiento</v>
          </cell>
          <cell r="T1809" t="str">
            <v>Vr. Unitario</v>
          </cell>
        </row>
        <row r="1810">
          <cell r="A1810" t="str">
            <v>Electricista II</v>
          </cell>
          <cell r="J1810">
            <v>21662</v>
          </cell>
          <cell r="L1810">
            <v>0.57999999999999996</v>
          </cell>
          <cell r="N1810">
            <v>34225.96</v>
          </cell>
          <cell r="Q1810">
            <v>0.28000000000000003</v>
          </cell>
          <cell r="T1810">
            <v>9583</v>
          </cell>
        </row>
        <row r="1811">
          <cell r="A1811" t="str">
            <v>Ayudante</v>
          </cell>
          <cell r="J1811">
            <v>17167</v>
          </cell>
          <cell r="L1811">
            <v>0.57999999999999996</v>
          </cell>
          <cell r="N1811">
            <v>27123.86</v>
          </cell>
          <cell r="Q1811">
            <v>0.28000000000000003</v>
          </cell>
          <cell r="T1811">
            <v>7595</v>
          </cell>
        </row>
        <row r="1812">
          <cell r="T1812">
            <v>0</v>
          </cell>
        </row>
        <row r="1813">
          <cell r="A1813" t="str">
            <v>SUBTOTAL</v>
          </cell>
          <cell r="T1813">
            <v>17178</v>
          </cell>
        </row>
        <row r="1814">
          <cell r="A1814" t="str">
            <v>TOTAL COSTO DIRECTO</v>
          </cell>
          <cell r="T1814">
            <v>158454.46</v>
          </cell>
        </row>
        <row r="1815">
          <cell r="A1815" t="str">
            <v>AIU CONTRACTUAL</v>
          </cell>
          <cell r="E1815">
            <v>0.25640000000000002</v>
          </cell>
          <cell r="S1815" t="str">
            <v>TOTAL COSTO INDIRECTO</v>
          </cell>
          <cell r="T1815">
            <v>40627.723544</v>
          </cell>
        </row>
        <row r="1816">
          <cell r="A1816" t="str">
            <v xml:space="preserve">VALOR TOTAL ACTIVIDAD </v>
          </cell>
          <cell r="T1816">
            <v>199082.183544</v>
          </cell>
        </row>
        <row r="1817">
          <cell r="A1817" t="str">
            <v xml:space="preserve">VALOR RECURSOS NECESARIOS PARA LA EJECUCIÓN DE LA ACTIVIDAD </v>
          </cell>
          <cell r="T1817">
            <v>199082.183544</v>
          </cell>
        </row>
        <row r="1818">
          <cell r="A1818" t="str">
            <v>Para constancia de lo anterior, se firma la presente acta bajo la responsabilidad expresa de los que intervienen en ella, de  conformidad  con las funciones  desempeñadas por cada uno de los mismos,  de acuerdo con el manual de interventoría, en _________</v>
          </cell>
        </row>
        <row r="1821">
          <cell r="E1821" t="str">
            <v>Firma:</v>
          </cell>
        </row>
        <row r="1822">
          <cell r="E1822" t="str">
            <v xml:space="preserve">Nombre: </v>
          </cell>
        </row>
        <row r="1823">
          <cell r="E1823" t="str">
            <v>REPRESENTATE LEGAL Ó DIRECTOR DE CONSULTORIA</v>
          </cell>
        </row>
        <row r="1824">
          <cell r="A1824" t="str">
            <v>C. OBSERVACIONES INTERVENTORIA (Campo de obligatorio diligenciamiento)</v>
          </cell>
        </row>
        <row r="1829">
          <cell r="E1829" t="str">
            <v>Firma:</v>
          </cell>
        </row>
        <row r="1830">
          <cell r="E1830" t="str">
            <v xml:space="preserve">Nombre: </v>
          </cell>
          <cell r="V1830" t="str">
            <v>Original  - FONADE</v>
          </cell>
        </row>
        <row r="1831">
          <cell r="E1831" t="str">
            <v>REPRESENTANTE LEGAL Ó DIRECTOR DE INTERVENTORÍA</v>
          </cell>
          <cell r="V1831" t="str">
            <v>Copias: Contratista, Interventor</v>
          </cell>
        </row>
        <row r="1832">
          <cell r="A1832" t="str">
            <v>Item</v>
          </cell>
          <cell r="C1832" t="str">
            <v>Descripción</v>
          </cell>
          <cell r="R1832" t="str">
            <v>Unidad</v>
          </cell>
          <cell r="T1832" t="str">
            <v>Cantidad</v>
          </cell>
        </row>
        <row r="1833">
          <cell r="A1833" t="str">
            <v>12.07.04</v>
          </cell>
          <cell r="C1833" t="str">
            <v>Suministro y montaje de sensor de humo</v>
          </cell>
          <cell r="R1833" t="str">
            <v>Un</v>
          </cell>
          <cell r="T1833">
            <v>9</v>
          </cell>
          <cell r="W1833">
            <v>260948.75</v>
          </cell>
        </row>
        <row r="1835">
          <cell r="A1835" t="str">
            <v>1.  Equipo</v>
          </cell>
        </row>
        <row r="1836">
          <cell r="A1836" t="str">
            <v>Descripción</v>
          </cell>
          <cell r="H1836" t="str">
            <v>Marca</v>
          </cell>
          <cell r="K1836" t="str">
            <v>Tipo</v>
          </cell>
          <cell r="O1836" t="str">
            <v>Tarifa/Hora</v>
          </cell>
          <cell r="R1836" t="str">
            <v>Rendimiento</v>
          </cell>
          <cell r="T1836" t="str">
            <v>Vr. Unitario</v>
          </cell>
        </row>
        <row r="1837">
          <cell r="A1837" t="str">
            <v>Atornillador</v>
          </cell>
          <cell r="O1837">
            <v>21735</v>
          </cell>
          <cell r="R1837">
            <v>0.05</v>
          </cell>
          <cell r="T1837">
            <v>1086.75</v>
          </cell>
        </row>
        <row r="1838">
          <cell r="T1838">
            <v>0</v>
          </cell>
        </row>
        <row r="1840">
          <cell r="T1840">
            <v>0</v>
          </cell>
        </row>
        <row r="1841">
          <cell r="A1841" t="str">
            <v>SUBTOTAL</v>
          </cell>
          <cell r="T1841">
            <v>1086.75</v>
          </cell>
        </row>
        <row r="1843">
          <cell r="A1843" t="str">
            <v>2.  Materiales</v>
          </cell>
        </row>
        <row r="1844">
          <cell r="A1844" t="str">
            <v>Descripción</v>
          </cell>
          <cell r="M1844" t="str">
            <v>Unidad</v>
          </cell>
          <cell r="O1844" t="str">
            <v>Cantidad</v>
          </cell>
          <cell r="Q1844" t="str">
            <v>Precio Unit.</v>
          </cell>
          <cell r="T1844" t="str">
            <v>Vr Unitario</v>
          </cell>
        </row>
        <row r="1845">
          <cell r="A1845" t="str">
            <v>Sensor de humo</v>
          </cell>
          <cell r="M1845" t="str">
            <v xml:space="preserve">Un </v>
          </cell>
          <cell r="O1845">
            <v>1</v>
          </cell>
          <cell r="Q1845">
            <v>205100</v>
          </cell>
          <cell r="T1845">
            <v>205100</v>
          </cell>
        </row>
        <row r="1854">
          <cell r="T1854">
            <v>0</v>
          </cell>
        </row>
        <row r="1855">
          <cell r="T1855">
            <v>0</v>
          </cell>
        </row>
        <row r="1856">
          <cell r="T1856">
            <v>0</v>
          </cell>
        </row>
        <row r="1857">
          <cell r="A1857" t="str">
            <v>Desperdicio</v>
          </cell>
          <cell r="M1857" t="str">
            <v>%</v>
          </cell>
          <cell r="Q1857">
            <v>205100</v>
          </cell>
          <cell r="T1857">
            <v>0</v>
          </cell>
        </row>
        <row r="1858">
          <cell r="A1858" t="str">
            <v>SUBTOTAL</v>
          </cell>
          <cell r="T1858">
            <v>205100</v>
          </cell>
        </row>
        <row r="1860">
          <cell r="A1860" t="str">
            <v>3. Transportes</v>
          </cell>
        </row>
        <row r="1861">
          <cell r="A1861" t="str">
            <v>Material</v>
          </cell>
          <cell r="K1861" t="str">
            <v>Vol. o Peso</v>
          </cell>
          <cell r="M1861" t="str">
            <v>Distancia</v>
          </cell>
          <cell r="O1861" t="str">
            <v>m2 o Ton/Km</v>
          </cell>
          <cell r="R1861" t="str">
            <v>Tarifa</v>
          </cell>
          <cell r="T1861" t="str">
            <v>Vr. Unitario</v>
          </cell>
        </row>
        <row r="1865">
          <cell r="A1865" t="str">
            <v>SUBTOTAL</v>
          </cell>
        </row>
        <row r="1867">
          <cell r="A1867" t="str">
            <v>4. Mano de Obra</v>
          </cell>
        </row>
        <row r="1868">
          <cell r="A1868" t="str">
            <v>Trabajador</v>
          </cell>
          <cell r="J1868" t="str">
            <v>Jornal</v>
          </cell>
          <cell r="L1868" t="str">
            <v>Prestac.</v>
          </cell>
          <cell r="N1868" t="str">
            <v>Jornal Total</v>
          </cell>
          <cell r="Q1868" t="str">
            <v>Rendimiento</v>
          </cell>
          <cell r="T1868" t="str">
            <v>Vr. Unitario</v>
          </cell>
        </row>
        <row r="1869">
          <cell r="A1869" t="str">
            <v>Electricista II</v>
          </cell>
          <cell r="J1869">
            <v>21662</v>
          </cell>
          <cell r="L1869">
            <v>0.57999999999999996</v>
          </cell>
          <cell r="N1869">
            <v>34225.96</v>
          </cell>
          <cell r="Q1869">
            <v>1.6</v>
          </cell>
          <cell r="T1869">
            <v>54762</v>
          </cell>
        </row>
        <row r="1870">
          <cell r="T1870">
            <v>0</v>
          </cell>
        </row>
        <row r="1871">
          <cell r="T1871">
            <v>0</v>
          </cell>
        </row>
        <row r="1872">
          <cell r="A1872" t="str">
            <v>SUBTOTAL</v>
          </cell>
          <cell r="T1872">
            <v>54762</v>
          </cell>
        </row>
        <row r="1873">
          <cell r="A1873" t="str">
            <v>TOTAL COSTO DIRECTO</v>
          </cell>
          <cell r="T1873">
            <v>260948.75</v>
          </cell>
        </row>
        <row r="1874">
          <cell r="A1874" t="str">
            <v>AIU CONTRACTUAL</v>
          </cell>
          <cell r="E1874">
            <v>0.25640000000000002</v>
          </cell>
          <cell r="S1874" t="str">
            <v>TOTAL COSTO INDIRECTO</v>
          </cell>
          <cell r="T1874">
            <v>66907.2595</v>
          </cell>
        </row>
        <row r="1875">
          <cell r="A1875" t="str">
            <v xml:space="preserve">VALOR TOTAL ACTIVIDAD </v>
          </cell>
          <cell r="T1875">
            <v>327856.00949999999</v>
          </cell>
        </row>
        <row r="1876">
          <cell r="A1876" t="str">
            <v xml:space="preserve">VALOR RECURSOS NECESARIOS PARA LA EJECUCIÓN DE LA ACTIVIDAD </v>
          </cell>
          <cell r="T1876">
            <v>2950704.0855</v>
          </cell>
        </row>
        <row r="1877">
          <cell r="A1877" t="str">
            <v>Para constancia de lo anterior, se firma la presente acta bajo la responsabilidad expresa de los que intervienen en ella, de  conformidad  con las funciones  desempeñadas por cada uno de los mismos,  de acuerdo con el manual de interventoría, en _________</v>
          </cell>
        </row>
        <row r="1880">
          <cell r="E1880" t="str">
            <v>Firma:</v>
          </cell>
        </row>
        <row r="1881">
          <cell r="E1881" t="str">
            <v xml:space="preserve">Nombre: </v>
          </cell>
        </row>
        <row r="1882">
          <cell r="E1882" t="str">
            <v>REPRESENTATE LEGAL Ó DIRECTOR DE CONSULTORIA</v>
          </cell>
        </row>
        <row r="1883">
          <cell r="A1883" t="str">
            <v>C. OBSERVACIONES INTERVENTORIA (Campo de obligatorio diligenciamiento)</v>
          </cell>
        </row>
        <row r="1889">
          <cell r="E1889" t="str">
            <v>Firma:</v>
          </cell>
        </row>
        <row r="1890">
          <cell r="E1890" t="str">
            <v xml:space="preserve">Nombre: </v>
          </cell>
          <cell r="V1890" t="str">
            <v>Original  - FONADE</v>
          </cell>
        </row>
        <row r="1891">
          <cell r="E1891" t="str">
            <v>REPRESENTANTE LEGAL Ó DIRECTOR DE INTERVENTORÍA</v>
          </cell>
          <cell r="V1891" t="str">
            <v>Copias: Contratista, Interventor</v>
          </cell>
        </row>
        <row r="1892">
          <cell r="A1892" t="str">
            <v>Item</v>
          </cell>
          <cell r="C1892" t="str">
            <v>Descripción</v>
          </cell>
          <cell r="R1892" t="str">
            <v>Unidad</v>
          </cell>
          <cell r="T1892" t="str">
            <v>Cantidad</v>
          </cell>
        </row>
        <row r="1893">
          <cell r="A1893" t="str">
            <v>12.07.05</v>
          </cell>
          <cell r="C1893" t="str">
            <v>Suministro y montaje de estación manual.</v>
          </cell>
          <cell r="R1893" t="str">
            <v>Un</v>
          </cell>
          <cell r="T1893">
            <v>1</v>
          </cell>
          <cell r="W1893">
            <v>207979</v>
          </cell>
        </row>
        <row r="1895">
          <cell r="A1895" t="str">
            <v>1.  Equipo</v>
          </cell>
        </row>
        <row r="1896">
          <cell r="A1896" t="str">
            <v>Descripción</v>
          </cell>
          <cell r="H1896" t="str">
            <v>Marca</v>
          </cell>
          <cell r="K1896" t="str">
            <v>Tipo</v>
          </cell>
          <cell r="O1896" t="str">
            <v>Tarifa/Hora</v>
          </cell>
          <cell r="R1896" t="str">
            <v>Rendimiento</v>
          </cell>
          <cell r="T1896" t="str">
            <v>Vr. Unitario</v>
          </cell>
        </row>
        <row r="1897">
          <cell r="A1897" t="str">
            <v>Atornillador</v>
          </cell>
          <cell r="O1897">
            <v>21735</v>
          </cell>
          <cell r="R1897">
            <v>0.01</v>
          </cell>
          <cell r="T1897">
            <v>217</v>
          </cell>
        </row>
        <row r="1898">
          <cell r="T1898">
            <v>0</v>
          </cell>
        </row>
        <row r="1900">
          <cell r="T1900">
            <v>0</v>
          </cell>
        </row>
        <row r="1901">
          <cell r="A1901" t="str">
            <v>SUBTOTAL</v>
          </cell>
          <cell r="T1901">
            <v>217</v>
          </cell>
        </row>
        <row r="1903">
          <cell r="A1903" t="str">
            <v>2.  Materiales</v>
          </cell>
        </row>
        <row r="1904">
          <cell r="A1904" t="str">
            <v>Descripción</v>
          </cell>
          <cell r="M1904" t="str">
            <v>Unidad</v>
          </cell>
          <cell r="O1904" t="str">
            <v>Cantidad</v>
          </cell>
          <cell r="Q1904" t="str">
            <v>Precio Unit.</v>
          </cell>
          <cell r="T1904" t="str">
            <v>Vr Unitario</v>
          </cell>
        </row>
        <row r="1905">
          <cell r="A1905" t="str">
            <v>Estación manual</v>
          </cell>
          <cell r="M1905" t="str">
            <v xml:space="preserve">Un </v>
          </cell>
          <cell r="O1905">
            <v>1</v>
          </cell>
          <cell r="Q1905">
            <v>153000</v>
          </cell>
          <cell r="T1905">
            <v>153000</v>
          </cell>
        </row>
        <row r="1914">
          <cell r="T1914">
            <v>0</v>
          </cell>
        </row>
        <row r="1915">
          <cell r="T1915">
            <v>0</v>
          </cell>
        </row>
        <row r="1916">
          <cell r="T1916">
            <v>0</v>
          </cell>
        </row>
        <row r="1917">
          <cell r="A1917" t="str">
            <v>Desperdicio</v>
          </cell>
          <cell r="M1917" t="str">
            <v>%</v>
          </cell>
          <cell r="Q1917">
            <v>153000</v>
          </cell>
          <cell r="T1917">
            <v>0</v>
          </cell>
        </row>
        <row r="1918">
          <cell r="A1918" t="str">
            <v>SUBTOTAL</v>
          </cell>
          <cell r="T1918">
            <v>153000</v>
          </cell>
        </row>
        <row r="1920">
          <cell r="A1920" t="str">
            <v>3. Transportes</v>
          </cell>
        </row>
        <row r="1921">
          <cell r="A1921" t="str">
            <v>Material</v>
          </cell>
          <cell r="K1921" t="str">
            <v>Vol. o Peso</v>
          </cell>
          <cell r="M1921" t="str">
            <v>Distancia</v>
          </cell>
          <cell r="O1921" t="str">
            <v>m2 o Ton/Km</v>
          </cell>
          <cell r="R1921" t="str">
            <v>Tarifa</v>
          </cell>
          <cell r="T1921" t="str">
            <v>Vr. Unitario</v>
          </cell>
        </row>
        <row r="1925">
          <cell r="A1925" t="str">
            <v>SUBTOTAL</v>
          </cell>
        </row>
        <row r="1927">
          <cell r="A1927" t="str">
            <v>4. Mano de Obra</v>
          </cell>
        </row>
        <row r="1928">
          <cell r="A1928" t="str">
            <v>Trabajador</v>
          </cell>
          <cell r="J1928" t="str">
            <v>Jornal</v>
          </cell>
          <cell r="L1928" t="str">
            <v>Prestac.</v>
          </cell>
          <cell r="N1928" t="str">
            <v>Jornal Total</v>
          </cell>
          <cell r="Q1928" t="str">
            <v>Rendimiento</v>
          </cell>
          <cell r="T1928" t="str">
            <v>Vr. Unitario</v>
          </cell>
        </row>
        <row r="1929">
          <cell r="A1929" t="str">
            <v>Electricista II</v>
          </cell>
          <cell r="J1929">
            <v>21662</v>
          </cell>
          <cell r="L1929">
            <v>0.57999999999999996</v>
          </cell>
          <cell r="N1929">
            <v>34225.96</v>
          </cell>
          <cell r="Q1929">
            <v>1.6</v>
          </cell>
          <cell r="T1929">
            <v>54762</v>
          </cell>
        </row>
        <row r="1931">
          <cell r="T1931">
            <v>0</v>
          </cell>
        </row>
        <row r="1932">
          <cell r="A1932" t="str">
            <v>SUBTOTAL</v>
          </cell>
          <cell r="T1932">
            <v>54762</v>
          </cell>
        </row>
        <row r="1933">
          <cell r="A1933" t="str">
            <v>TOTAL COSTO DIRECTO</v>
          </cell>
          <cell r="T1933">
            <v>207979</v>
          </cell>
        </row>
        <row r="1934">
          <cell r="A1934" t="str">
            <v>AIU CONTRACTUAL</v>
          </cell>
          <cell r="E1934">
            <v>0.25640000000000002</v>
          </cell>
          <cell r="S1934" t="str">
            <v>TOTAL COSTO INDIRECTO</v>
          </cell>
          <cell r="T1934">
            <v>53325.815600000002</v>
          </cell>
        </row>
        <row r="1935">
          <cell r="A1935" t="str">
            <v xml:space="preserve">VALOR TOTAL ACTIVIDAD </v>
          </cell>
          <cell r="T1935">
            <v>261304.8156</v>
          </cell>
        </row>
        <row r="1936">
          <cell r="A1936" t="str">
            <v xml:space="preserve">VALOR RECURSOS NECESARIOS PARA LA EJECUCIÓN DE LA ACTIVIDAD </v>
          </cell>
          <cell r="T1936">
            <v>261304.8156</v>
          </cell>
        </row>
        <row r="1937">
          <cell r="A1937" t="str">
            <v>Para constancia de lo anterior, se firma la presente acta bajo la responsabilidad expresa de los que intervienen en ella, de  conformidad  con las funciones  desempeñadas por cada uno de los mismos,  de acuerdo con el manual de interventoría, en _________</v>
          </cell>
        </row>
        <row r="1940">
          <cell r="E1940" t="str">
            <v>Firma:</v>
          </cell>
        </row>
        <row r="1941">
          <cell r="E1941" t="str">
            <v xml:space="preserve">Nombre: </v>
          </cell>
        </row>
        <row r="1942">
          <cell r="E1942" t="str">
            <v>REPRESENTATE LEGAL Ó DIRECTOR DE CONSULTORIA</v>
          </cell>
        </row>
        <row r="1943">
          <cell r="A1943" t="str">
            <v>C. OBSERVACIONES INTERVENTORIA (Campo de obligatorio diligenciamiento)</v>
          </cell>
        </row>
        <row r="1948">
          <cell r="E1948" t="str">
            <v>Firma:</v>
          </cell>
        </row>
        <row r="1949">
          <cell r="E1949" t="str">
            <v xml:space="preserve">Nombre: </v>
          </cell>
          <cell r="V1949" t="str">
            <v>Original  - FONADE</v>
          </cell>
        </row>
        <row r="1950">
          <cell r="E1950" t="str">
            <v>REPRESENTANTE LEGAL Ó DIRECTOR DE INTERVENTORÍA</v>
          </cell>
          <cell r="V1950" t="str">
            <v>Copias: Contratista, Interventor</v>
          </cell>
        </row>
        <row r="1951">
          <cell r="A1951" t="str">
            <v>Item</v>
          </cell>
          <cell r="C1951" t="str">
            <v>Descripción</v>
          </cell>
          <cell r="R1951" t="str">
            <v>Unidad</v>
          </cell>
          <cell r="T1951" t="str">
            <v>Cantidad</v>
          </cell>
        </row>
        <row r="1952">
          <cell r="A1952" t="str">
            <v>12.07.06</v>
          </cell>
          <cell r="C1952" t="str">
            <v>Suministro y montaje de sirena estroboscópica.</v>
          </cell>
          <cell r="R1952" t="str">
            <v>Un</v>
          </cell>
          <cell r="T1952">
            <v>1</v>
          </cell>
          <cell r="W1952">
            <v>260978.886</v>
          </cell>
        </row>
        <row r="1954">
          <cell r="A1954" t="str">
            <v>1.  Equipo</v>
          </cell>
        </row>
        <row r="1955">
          <cell r="A1955" t="str">
            <v>Descripción</v>
          </cell>
          <cell r="H1955" t="str">
            <v>Marca</v>
          </cell>
          <cell r="K1955" t="str">
            <v>Tipo</v>
          </cell>
          <cell r="O1955" t="str">
            <v>Tarifa/Hora</v>
          </cell>
          <cell r="R1955" t="str">
            <v>Rendimiento</v>
          </cell>
          <cell r="T1955" t="str">
            <v>Vr. Unitario</v>
          </cell>
        </row>
        <row r="1956">
          <cell r="A1956" t="str">
            <v>Atornillador</v>
          </cell>
          <cell r="O1956">
            <v>21735</v>
          </cell>
          <cell r="R1956">
            <v>0.01</v>
          </cell>
          <cell r="T1956">
            <v>217.35</v>
          </cell>
        </row>
        <row r="1957">
          <cell r="T1957">
            <v>0</v>
          </cell>
        </row>
        <row r="1959">
          <cell r="T1959">
            <v>0</v>
          </cell>
        </row>
        <row r="1960">
          <cell r="A1960" t="str">
            <v>SUBTOTAL</v>
          </cell>
          <cell r="T1960">
            <v>217.35</v>
          </cell>
        </row>
        <row r="1962">
          <cell r="A1962" t="str">
            <v>2.  Materiales</v>
          </cell>
        </row>
        <row r="1963">
          <cell r="A1963" t="str">
            <v>Descripción</v>
          </cell>
          <cell r="M1963" t="str">
            <v>Unidad</v>
          </cell>
          <cell r="O1963" t="str">
            <v>Cantidad</v>
          </cell>
          <cell r="Q1963" t="str">
            <v>Precio Unit.</v>
          </cell>
          <cell r="T1963" t="str">
            <v>Vr Unitario</v>
          </cell>
        </row>
        <row r="1964">
          <cell r="A1964" t="str">
            <v>Sirena estroboscópica</v>
          </cell>
          <cell r="M1964" t="str">
            <v xml:space="preserve">Un </v>
          </cell>
          <cell r="O1964">
            <v>1</v>
          </cell>
          <cell r="Q1964">
            <v>206000</v>
          </cell>
          <cell r="T1964">
            <v>206000</v>
          </cell>
        </row>
        <row r="1973">
          <cell r="T1973">
            <v>0</v>
          </cell>
        </row>
        <row r="1974">
          <cell r="T1974">
            <v>0</v>
          </cell>
        </row>
        <row r="1975">
          <cell r="T1975">
            <v>0</v>
          </cell>
        </row>
        <row r="1976">
          <cell r="A1976" t="str">
            <v>Desperdicio</v>
          </cell>
          <cell r="M1976" t="str">
            <v>%</v>
          </cell>
          <cell r="Q1976">
            <v>206000</v>
          </cell>
          <cell r="T1976">
            <v>0</v>
          </cell>
        </row>
        <row r="1977">
          <cell r="A1977" t="str">
            <v>SUBTOTAL</v>
          </cell>
          <cell r="T1977">
            <v>206000</v>
          </cell>
        </row>
        <row r="1979">
          <cell r="A1979" t="str">
            <v>3. Transportes</v>
          </cell>
        </row>
        <row r="1980">
          <cell r="A1980" t="str">
            <v>Material</v>
          </cell>
          <cell r="K1980" t="str">
            <v>Vol. o Peso</v>
          </cell>
          <cell r="M1980" t="str">
            <v>Distancia</v>
          </cell>
          <cell r="O1980" t="str">
            <v>m2 o Ton/Km</v>
          </cell>
          <cell r="R1980" t="str">
            <v>Tarifa</v>
          </cell>
          <cell r="T1980" t="str">
            <v>Vr. Unitario</v>
          </cell>
        </row>
        <row r="1984">
          <cell r="A1984" t="str">
            <v>SUBTOTAL</v>
          </cell>
        </row>
        <row r="1986">
          <cell r="A1986" t="str">
            <v>4. Mano de Obra</v>
          </cell>
        </row>
        <row r="1987">
          <cell r="A1987" t="str">
            <v>Trabajador</v>
          </cell>
          <cell r="J1987" t="str">
            <v>Jornal</v>
          </cell>
          <cell r="L1987" t="str">
            <v>Prestac.</v>
          </cell>
          <cell r="N1987" t="str">
            <v>Jornal Total</v>
          </cell>
          <cell r="Q1987" t="str">
            <v>Rendimiento</v>
          </cell>
          <cell r="T1987" t="str">
            <v>Vr. Unitario</v>
          </cell>
        </row>
        <row r="1988">
          <cell r="A1988" t="str">
            <v>Electricista II</v>
          </cell>
          <cell r="J1988">
            <v>21662</v>
          </cell>
          <cell r="L1988">
            <v>0.57999999999999996</v>
          </cell>
          <cell r="N1988">
            <v>34225.96</v>
          </cell>
          <cell r="Q1988">
            <v>1.6</v>
          </cell>
          <cell r="T1988">
            <v>54761.536</v>
          </cell>
        </row>
        <row r="1990">
          <cell r="T1990">
            <v>0</v>
          </cell>
        </row>
        <row r="1991">
          <cell r="A1991" t="str">
            <v>SUBTOTAL</v>
          </cell>
          <cell r="T1991">
            <v>54761.536</v>
          </cell>
        </row>
        <row r="1992">
          <cell r="A1992" t="str">
            <v>TOTAL COSTO DIRECTO</v>
          </cell>
          <cell r="T1992">
            <v>260978.886</v>
          </cell>
        </row>
        <row r="1993">
          <cell r="A1993" t="str">
            <v>AIU CONTRACTUAL</v>
          </cell>
          <cell r="E1993">
            <v>0.25640000000000002</v>
          </cell>
          <cell r="S1993" t="str">
            <v>TOTAL COSTO INDIRECTO</v>
          </cell>
          <cell r="T1993">
            <v>66914.986370400002</v>
          </cell>
        </row>
        <row r="1994">
          <cell r="A1994" t="str">
            <v xml:space="preserve">VALOR TOTAL ACTIVIDAD </v>
          </cell>
          <cell r="T1994">
            <v>327893.8723704</v>
          </cell>
        </row>
        <row r="1995">
          <cell r="A1995" t="str">
            <v xml:space="preserve">VALOR RECURSOS NECESARIOS PARA LA EJECUCIÓN DE LA ACTIVIDAD </v>
          </cell>
          <cell r="T1995">
            <v>327893.8723704</v>
          </cell>
        </row>
        <row r="1996">
          <cell r="A1996" t="str">
            <v>Para constancia de lo anterior, se firma la presente acta bajo la responsabilidad expresa de los que intervienen en ella, de  conformidad  con las funciones  desempeñadas por cada uno de los mismos,  de acuerdo con el manual de interventoría, en _________</v>
          </cell>
        </row>
        <row r="1999">
          <cell r="E1999" t="str">
            <v>Firma:</v>
          </cell>
        </row>
        <row r="2000">
          <cell r="E2000" t="str">
            <v xml:space="preserve">Nombre: </v>
          </cell>
        </row>
        <row r="2001">
          <cell r="E2001" t="str">
            <v>REPRESENTATE LEGAL Ó DIRECTOR DE CONSULTORIA</v>
          </cell>
        </row>
        <row r="2002">
          <cell r="A2002" t="str">
            <v>C. OBSERVACIONES INTERVENTORIA (Campo de obligatorio diligenciamiento)</v>
          </cell>
        </row>
        <row r="2008">
          <cell r="E2008" t="str">
            <v>Firma:</v>
          </cell>
        </row>
        <row r="2009">
          <cell r="E2009" t="str">
            <v xml:space="preserve">Nombre: </v>
          </cell>
          <cell r="V2009" t="str">
            <v>Original  - FONADE</v>
          </cell>
        </row>
        <row r="2010">
          <cell r="E2010" t="str">
            <v>REPRESENTANTE LEGAL Ó DIRECTOR DE INTERVENTORÍA</v>
          </cell>
          <cell r="V2010" t="str">
            <v>Copias: Contratista, Interventor</v>
          </cell>
        </row>
        <row r="2011">
          <cell r="A2011" t="str">
            <v>Item</v>
          </cell>
          <cell r="C2011" t="str">
            <v>Descripción</v>
          </cell>
          <cell r="R2011" t="str">
            <v>Unidad</v>
          </cell>
          <cell r="T2011" t="str">
            <v>Cantidad</v>
          </cell>
        </row>
        <row r="2012">
          <cell r="A2012" t="str">
            <v>12.07.07</v>
          </cell>
          <cell r="C2012" t="str">
            <v>Suministro, montaje y conexión de Panel de enlace sistema  detección y alarma contraincendios. Verificar compatibilidad y conectividad con equipos existentes.</v>
          </cell>
          <cell r="R2012" t="str">
            <v>Un</v>
          </cell>
          <cell r="T2012">
            <v>1</v>
          </cell>
          <cell r="W2012">
            <v>3616978.8859999999</v>
          </cell>
        </row>
        <row r="2014">
          <cell r="A2014" t="str">
            <v>1.  Equipo</v>
          </cell>
        </row>
        <row r="2015">
          <cell r="A2015" t="str">
            <v>Descripción</v>
          </cell>
          <cell r="H2015" t="str">
            <v>Marca</v>
          </cell>
          <cell r="K2015" t="str">
            <v>Tipo</v>
          </cell>
          <cell r="O2015" t="str">
            <v>Tarifa/Hora</v>
          </cell>
          <cell r="R2015" t="str">
            <v>Rendimiento</v>
          </cell>
          <cell r="T2015" t="str">
            <v>Vr. Unitario</v>
          </cell>
        </row>
        <row r="2016">
          <cell r="A2016" t="str">
            <v>Atornillador</v>
          </cell>
          <cell r="O2016">
            <v>21735</v>
          </cell>
          <cell r="R2016">
            <v>0.01</v>
          </cell>
          <cell r="T2016">
            <v>217.35</v>
          </cell>
        </row>
        <row r="2017">
          <cell r="T2017">
            <v>0</v>
          </cell>
        </row>
        <row r="2019">
          <cell r="T2019">
            <v>0</v>
          </cell>
        </row>
        <row r="2020">
          <cell r="A2020" t="str">
            <v>SUBTOTAL</v>
          </cell>
          <cell r="T2020">
            <v>217.35</v>
          </cell>
        </row>
        <row r="2022">
          <cell r="A2022" t="str">
            <v>2.  Materiales</v>
          </cell>
        </row>
        <row r="2023">
          <cell r="A2023" t="str">
            <v>Descripción</v>
          </cell>
          <cell r="M2023" t="str">
            <v>Unidad</v>
          </cell>
          <cell r="O2023" t="str">
            <v>Cantidad</v>
          </cell>
          <cell r="Q2023" t="str">
            <v>Precio Unit.</v>
          </cell>
          <cell r="T2023" t="str">
            <v>Vr Unitario</v>
          </cell>
        </row>
        <row r="2024">
          <cell r="A2024" t="str">
            <v xml:space="preserve">Panel de enlace </v>
          </cell>
          <cell r="M2024" t="str">
            <v xml:space="preserve">Un </v>
          </cell>
          <cell r="O2024">
            <v>1</v>
          </cell>
          <cell r="Q2024">
            <v>3562000</v>
          </cell>
          <cell r="T2024">
            <v>3562000</v>
          </cell>
        </row>
        <row r="2033">
          <cell r="T2033">
            <v>0</v>
          </cell>
        </row>
        <row r="2034">
          <cell r="T2034">
            <v>0</v>
          </cell>
        </row>
        <row r="2035">
          <cell r="T2035">
            <v>0</v>
          </cell>
        </row>
        <row r="2036">
          <cell r="A2036" t="str">
            <v>Desperdicio</v>
          </cell>
          <cell r="M2036" t="str">
            <v>%</v>
          </cell>
          <cell r="Q2036">
            <v>3562000</v>
          </cell>
          <cell r="T2036">
            <v>0</v>
          </cell>
        </row>
        <row r="2037">
          <cell r="A2037" t="str">
            <v>SUBTOTAL</v>
          </cell>
          <cell r="T2037">
            <v>3562000</v>
          </cell>
        </row>
        <row r="2039">
          <cell r="A2039" t="str">
            <v>3. Transportes</v>
          </cell>
        </row>
        <row r="2040">
          <cell r="A2040" t="str">
            <v>Material</v>
          </cell>
          <cell r="K2040" t="str">
            <v>Vol. o Peso</v>
          </cell>
          <cell r="M2040" t="str">
            <v>Distancia</v>
          </cell>
          <cell r="O2040" t="str">
            <v>m2 o Ton/Km</v>
          </cell>
          <cell r="R2040" t="str">
            <v>Tarifa</v>
          </cell>
          <cell r="T2040" t="str">
            <v>Vr. Unitario</v>
          </cell>
        </row>
        <row r="2044">
          <cell r="A2044" t="str">
            <v>SUBTOTAL</v>
          </cell>
        </row>
        <row r="2046">
          <cell r="A2046" t="str">
            <v>4. Mano de Obra</v>
          </cell>
        </row>
        <row r="2047">
          <cell r="A2047" t="str">
            <v>Trabajador</v>
          </cell>
          <cell r="J2047" t="str">
            <v>Jornal</v>
          </cell>
          <cell r="L2047" t="str">
            <v>Prestac.</v>
          </cell>
          <cell r="N2047" t="str">
            <v>Jornal Total</v>
          </cell>
          <cell r="Q2047" t="str">
            <v>Rendimiento</v>
          </cell>
          <cell r="T2047" t="str">
            <v>Vr. Unitario</v>
          </cell>
        </row>
        <row r="2048">
          <cell r="A2048" t="str">
            <v>Electricista II</v>
          </cell>
          <cell r="J2048">
            <v>21662</v>
          </cell>
          <cell r="L2048">
            <v>0.57999999999999996</v>
          </cell>
          <cell r="N2048">
            <v>34225.96</v>
          </cell>
          <cell r="Q2048">
            <v>1.6</v>
          </cell>
          <cell r="T2048">
            <v>54761.536</v>
          </cell>
        </row>
        <row r="2050">
          <cell r="T2050">
            <v>0</v>
          </cell>
        </row>
        <row r="2051">
          <cell r="A2051" t="str">
            <v>SUBTOTAL</v>
          </cell>
          <cell r="T2051">
            <v>54761.536</v>
          </cell>
        </row>
        <row r="2052">
          <cell r="A2052" t="str">
            <v>TOTAL COSTO DIRECTO</v>
          </cell>
          <cell r="T2052">
            <v>3616978.8859999999</v>
          </cell>
        </row>
        <row r="2053">
          <cell r="A2053" t="str">
            <v>AIU CONTRACTUAL</v>
          </cell>
          <cell r="E2053">
            <v>0.25640000000000002</v>
          </cell>
          <cell r="S2053" t="str">
            <v>TOTAL COSTO INDIRECTO</v>
          </cell>
          <cell r="T2053">
            <v>927393.38637040008</v>
          </cell>
        </row>
        <row r="2054">
          <cell r="A2054" t="str">
            <v xml:space="preserve">VALOR TOTAL ACTIVIDAD </v>
          </cell>
          <cell r="T2054">
            <v>4544372.2723703999</v>
          </cell>
        </row>
        <row r="2055">
          <cell r="A2055" t="str">
            <v xml:space="preserve">VALOR RECURSOS NECESARIOS PARA LA EJECUCIÓN DE LA ACTIVIDAD </v>
          </cell>
          <cell r="T2055">
            <v>4544372.2723703999</v>
          </cell>
        </row>
        <row r="2056">
          <cell r="A2056" t="str">
            <v>Para constancia de lo anterior, se firma la presente acta bajo la responsabilidad expresa de los que intervienen en ella, de  conformidad  con las funcio+A2235nes  desempeñadas por cada uno de los mismos,  de acuerdo con el manual de interventoría, en ___</v>
          </cell>
        </row>
        <row r="2059">
          <cell r="E2059" t="str">
            <v>Firma:</v>
          </cell>
        </row>
        <row r="2060">
          <cell r="E2060" t="str">
            <v xml:space="preserve">Nombre: </v>
          </cell>
        </row>
        <row r="2061">
          <cell r="E2061" t="str">
            <v>REPRESENTATE LEGAL Ó DIRECTOR DE CONSULTORIA</v>
          </cell>
        </row>
        <row r="2062">
          <cell r="A2062" t="str">
            <v>C. OBSERVACIONES INTERVENTORIA (Campo de obligatorio diligenciamiento)</v>
          </cell>
        </row>
        <row r="2068">
          <cell r="E2068" t="str">
            <v>Firma:</v>
          </cell>
        </row>
        <row r="2069">
          <cell r="E2069" t="str">
            <v xml:space="preserve">Nombre: </v>
          </cell>
          <cell r="V2069" t="str">
            <v>Original  - FONADE</v>
          </cell>
        </row>
        <row r="2070">
          <cell r="E2070" t="str">
            <v>REPRESENTANTE LEGAL Ó DIRECTOR DE INTERVENTORÍA</v>
          </cell>
          <cell r="V2070" t="str">
            <v>Copias: Contratista, Interventor</v>
          </cell>
        </row>
        <row r="2071">
          <cell r="A2071" t="str">
            <v>Item</v>
          </cell>
          <cell r="C2071" t="str">
            <v>Descripción</v>
          </cell>
          <cell r="R2071" t="str">
            <v>Unidad</v>
          </cell>
          <cell r="T2071" t="str">
            <v>Cantidad</v>
          </cell>
        </row>
        <row r="2072">
          <cell r="A2072" t="str">
            <v>12.08.01</v>
          </cell>
          <cell r="C2072" t="str">
            <v>Salida para señal de evacuación en tubo conduit IMC y cable de cobre 2No12 retardante a la llama. Incluye toma regulada, soportes y accesoriospara completar la salida.</v>
          </cell>
          <cell r="R2072" t="str">
            <v>Un</v>
          </cell>
          <cell r="T2072">
            <v>3</v>
          </cell>
          <cell r="W2072">
            <v>131811.42660000001</v>
          </cell>
        </row>
        <row r="2074">
          <cell r="A2074" t="str">
            <v>1.  Equipo</v>
          </cell>
        </row>
        <row r="2075">
          <cell r="A2075" t="str">
            <v>Descripción</v>
          </cell>
          <cell r="H2075" t="str">
            <v>Marca</v>
          </cell>
          <cell r="K2075" t="str">
            <v>Tipo</v>
          </cell>
          <cell r="O2075" t="str">
            <v>Tarifa/Hora</v>
          </cell>
          <cell r="R2075" t="str">
            <v>Rendimiento</v>
          </cell>
          <cell r="T2075" t="str">
            <v>Vr. Unitario</v>
          </cell>
        </row>
        <row r="2076">
          <cell r="A2076" t="str">
            <v>Alicates</v>
          </cell>
          <cell r="O2076">
            <v>30188</v>
          </cell>
          <cell r="R2076">
            <v>0.02</v>
          </cell>
          <cell r="T2076">
            <v>604</v>
          </cell>
        </row>
        <row r="2077">
          <cell r="A2077" t="str">
            <v>Atornillador</v>
          </cell>
          <cell r="O2077">
            <v>21735</v>
          </cell>
          <cell r="R2077">
            <v>0.02</v>
          </cell>
          <cell r="T2077">
            <v>435</v>
          </cell>
        </row>
        <row r="2079">
          <cell r="T2079">
            <v>0</v>
          </cell>
        </row>
        <row r="2080">
          <cell r="A2080" t="str">
            <v>SUBTOTAL</v>
          </cell>
          <cell r="T2080">
            <v>1039</v>
          </cell>
        </row>
        <row r="2082">
          <cell r="A2082" t="str">
            <v>2.  Materiales</v>
          </cell>
        </row>
        <row r="2083">
          <cell r="A2083" t="str">
            <v>Descripción</v>
          </cell>
          <cell r="M2083" t="str">
            <v>Unidad</v>
          </cell>
          <cell r="O2083" t="str">
            <v>Cantidad</v>
          </cell>
          <cell r="Q2083" t="str">
            <v>Precio Unit.</v>
          </cell>
          <cell r="T2083" t="str">
            <v>Vr Unitario</v>
          </cell>
        </row>
        <row r="2084">
          <cell r="A2084" t="str">
            <v>Cable No12 retardante flama</v>
          </cell>
          <cell r="M2084" t="str">
            <v>Ml</v>
          </cell>
          <cell r="O2084">
            <v>10</v>
          </cell>
          <cell r="Q2084">
            <v>4520</v>
          </cell>
          <cell r="T2084">
            <v>45200</v>
          </cell>
        </row>
        <row r="2085">
          <cell r="A2085" t="str">
            <v>Tubo conduit IMC 3/4"</v>
          </cell>
          <cell r="M2085" t="str">
            <v>Ml</v>
          </cell>
          <cell r="O2085">
            <v>5</v>
          </cell>
          <cell r="Q2085">
            <v>7250</v>
          </cell>
          <cell r="T2085">
            <v>36250</v>
          </cell>
        </row>
        <row r="2086">
          <cell r="A2086" t="str">
            <v>Boquilla terminal IMC de 3/4"</v>
          </cell>
          <cell r="M2086" t="str">
            <v xml:space="preserve">Un </v>
          </cell>
          <cell r="O2086">
            <v>2</v>
          </cell>
          <cell r="Q2086">
            <v>2560</v>
          </cell>
          <cell r="T2086">
            <v>5120</v>
          </cell>
        </row>
        <row r="2087">
          <cell r="A2087" t="str">
            <v>Unión IMC 3/4"</v>
          </cell>
          <cell r="M2087" t="str">
            <v xml:space="preserve">Un </v>
          </cell>
          <cell r="O2087">
            <v>2</v>
          </cell>
          <cell r="Q2087">
            <v>2190</v>
          </cell>
          <cell r="T2087">
            <v>4380</v>
          </cell>
        </row>
        <row r="2088">
          <cell r="A2088" t="str">
            <v>Caja octagonal</v>
          </cell>
          <cell r="M2088" t="str">
            <v xml:space="preserve">Un </v>
          </cell>
          <cell r="O2088">
            <v>1</v>
          </cell>
          <cell r="Q2088">
            <v>1120</v>
          </cell>
          <cell r="T2088">
            <v>1120</v>
          </cell>
        </row>
        <row r="2089">
          <cell r="A2089" t="str">
            <v>Cinta aislante</v>
          </cell>
          <cell r="M2089" t="str">
            <v xml:space="preserve">Un </v>
          </cell>
          <cell r="O2089">
            <v>0.05</v>
          </cell>
          <cell r="Q2089">
            <v>2178</v>
          </cell>
          <cell r="T2089">
            <v>108.9</v>
          </cell>
        </row>
        <row r="2090">
          <cell r="A2090" t="str">
            <v>Abrazadera de 3/4"</v>
          </cell>
          <cell r="M2090" t="str">
            <v xml:space="preserve">Un </v>
          </cell>
          <cell r="O2090">
            <v>4</v>
          </cell>
          <cell r="Q2090">
            <v>242</v>
          </cell>
          <cell r="T2090">
            <v>968</v>
          </cell>
        </row>
        <row r="2091">
          <cell r="A2091" t="str">
            <v>Perno de tiro</v>
          </cell>
          <cell r="M2091" t="str">
            <v xml:space="preserve">Un </v>
          </cell>
          <cell r="O2091">
            <v>4</v>
          </cell>
          <cell r="Q2091">
            <v>123</v>
          </cell>
          <cell r="T2091">
            <v>492</v>
          </cell>
        </row>
        <row r="2092">
          <cell r="A2092" t="str">
            <v>Pólvora para perno</v>
          </cell>
          <cell r="M2092" t="str">
            <v xml:space="preserve">Un </v>
          </cell>
          <cell r="O2092">
            <v>4</v>
          </cell>
          <cell r="Q2092">
            <v>243</v>
          </cell>
          <cell r="T2092">
            <v>972</v>
          </cell>
        </row>
        <row r="2093">
          <cell r="A2093" t="str">
            <v>Toma monofásica con polo color naranja</v>
          </cell>
          <cell r="M2093" t="str">
            <v xml:space="preserve">Un </v>
          </cell>
          <cell r="O2093">
            <v>1</v>
          </cell>
          <cell r="Q2093">
            <v>15675</v>
          </cell>
          <cell r="T2093">
            <v>15675</v>
          </cell>
        </row>
        <row r="2094">
          <cell r="T2094">
            <v>0</v>
          </cell>
        </row>
        <row r="2095">
          <cell r="T2095">
            <v>0</v>
          </cell>
        </row>
        <row r="2096">
          <cell r="A2096" t="str">
            <v>Desperdicio</v>
          </cell>
          <cell r="M2096" t="str">
            <v>%</v>
          </cell>
          <cell r="O2096">
            <v>0.03</v>
          </cell>
          <cell r="Q2096">
            <v>110285.9</v>
          </cell>
          <cell r="T2096">
            <v>3308.5769999999998</v>
          </cell>
        </row>
        <row r="2097">
          <cell r="A2097" t="str">
            <v>SUBTOTAL</v>
          </cell>
          <cell r="T2097">
            <v>113594.477</v>
          </cell>
        </row>
        <row r="2099">
          <cell r="A2099" t="str">
            <v>3. Transportes</v>
          </cell>
        </row>
        <row r="2100">
          <cell r="A2100" t="str">
            <v>Material</v>
          </cell>
          <cell r="K2100" t="str">
            <v>Vol. o Peso</v>
          </cell>
          <cell r="M2100" t="str">
            <v>Distancia</v>
          </cell>
          <cell r="O2100" t="str">
            <v>m2 o Ton/Km</v>
          </cell>
          <cell r="R2100" t="str">
            <v>Tarifa</v>
          </cell>
          <cell r="T2100" t="str">
            <v>Vr. Unitario</v>
          </cell>
        </row>
        <row r="2104">
          <cell r="A2104" t="str">
            <v>SUBTOTAL</v>
          </cell>
        </row>
        <row r="2106">
          <cell r="A2106" t="str">
            <v>4. Mano de Obra</v>
          </cell>
        </row>
        <row r="2107">
          <cell r="A2107" t="str">
            <v>Trabajador</v>
          </cell>
          <cell r="J2107" t="str">
            <v>Jornal</v>
          </cell>
          <cell r="L2107" t="str">
            <v>Prestac.</v>
          </cell>
          <cell r="N2107" t="str">
            <v>Jornal Total</v>
          </cell>
          <cell r="Q2107" t="str">
            <v>Rendimiento</v>
          </cell>
          <cell r="T2107" t="str">
            <v>Vr. Unitario</v>
          </cell>
        </row>
        <row r="2108">
          <cell r="A2108" t="str">
            <v>Electricista II</v>
          </cell>
          <cell r="J2108">
            <v>21662</v>
          </cell>
          <cell r="L2108">
            <v>0.57999999999999996</v>
          </cell>
          <cell r="N2108">
            <v>34225.96</v>
          </cell>
          <cell r="Q2108">
            <v>0.28000000000000003</v>
          </cell>
          <cell r="T2108">
            <v>9583.2687999999998</v>
          </cell>
        </row>
        <row r="2109">
          <cell r="A2109" t="str">
            <v>Ayudante</v>
          </cell>
          <cell r="J2109">
            <v>17167</v>
          </cell>
          <cell r="L2109">
            <v>0.57999999999999996</v>
          </cell>
          <cell r="N2109">
            <v>27123.86</v>
          </cell>
          <cell r="Q2109">
            <v>0.28000000000000003</v>
          </cell>
          <cell r="T2109">
            <v>7594.680800000001</v>
          </cell>
        </row>
        <row r="2110">
          <cell r="T2110">
            <v>0</v>
          </cell>
        </row>
        <row r="2111">
          <cell r="A2111" t="str">
            <v>SUBTOTAL</v>
          </cell>
          <cell r="T2111">
            <v>17177.9496</v>
          </cell>
        </row>
        <row r="2112">
          <cell r="A2112" t="str">
            <v>TOTAL COSTO DIRECTO</v>
          </cell>
          <cell r="T2112">
            <v>131811.42660000001</v>
          </cell>
        </row>
        <row r="2113">
          <cell r="A2113" t="str">
            <v>AIU CONTRACTUAL</v>
          </cell>
          <cell r="E2113">
            <v>0.25640000000000002</v>
          </cell>
          <cell r="S2113" t="str">
            <v>TOTAL COSTO INDIRECTO</v>
          </cell>
          <cell r="T2113">
            <v>33796.449780240007</v>
          </cell>
        </row>
        <row r="2114">
          <cell r="A2114" t="str">
            <v xml:space="preserve">VALOR TOTAL ACTIVIDAD </v>
          </cell>
          <cell r="T2114">
            <v>165607.87638024002</v>
          </cell>
        </row>
        <row r="2115">
          <cell r="A2115" t="str">
            <v xml:space="preserve">VALOR RECURSOS NECESARIOS PARA LA EJECUCIÓN DE LA ACTIVIDAD </v>
          </cell>
          <cell r="T2115">
            <v>496823.62914072006</v>
          </cell>
        </row>
        <row r="2116">
          <cell r="A2116" t="str">
            <v>Para constancia de lo anterior, se firma la presente acta bajo la responsabilidad expresa de los que intervienen en ella, de  conformidad  con las funciones  desempeñadas por cada uno de los mismos,  de acuerdo con el manual de interventoría, en _________</v>
          </cell>
        </row>
        <row r="2119">
          <cell r="E2119" t="str">
            <v>Firma:</v>
          </cell>
        </row>
        <row r="2120">
          <cell r="E2120" t="str">
            <v xml:space="preserve">Nombre: </v>
          </cell>
        </row>
        <row r="2121">
          <cell r="E2121" t="str">
            <v>REPRESENTATE LEGAL Ó DIRECTOR DE CONSULTORIA</v>
          </cell>
        </row>
        <row r="2122">
          <cell r="A2122" t="str">
            <v>C. OBSERVACIONES INTERVENTORIA (Campo de obligatorio diligenciamiento)</v>
          </cell>
        </row>
        <row r="2129">
          <cell r="E2129" t="str">
            <v>Firma:</v>
          </cell>
        </row>
        <row r="2130">
          <cell r="E2130" t="str">
            <v xml:space="preserve">Nombre: </v>
          </cell>
          <cell r="V2130" t="str">
            <v>Original  - FONADE</v>
          </cell>
        </row>
        <row r="2131">
          <cell r="E2131" t="str">
            <v>REPRESENTANTE LEGAL Ó DIRECTOR DE INTERVENTORÍA</v>
          </cell>
          <cell r="V2131" t="str">
            <v>Copias: Contratista, Interventor</v>
          </cell>
        </row>
        <row r="2132">
          <cell r="A2132" t="str">
            <v>Item</v>
          </cell>
          <cell r="C2132" t="str">
            <v>Descripción</v>
          </cell>
          <cell r="R2132" t="str">
            <v>Unidad</v>
          </cell>
          <cell r="T2132" t="str">
            <v>Cantidad</v>
          </cell>
        </row>
        <row r="2133">
          <cell r="A2133" t="str">
            <v>12.08.02</v>
          </cell>
          <cell r="C2133" t="str">
            <v>Suministro, montaje y conexión de luminaria de emergencia de 11W bajo consumo. Incluye bombilla y accesorios.</v>
          </cell>
          <cell r="R2133" t="str">
            <v>Un</v>
          </cell>
          <cell r="T2133">
            <v>0</v>
          </cell>
          <cell r="W2133">
            <v>233654.2672</v>
          </cell>
        </row>
        <row r="2135">
          <cell r="A2135" t="str">
            <v>1.  Equipo</v>
          </cell>
        </row>
        <row r="2136">
          <cell r="A2136" t="str">
            <v>Descripción</v>
          </cell>
          <cell r="H2136" t="str">
            <v>Marca</v>
          </cell>
          <cell r="K2136" t="str">
            <v>Tipo</v>
          </cell>
          <cell r="O2136" t="str">
            <v>Tarifa/Hora</v>
          </cell>
          <cell r="R2136" t="str">
            <v>Rendimiento</v>
          </cell>
          <cell r="T2136" t="str">
            <v>Vr. Unitario</v>
          </cell>
        </row>
        <row r="2137">
          <cell r="A2137" t="str">
            <v>Alicates</v>
          </cell>
          <cell r="O2137">
            <v>30188</v>
          </cell>
          <cell r="R2137">
            <v>0.01</v>
          </cell>
          <cell r="T2137">
            <v>301.88</v>
          </cell>
        </row>
        <row r="2138">
          <cell r="A2138" t="str">
            <v>Atornillador</v>
          </cell>
          <cell r="O2138">
            <v>21735</v>
          </cell>
          <cell r="R2138">
            <v>0.01</v>
          </cell>
          <cell r="T2138">
            <v>217.35</v>
          </cell>
        </row>
        <row r="2140">
          <cell r="T2140">
            <v>0</v>
          </cell>
        </row>
        <row r="2141">
          <cell r="A2141" t="str">
            <v>SUBTOTAL</v>
          </cell>
          <cell r="T2141">
            <v>519.23</v>
          </cell>
        </row>
        <row r="2143">
          <cell r="A2143" t="str">
            <v>2.  Materiales</v>
          </cell>
        </row>
        <row r="2144">
          <cell r="A2144" t="str">
            <v>Descripción</v>
          </cell>
          <cell r="M2144" t="str">
            <v>Unidad</v>
          </cell>
          <cell r="O2144" t="str">
            <v>Cantidad</v>
          </cell>
          <cell r="Q2144" t="str">
            <v>Precio Unit.</v>
          </cell>
          <cell r="T2144" t="str">
            <v>Vr Unitario</v>
          </cell>
        </row>
        <row r="2145">
          <cell r="A2145" t="str">
            <v>Luminaria autónoma de emergencia</v>
          </cell>
          <cell r="M2145" t="str">
            <v xml:space="preserve">Un </v>
          </cell>
          <cell r="O2145">
            <v>1</v>
          </cell>
          <cell r="Q2145">
            <v>216900</v>
          </cell>
          <cell r="T2145">
            <v>216900</v>
          </cell>
        </row>
        <row r="2155">
          <cell r="T2155">
            <v>0</v>
          </cell>
        </row>
        <row r="2156">
          <cell r="T2156">
            <v>0</v>
          </cell>
        </row>
        <row r="2157">
          <cell r="A2157" t="str">
            <v>Desperdicio</v>
          </cell>
          <cell r="M2157" t="str">
            <v>%</v>
          </cell>
          <cell r="Q2157">
            <v>216900</v>
          </cell>
          <cell r="T2157">
            <v>0</v>
          </cell>
        </row>
        <row r="2158">
          <cell r="A2158" t="str">
            <v>SUBTOTAL</v>
          </cell>
          <cell r="T2158">
            <v>216900</v>
          </cell>
        </row>
        <row r="2160">
          <cell r="A2160" t="str">
            <v>3. Transportes</v>
          </cell>
        </row>
        <row r="2161">
          <cell r="A2161" t="str">
            <v>Material</v>
          </cell>
          <cell r="K2161" t="str">
            <v>Vol. o Peso</v>
          </cell>
          <cell r="M2161" t="str">
            <v>Distancia</v>
          </cell>
          <cell r="O2161" t="str">
            <v>m2 o Ton/Km</v>
          </cell>
          <cell r="R2161" t="str">
            <v>Tarifa</v>
          </cell>
          <cell r="T2161" t="str">
            <v>Vr. Unitario</v>
          </cell>
        </row>
        <row r="2165">
          <cell r="A2165" t="str">
            <v>SUBTOTAL</v>
          </cell>
        </row>
        <row r="2167">
          <cell r="A2167" t="str">
            <v>4. Mano de Obra</v>
          </cell>
        </row>
        <row r="2168">
          <cell r="A2168" t="str">
            <v>Trabajador</v>
          </cell>
          <cell r="J2168" t="str">
            <v>Jornal</v>
          </cell>
          <cell r="L2168" t="str">
            <v>Prestac.</v>
          </cell>
          <cell r="N2168" t="str">
            <v>Jornal Total</v>
          </cell>
          <cell r="Q2168" t="str">
            <v>Rendimiento</v>
          </cell>
          <cell r="T2168" t="str">
            <v>Vr. Unitario</v>
          </cell>
        </row>
        <row r="2169">
          <cell r="A2169" t="str">
            <v>Electricista II</v>
          </cell>
          <cell r="J2169">
            <v>21662</v>
          </cell>
          <cell r="L2169">
            <v>0.57999999999999996</v>
          </cell>
          <cell r="N2169">
            <v>34225.96</v>
          </cell>
          <cell r="Q2169">
            <v>0.3</v>
          </cell>
          <cell r="T2169">
            <v>10267.787999999999</v>
          </cell>
        </row>
        <row r="2170">
          <cell r="A2170" t="str">
            <v>Ayudante</v>
          </cell>
          <cell r="J2170">
            <v>17167</v>
          </cell>
          <cell r="L2170">
            <v>0.57999999999999996</v>
          </cell>
          <cell r="N2170">
            <v>27123.86</v>
          </cell>
          <cell r="Q2170">
            <v>0.22</v>
          </cell>
          <cell r="T2170">
            <v>5967.2492000000002</v>
          </cell>
        </row>
        <row r="2171">
          <cell r="T2171">
            <v>0</v>
          </cell>
        </row>
        <row r="2172">
          <cell r="A2172" t="str">
            <v>SUBTOTAL</v>
          </cell>
          <cell r="T2172">
            <v>16235.037199999999</v>
          </cell>
        </row>
        <row r="2173">
          <cell r="A2173" t="str">
            <v>TOTAL COSTO DIRECTO</v>
          </cell>
          <cell r="T2173">
            <v>233654.2672</v>
          </cell>
        </row>
        <row r="2174">
          <cell r="A2174" t="str">
            <v>AIU CONTRACTUAL</v>
          </cell>
          <cell r="E2174">
            <v>0.25640000000000002</v>
          </cell>
          <cell r="S2174" t="str">
            <v>TOTAL COSTO INDIRECTO</v>
          </cell>
          <cell r="T2174">
            <v>59908.954110080005</v>
          </cell>
        </row>
        <row r="2175">
          <cell r="A2175" t="str">
            <v xml:space="preserve">VALOR TOTAL ACTIVIDAD </v>
          </cell>
          <cell r="T2175">
            <v>293563.22131008003</v>
          </cell>
        </row>
        <row r="2176">
          <cell r="A2176" t="str">
            <v xml:space="preserve">VALOR RECURSOS NECESARIOS PARA LA EJECUCIÓN DE LA ACTIVIDAD </v>
          </cell>
          <cell r="T2176">
            <v>0</v>
          </cell>
        </row>
        <row r="2177">
          <cell r="A2177" t="str">
            <v>Para constancia de lo anterior, se firma la presente acta bajo la responsabilidad expresa de los que intervienen en ella, de  conformidad  con las funciones  desempeñadas por cada uno de los mismos,  de acuerdo con el manual de interventoría, en _________</v>
          </cell>
        </row>
        <row r="2180">
          <cell r="E2180" t="str">
            <v>Firma:</v>
          </cell>
        </row>
        <row r="2181">
          <cell r="E2181" t="str">
            <v xml:space="preserve">Nombre: </v>
          </cell>
        </row>
        <row r="2182">
          <cell r="E2182" t="str">
            <v>REPRESENTATE LEGAL Ó DIRECTOR DE CONSULTORIA</v>
          </cell>
        </row>
        <row r="2183">
          <cell r="A2183" t="str">
            <v>C. OBSERVACIONES INTERVENTORIA (Campo de obligatorio diligenciamiento)</v>
          </cell>
        </row>
        <row r="2189">
          <cell r="E2189" t="str">
            <v>Firma:</v>
          </cell>
        </row>
        <row r="2190">
          <cell r="E2190" t="str">
            <v xml:space="preserve">Nombre: </v>
          </cell>
          <cell r="V2190" t="str">
            <v>Original  - FONADE</v>
          </cell>
        </row>
        <row r="2191">
          <cell r="E2191" t="str">
            <v>REPRESENTANTE LEGAL Ó DIRECTOR DE INTERVENTORÍA</v>
          </cell>
          <cell r="V2191" t="str">
            <v>Copias: Contratista, Interventor</v>
          </cell>
        </row>
        <row r="2192">
          <cell r="A2192" t="str">
            <v>Item</v>
          </cell>
          <cell r="C2192" t="str">
            <v>Descripción</v>
          </cell>
          <cell r="R2192" t="str">
            <v>Unidad</v>
          </cell>
          <cell r="T2192" t="str">
            <v>Cantidad</v>
          </cell>
        </row>
        <row r="2193">
          <cell r="A2193" t="str">
            <v>12.09.01</v>
          </cell>
          <cell r="C2193" t="str">
            <v>Suministro, montaje y conexión de toma doble para cableado estructurado categoría 6, marca AMP o similar. Incluye face plate, jack y marquilla de identificación.</v>
          </cell>
          <cell r="R2193" t="str">
            <v>UN</v>
          </cell>
          <cell r="T2193">
            <v>0</v>
          </cell>
          <cell r="W2193">
            <v>45854.222999999998</v>
          </cell>
        </row>
        <row r="2195">
          <cell r="A2195" t="str">
            <v>1.  Equipo</v>
          </cell>
        </row>
        <row r="2196">
          <cell r="A2196" t="str">
            <v>Descripción</v>
          </cell>
          <cell r="H2196" t="str">
            <v>Marca</v>
          </cell>
          <cell r="K2196" t="str">
            <v>Tipo</v>
          </cell>
          <cell r="O2196" t="str">
            <v>Tarifa/Hora</v>
          </cell>
          <cell r="R2196" t="str">
            <v>Rendimiento</v>
          </cell>
          <cell r="T2196" t="str">
            <v>Vr. Unitario</v>
          </cell>
        </row>
        <row r="2197">
          <cell r="A2197" t="str">
            <v>Atornillador</v>
          </cell>
          <cell r="O2197">
            <v>21735</v>
          </cell>
          <cell r="R2197">
            <v>0.05</v>
          </cell>
          <cell r="T2197">
            <v>1086.75</v>
          </cell>
        </row>
        <row r="2198">
          <cell r="T2198">
            <v>0</v>
          </cell>
        </row>
        <row r="2199">
          <cell r="T2199">
            <v>0</v>
          </cell>
        </row>
        <row r="2200">
          <cell r="T2200">
            <v>0</v>
          </cell>
        </row>
        <row r="2201">
          <cell r="A2201" t="str">
            <v>SUBTOTAL</v>
          </cell>
          <cell r="T2201">
            <v>1086.75</v>
          </cell>
        </row>
        <row r="2203">
          <cell r="A2203" t="str">
            <v>2.  Materiales</v>
          </cell>
        </row>
        <row r="2204">
          <cell r="A2204" t="str">
            <v>Descripción</v>
          </cell>
          <cell r="M2204" t="str">
            <v>Unidad</v>
          </cell>
          <cell r="O2204" t="str">
            <v>Cantidad</v>
          </cell>
          <cell r="Q2204" t="str">
            <v>Precio Unit.</v>
          </cell>
          <cell r="T2204" t="str">
            <v>Vr Unitario</v>
          </cell>
        </row>
        <row r="2205">
          <cell r="A2205" t="str">
            <v>Face plate doble</v>
          </cell>
          <cell r="M2205" t="str">
            <v>Un</v>
          </cell>
          <cell r="O2205">
            <v>1</v>
          </cell>
          <cell r="Q2205">
            <v>14700</v>
          </cell>
          <cell r="T2205">
            <v>14700</v>
          </cell>
        </row>
        <row r="2206">
          <cell r="A2206" t="str">
            <v>Jack o módulo nivel 6</v>
          </cell>
          <cell r="M2206" t="str">
            <v>Un</v>
          </cell>
          <cell r="O2206">
            <v>1</v>
          </cell>
          <cell r="Q2206">
            <v>18225</v>
          </cell>
          <cell r="T2206">
            <v>18225</v>
          </cell>
        </row>
        <row r="2207">
          <cell r="A2207" t="str">
            <v>Marquilla en acrílico</v>
          </cell>
          <cell r="M2207" t="str">
            <v>Un</v>
          </cell>
          <cell r="O2207">
            <v>1</v>
          </cell>
          <cell r="Q2207">
            <v>1890</v>
          </cell>
          <cell r="T2207">
            <v>1890</v>
          </cell>
        </row>
        <row r="2208">
          <cell r="A2208" t="str">
            <v>Adhesivo para amarre</v>
          </cell>
          <cell r="M2208" t="str">
            <v>Un</v>
          </cell>
          <cell r="O2208">
            <v>2</v>
          </cell>
          <cell r="Q2208">
            <v>375</v>
          </cell>
          <cell r="T2208">
            <v>750</v>
          </cell>
        </row>
        <row r="2209">
          <cell r="T2209">
            <v>0</v>
          </cell>
        </row>
        <row r="2210">
          <cell r="T2210">
            <v>0</v>
          </cell>
        </row>
        <row r="2211">
          <cell r="T2211">
            <v>0</v>
          </cell>
        </row>
        <row r="2212">
          <cell r="T2212">
            <v>0</v>
          </cell>
        </row>
        <row r="2213">
          <cell r="T2213">
            <v>0</v>
          </cell>
        </row>
        <row r="2214">
          <cell r="T2214">
            <v>0</v>
          </cell>
        </row>
        <row r="2215">
          <cell r="T2215">
            <v>0</v>
          </cell>
        </row>
        <row r="2216">
          <cell r="T2216">
            <v>0</v>
          </cell>
        </row>
        <row r="2217">
          <cell r="A2217" t="str">
            <v>Desperdicio</v>
          </cell>
          <cell r="M2217" t="str">
            <v>%</v>
          </cell>
          <cell r="Q2217">
            <v>35565</v>
          </cell>
          <cell r="T2217">
            <v>0</v>
          </cell>
        </row>
        <row r="2218">
          <cell r="A2218" t="str">
            <v>SUBTOTAL</v>
          </cell>
          <cell r="T2218">
            <v>35565</v>
          </cell>
        </row>
        <row r="2220">
          <cell r="A2220" t="str">
            <v>3. Transportes</v>
          </cell>
        </row>
        <row r="2221">
          <cell r="A2221" t="str">
            <v>Material</v>
          </cell>
          <cell r="K2221" t="str">
            <v>Vol. o Peso</v>
          </cell>
          <cell r="M2221" t="str">
            <v>Distancia</v>
          </cell>
          <cell r="O2221" t="str">
            <v>m2 o Ton/Km</v>
          </cell>
          <cell r="R2221" t="str">
            <v>Tarifa</v>
          </cell>
          <cell r="T2221" t="str">
            <v>Vr. Unitario</v>
          </cell>
        </row>
        <row r="2225">
          <cell r="A2225" t="str">
            <v>SUBTOTAL</v>
          </cell>
        </row>
        <row r="2227">
          <cell r="A2227" t="str">
            <v>4. Mano de Obra</v>
          </cell>
        </row>
        <row r="2228">
          <cell r="A2228" t="str">
            <v>Trabajador</v>
          </cell>
          <cell r="J2228" t="str">
            <v>Jornal</v>
          </cell>
          <cell r="L2228" t="str">
            <v>Prestac.</v>
          </cell>
          <cell r="N2228" t="str">
            <v>Jornal Total</v>
          </cell>
          <cell r="Q2228" t="str">
            <v>Rendimiento</v>
          </cell>
          <cell r="T2228" t="str">
            <v>Vr. Unitario</v>
          </cell>
        </row>
        <row r="2229">
          <cell r="A2229" t="str">
            <v>Electricista II</v>
          </cell>
          <cell r="J2229">
            <v>21662</v>
          </cell>
          <cell r="L2229">
            <v>0.57999999999999996</v>
          </cell>
          <cell r="N2229">
            <v>34225.96</v>
          </cell>
          <cell r="Q2229">
            <v>0.15</v>
          </cell>
          <cell r="T2229">
            <v>5133.8939999999993</v>
          </cell>
        </row>
        <row r="2230">
          <cell r="A2230" t="str">
            <v>Ayudante</v>
          </cell>
          <cell r="J2230">
            <v>17167</v>
          </cell>
          <cell r="L2230">
            <v>0.57999999999999996</v>
          </cell>
          <cell r="N2230">
            <v>27123.86</v>
          </cell>
          <cell r="Q2230">
            <v>0.15</v>
          </cell>
          <cell r="T2230">
            <v>4068.5789999999997</v>
          </cell>
        </row>
        <row r="2231">
          <cell r="T2231">
            <v>0</v>
          </cell>
        </row>
        <row r="2232">
          <cell r="A2232" t="str">
            <v>SUBTOTAL</v>
          </cell>
          <cell r="T2232">
            <v>9202.4729999999981</v>
          </cell>
        </row>
        <row r="2233">
          <cell r="A2233" t="str">
            <v>TOTAL COSTO DIRECTO</v>
          </cell>
          <cell r="T2233">
            <v>45854.222999999998</v>
          </cell>
        </row>
        <row r="2234">
          <cell r="A2234" t="str">
            <v>AIU CONTRACTUAL</v>
          </cell>
          <cell r="E2234">
            <v>0.25640000000000002</v>
          </cell>
          <cell r="S2234" t="str">
            <v>TOTAL COSTO INDIRECTO</v>
          </cell>
          <cell r="T2234">
            <v>11757.0227772</v>
          </cell>
        </row>
        <row r="2235">
          <cell r="A2235" t="str">
            <v xml:space="preserve">VALOR TOTAL ACTIVIDAD </v>
          </cell>
          <cell r="T2235">
            <v>57611.245777199998</v>
          </cell>
        </row>
        <row r="2236">
          <cell r="A2236" t="str">
            <v xml:space="preserve">VALOR RECURSOS NECESARIOS PARA LA EJECUCIÓN DE LA ACTIVIDAD </v>
          </cell>
          <cell r="T2236">
            <v>0</v>
          </cell>
        </row>
        <row r="2237">
          <cell r="A2237" t="str">
            <v>Para constancia de lo anterior, se firma la presente acta bajo la responsabilidad expresa de los que intervienen en ella, de  conformidad  con las funciones  desempeñadas por cada uno de los mismos,  de acuerdo con el manual de interventoría, en _________</v>
          </cell>
        </row>
        <row r="2240">
          <cell r="E2240" t="str">
            <v>Firma:</v>
          </cell>
        </row>
        <row r="2241">
          <cell r="E2241" t="str">
            <v xml:space="preserve">Nombre: </v>
          </cell>
        </row>
        <row r="2242">
          <cell r="E2242" t="str">
            <v>REPRESENTATE LEGAL Ó DIRECTOR DE CONSULTORIA</v>
          </cell>
        </row>
        <row r="2243">
          <cell r="A2243" t="str">
            <v>C. OBSERVACIONES INTERVENTORIA (Campo de obligatorio diligenciamiento)</v>
          </cell>
        </row>
        <row r="2249">
          <cell r="E2249" t="str">
            <v>Firma:</v>
          </cell>
        </row>
        <row r="2250">
          <cell r="E2250" t="str">
            <v xml:space="preserve">Nombre: </v>
          </cell>
          <cell r="V2250" t="str">
            <v>Original  - FONADE</v>
          </cell>
        </row>
        <row r="2251">
          <cell r="E2251" t="str">
            <v>REPRESENTANTE LEGAL Ó DIRECTOR DE INTERVENTORÍA</v>
          </cell>
          <cell r="V2251" t="str">
            <v>Copias: Contratista, Interventor</v>
          </cell>
        </row>
        <row r="2252">
          <cell r="A2252" t="str">
            <v>Item</v>
          </cell>
          <cell r="C2252" t="str">
            <v>Descripción</v>
          </cell>
          <cell r="R2252" t="str">
            <v>Unidad</v>
          </cell>
          <cell r="T2252" t="str">
            <v>Cantidad</v>
          </cell>
        </row>
        <row r="2253">
          <cell r="A2253" t="str">
            <v>12.09.02</v>
          </cell>
          <cell r="C2253" t="str">
            <v>Suministro y montaje de rack cerrado de 1.20 metros. Incluye multitoma y ventiladores.</v>
          </cell>
          <cell r="R2253" t="str">
            <v>UN</v>
          </cell>
          <cell r="T2253">
            <v>0</v>
          </cell>
          <cell r="W2253">
            <v>1048425.06</v>
          </cell>
        </row>
        <row r="2255">
          <cell r="A2255" t="str">
            <v>1.  Equipo</v>
          </cell>
        </row>
        <row r="2256">
          <cell r="A2256" t="str">
            <v>Descripción</v>
          </cell>
          <cell r="H2256" t="str">
            <v>Marca</v>
          </cell>
          <cell r="K2256" t="str">
            <v>Tipo</v>
          </cell>
          <cell r="O2256" t="str">
            <v>Tarifa/Hora</v>
          </cell>
          <cell r="R2256" t="str">
            <v>Rendimiento</v>
          </cell>
          <cell r="T2256" t="str">
            <v>Vr. Unitario</v>
          </cell>
        </row>
        <row r="2257">
          <cell r="T2257">
            <v>0</v>
          </cell>
        </row>
        <row r="2258">
          <cell r="T2258">
            <v>0</v>
          </cell>
        </row>
        <row r="2259">
          <cell r="T2259">
            <v>0</v>
          </cell>
        </row>
        <row r="2260">
          <cell r="T2260">
            <v>0</v>
          </cell>
        </row>
        <row r="2261">
          <cell r="A2261" t="str">
            <v>SUBTOTAL</v>
          </cell>
          <cell r="T2261">
            <v>0</v>
          </cell>
        </row>
        <row r="2263">
          <cell r="A2263" t="str">
            <v>2.  Materiales</v>
          </cell>
        </row>
        <row r="2264">
          <cell r="A2264" t="str">
            <v>Descripción</v>
          </cell>
          <cell r="M2264" t="str">
            <v>Unidad</v>
          </cell>
          <cell r="O2264" t="str">
            <v>Cantidad</v>
          </cell>
          <cell r="Q2264" t="str">
            <v>Precio Unit.</v>
          </cell>
          <cell r="T2264" t="str">
            <v>Vr Unitario</v>
          </cell>
        </row>
        <row r="2265">
          <cell r="A2265" t="str">
            <v>Rack cerrado de 1.20 mts</v>
          </cell>
          <cell r="M2265" t="str">
            <v>Un</v>
          </cell>
          <cell r="O2265">
            <v>1</v>
          </cell>
          <cell r="Q2265">
            <v>956300</v>
          </cell>
          <cell r="T2265">
            <v>956300</v>
          </cell>
        </row>
        <row r="2266">
          <cell r="T2266">
            <v>0</v>
          </cell>
        </row>
        <row r="2267">
          <cell r="T2267">
            <v>0</v>
          </cell>
        </row>
        <row r="2268">
          <cell r="T2268">
            <v>0</v>
          </cell>
        </row>
        <row r="2269">
          <cell r="T2269">
            <v>0</v>
          </cell>
        </row>
        <row r="2270">
          <cell r="T2270">
            <v>0</v>
          </cell>
        </row>
        <row r="2271">
          <cell r="T2271">
            <v>0</v>
          </cell>
        </row>
        <row r="2272">
          <cell r="T2272">
            <v>0</v>
          </cell>
        </row>
        <row r="2273">
          <cell r="T2273">
            <v>0</v>
          </cell>
        </row>
        <row r="2274">
          <cell r="T2274">
            <v>0</v>
          </cell>
        </row>
        <row r="2275">
          <cell r="T2275">
            <v>0</v>
          </cell>
        </row>
        <row r="2276">
          <cell r="T2276">
            <v>0</v>
          </cell>
        </row>
        <row r="2277">
          <cell r="A2277" t="str">
            <v>Desperdicio</v>
          </cell>
          <cell r="M2277" t="str">
            <v>%</v>
          </cell>
          <cell r="Q2277">
            <v>956300</v>
          </cell>
          <cell r="T2277">
            <v>0</v>
          </cell>
        </row>
        <row r="2278">
          <cell r="A2278" t="str">
            <v>SUBTOTAL</v>
          </cell>
          <cell r="T2278">
            <v>956300</v>
          </cell>
        </row>
        <row r="2280">
          <cell r="A2280" t="str">
            <v>3. Transportes</v>
          </cell>
        </row>
        <row r="2281">
          <cell r="A2281" t="str">
            <v>Material</v>
          </cell>
          <cell r="K2281" t="str">
            <v>Vol. o Peso</v>
          </cell>
          <cell r="M2281" t="str">
            <v>Distancia</v>
          </cell>
          <cell r="O2281" t="str">
            <v>m2 o Ton/Km</v>
          </cell>
          <cell r="R2281" t="str">
            <v>Tarifa</v>
          </cell>
          <cell r="T2281" t="str">
            <v>Vr. Unitario</v>
          </cell>
        </row>
        <row r="2285">
          <cell r="A2285" t="str">
            <v>SUBTOTAL</v>
          </cell>
        </row>
        <row r="2287">
          <cell r="A2287" t="str">
            <v>4. Mano de Obra</v>
          </cell>
        </row>
        <row r="2288">
          <cell r="A2288" t="str">
            <v>Trabajador</v>
          </cell>
          <cell r="J2288" t="str">
            <v>Jornal</v>
          </cell>
          <cell r="L2288" t="str">
            <v>Prestac.</v>
          </cell>
          <cell r="N2288" t="str">
            <v>Jornal Total</v>
          </cell>
          <cell r="Q2288" t="str">
            <v>Rendimiento</v>
          </cell>
          <cell r="T2288" t="str">
            <v>Vr. Unitario</v>
          </cell>
        </row>
        <row r="2289">
          <cell r="A2289" t="str">
            <v>Electricista I</v>
          </cell>
          <cell r="J2289">
            <v>37400</v>
          </cell>
          <cell r="L2289">
            <v>0.57999999999999996</v>
          </cell>
          <cell r="N2289">
            <v>59092</v>
          </cell>
          <cell r="Q2289">
            <v>1.1000000000000001</v>
          </cell>
          <cell r="T2289">
            <v>65001.200000000004</v>
          </cell>
        </row>
        <row r="2290">
          <cell r="A2290" t="str">
            <v>Ayudante</v>
          </cell>
          <cell r="J2290">
            <v>17167</v>
          </cell>
          <cell r="L2290">
            <v>0.57999999999999996</v>
          </cell>
          <cell r="N2290">
            <v>27123.86</v>
          </cell>
          <cell r="Q2290">
            <v>1</v>
          </cell>
          <cell r="T2290">
            <v>27123.86</v>
          </cell>
        </row>
        <row r="2291">
          <cell r="T2291">
            <v>0</v>
          </cell>
        </row>
        <row r="2292">
          <cell r="A2292" t="str">
            <v>SUBTOTAL</v>
          </cell>
          <cell r="T2292">
            <v>92125.06</v>
          </cell>
        </row>
        <row r="2293">
          <cell r="A2293" t="str">
            <v>TOTAL COSTO DIRECTO</v>
          </cell>
          <cell r="T2293">
            <v>1048425.06</v>
          </cell>
        </row>
        <row r="2294">
          <cell r="A2294" t="str">
            <v>AIU CONTRACTUAL</v>
          </cell>
          <cell r="E2294">
            <v>0.25640000000000002</v>
          </cell>
          <cell r="S2294" t="str">
            <v>TOTAL COSTO INDIRECTO</v>
          </cell>
          <cell r="T2294">
            <v>268816.18538400001</v>
          </cell>
        </row>
        <row r="2295">
          <cell r="A2295" t="str">
            <v xml:space="preserve">VALOR TOTAL ACTIVIDAD </v>
          </cell>
          <cell r="T2295">
            <v>1317241.245384</v>
          </cell>
        </row>
        <row r="2296">
          <cell r="A2296" t="str">
            <v xml:space="preserve">VALOR RECURSOS NECESARIOS PARA LA EJECUCIÓN DE LA ACTIVIDAD </v>
          </cell>
          <cell r="T2296">
            <v>0</v>
          </cell>
        </row>
        <row r="2297">
          <cell r="A2297" t="str">
            <v>Para constancia de lo anterior, se firma la presente acta bajo la responsabilidad expresa de los que intervienen en ella, de  conformidad  con las funciones  desempeñadas por cada uno de los mismos,  de acuerdo con el manual de interventoría, en _________</v>
          </cell>
        </row>
        <row r="2300">
          <cell r="E2300" t="str">
            <v>Firma:</v>
          </cell>
        </row>
        <row r="2301">
          <cell r="E2301" t="str">
            <v xml:space="preserve">Nombre: </v>
          </cell>
        </row>
        <row r="2302">
          <cell r="E2302" t="str">
            <v>REPRESENTATE LEGAL Ó DIRECTOR DE CONSULTORIA</v>
          </cell>
        </row>
        <row r="2303">
          <cell r="A2303" t="str">
            <v>C. OBSERVACIONES INTERVENTORIA (Campo de obligatorio diligenciamiento)</v>
          </cell>
        </row>
        <row r="2309">
          <cell r="E2309" t="str">
            <v>Firma:</v>
          </cell>
        </row>
        <row r="2310">
          <cell r="E2310" t="str">
            <v xml:space="preserve">Nombre: </v>
          </cell>
          <cell r="V2310" t="str">
            <v>Original  - FONADE</v>
          </cell>
        </row>
        <row r="2311">
          <cell r="E2311" t="str">
            <v>REPRESENTANTE LEGAL Ó DIRECTOR DE INTERVENTORÍA</v>
          </cell>
          <cell r="V2311" t="str">
            <v>Copias: Contratista, Interventor</v>
          </cell>
        </row>
        <row r="2312">
          <cell r="A2312" t="str">
            <v>Item</v>
          </cell>
          <cell r="C2312" t="str">
            <v>Descripción</v>
          </cell>
          <cell r="R2312" t="str">
            <v>Unidad</v>
          </cell>
          <cell r="T2312" t="str">
            <v>Cantidad</v>
          </cell>
        </row>
        <row r="2313">
          <cell r="A2313" t="str">
            <v>12.09.03</v>
          </cell>
          <cell r="C2313" t="str">
            <v>Suministro, montaje y conexión de patch panel de 24 puertos. Incluye marquillas.</v>
          </cell>
          <cell r="R2313" t="str">
            <v>UN</v>
          </cell>
          <cell r="T2313">
            <v>0</v>
          </cell>
          <cell r="W2313">
            <v>447060.07299999997</v>
          </cell>
        </row>
        <row r="2315">
          <cell r="A2315" t="str">
            <v>1.  Equipo</v>
          </cell>
        </row>
        <row r="2316">
          <cell r="A2316" t="str">
            <v>Descripción</v>
          </cell>
          <cell r="H2316" t="str">
            <v>Marca</v>
          </cell>
          <cell r="K2316" t="str">
            <v>Tipo</v>
          </cell>
          <cell r="O2316" t="str">
            <v>Tarifa/Hora</v>
          </cell>
          <cell r="R2316" t="str">
            <v>Rendimiento</v>
          </cell>
          <cell r="T2316" t="str">
            <v>Vr. Unitario</v>
          </cell>
        </row>
        <row r="2317">
          <cell r="A2317" t="str">
            <v>Atornillador</v>
          </cell>
          <cell r="O2317">
            <v>21735</v>
          </cell>
          <cell r="R2317">
            <v>0.05</v>
          </cell>
          <cell r="T2317">
            <v>1086.75</v>
          </cell>
        </row>
        <row r="2318">
          <cell r="T2318">
            <v>0</v>
          </cell>
        </row>
        <row r="2319">
          <cell r="T2319">
            <v>0</v>
          </cell>
        </row>
        <row r="2320">
          <cell r="T2320">
            <v>0</v>
          </cell>
        </row>
        <row r="2321">
          <cell r="A2321" t="str">
            <v>SUBTOTAL</v>
          </cell>
          <cell r="T2321">
            <v>1086.75</v>
          </cell>
        </row>
        <row r="2323">
          <cell r="A2323" t="str">
            <v>2.  Materiales</v>
          </cell>
        </row>
        <row r="2324">
          <cell r="A2324" t="str">
            <v>Descripción</v>
          </cell>
          <cell r="M2324" t="str">
            <v>Unidad</v>
          </cell>
          <cell r="O2324" t="str">
            <v>Cantidad</v>
          </cell>
          <cell r="Q2324" t="str">
            <v>Precio Unit.</v>
          </cell>
          <cell r="T2324" t="str">
            <v>Vr Unitario</v>
          </cell>
        </row>
        <row r="2325">
          <cell r="A2325" t="str">
            <v>Patch panel de 24 puertos nivel 6</v>
          </cell>
          <cell r="M2325" t="str">
            <v>Un</v>
          </cell>
          <cell r="O2325">
            <v>1</v>
          </cell>
          <cell r="Q2325">
            <v>395600</v>
          </cell>
          <cell r="T2325">
            <v>395600</v>
          </cell>
        </row>
        <row r="2326">
          <cell r="T2326">
            <v>0</v>
          </cell>
        </row>
        <row r="2327">
          <cell r="T2327">
            <v>0</v>
          </cell>
        </row>
        <row r="2328">
          <cell r="T2328">
            <v>0</v>
          </cell>
        </row>
        <row r="2329">
          <cell r="T2329">
            <v>0</v>
          </cell>
        </row>
        <row r="2330">
          <cell r="T2330">
            <v>0</v>
          </cell>
        </row>
        <row r="2331">
          <cell r="T2331">
            <v>0</v>
          </cell>
        </row>
        <row r="2332">
          <cell r="T2332">
            <v>0</v>
          </cell>
        </row>
        <row r="2333">
          <cell r="T2333">
            <v>0</v>
          </cell>
        </row>
        <row r="2334">
          <cell r="T2334">
            <v>0</v>
          </cell>
        </row>
        <row r="2335">
          <cell r="T2335">
            <v>0</v>
          </cell>
        </row>
        <row r="2336">
          <cell r="T2336">
            <v>0</v>
          </cell>
        </row>
        <row r="2337">
          <cell r="A2337" t="str">
            <v>Desperdicio</v>
          </cell>
          <cell r="M2337" t="str">
            <v>%</v>
          </cell>
          <cell r="Q2337">
            <v>395600</v>
          </cell>
          <cell r="T2337">
            <v>0</v>
          </cell>
        </row>
        <row r="2338">
          <cell r="A2338" t="str">
            <v>SUBTOTAL</v>
          </cell>
          <cell r="T2338">
            <v>395600</v>
          </cell>
        </row>
        <row r="2340">
          <cell r="A2340" t="str">
            <v>3. Transportes</v>
          </cell>
        </row>
        <row r="2341">
          <cell r="A2341" t="str">
            <v>Material</v>
          </cell>
          <cell r="K2341" t="str">
            <v>Vol. o Peso</v>
          </cell>
          <cell r="M2341" t="str">
            <v>Distancia</v>
          </cell>
          <cell r="O2341" t="str">
            <v>m2 o Ton/Km</v>
          </cell>
          <cell r="R2341" t="str">
            <v>Tarifa</v>
          </cell>
          <cell r="T2341" t="str">
            <v>Vr. Unitario</v>
          </cell>
        </row>
        <row r="2345">
          <cell r="A2345" t="str">
            <v>SUBTOTAL</v>
          </cell>
        </row>
        <row r="2347">
          <cell r="A2347" t="str">
            <v>4. Mano de Obra</v>
          </cell>
        </row>
        <row r="2348">
          <cell r="A2348" t="str">
            <v>Trabajador</v>
          </cell>
          <cell r="J2348" t="str">
            <v>Jornal</v>
          </cell>
          <cell r="L2348" t="str">
            <v>Prestac.</v>
          </cell>
          <cell r="N2348" t="str">
            <v>Jornal Total</v>
          </cell>
          <cell r="Q2348" t="str">
            <v>Rendimiento</v>
          </cell>
          <cell r="T2348" t="str">
            <v>Vr. Unitario</v>
          </cell>
        </row>
        <row r="2349">
          <cell r="A2349" t="str">
            <v>Electricista I</v>
          </cell>
          <cell r="J2349">
            <v>37400</v>
          </cell>
          <cell r="L2349">
            <v>0.57999999999999996</v>
          </cell>
          <cell r="N2349">
            <v>59092</v>
          </cell>
          <cell r="Q2349">
            <v>0.6</v>
          </cell>
          <cell r="T2349">
            <v>35455.199999999997</v>
          </cell>
        </row>
        <row r="2350">
          <cell r="A2350" t="str">
            <v>Ayudante</v>
          </cell>
          <cell r="J2350">
            <v>17167</v>
          </cell>
          <cell r="L2350">
            <v>0.57999999999999996</v>
          </cell>
          <cell r="N2350">
            <v>27123.86</v>
          </cell>
          <cell r="Q2350">
            <v>0.55000000000000004</v>
          </cell>
          <cell r="T2350">
            <v>14918.123000000001</v>
          </cell>
        </row>
        <row r="2351">
          <cell r="T2351">
            <v>0</v>
          </cell>
        </row>
        <row r="2352">
          <cell r="A2352" t="str">
            <v>SUBTOTAL</v>
          </cell>
          <cell r="T2352">
            <v>50373.322999999997</v>
          </cell>
        </row>
        <row r="2353">
          <cell r="A2353" t="str">
            <v>TOTAL COSTO DIRECTO</v>
          </cell>
          <cell r="T2353">
            <v>447060.07299999997</v>
          </cell>
        </row>
        <row r="2354">
          <cell r="A2354" t="str">
            <v>AIU CONTRACTUAL</v>
          </cell>
          <cell r="E2354">
            <v>0.25640000000000002</v>
          </cell>
          <cell r="S2354" t="str">
            <v>TOTAL COSTO INDIRECTO</v>
          </cell>
          <cell r="T2354">
            <v>114626.20271719999</v>
          </cell>
        </row>
        <row r="2355">
          <cell r="A2355" t="str">
            <v xml:space="preserve">VALOR TOTAL ACTIVIDAD </v>
          </cell>
          <cell r="T2355">
            <v>561686.27571720001</v>
          </cell>
        </row>
        <row r="2356">
          <cell r="A2356" t="str">
            <v xml:space="preserve">VALOR RECURSOS NECESARIOS PARA LA EJECUCIÓN DE LA ACTIVIDAD </v>
          </cell>
          <cell r="T2356">
            <v>0</v>
          </cell>
        </row>
        <row r="2357">
          <cell r="A2357" t="str">
            <v>Para constancia de lo anterior, se firma la presente acta bajo la responsabilidad expresa de los que intervienen en ella, de  conformidad  con las funciones  desempeñadas por cada uno de los mismos,  de acuerdo con el manual de interventoría, en _________</v>
          </cell>
        </row>
        <row r="2360">
          <cell r="E2360" t="str">
            <v>Firma:</v>
          </cell>
        </row>
        <row r="2361">
          <cell r="E2361" t="str">
            <v xml:space="preserve">Nombre: </v>
          </cell>
        </row>
        <row r="2362">
          <cell r="E2362" t="str">
            <v>REPRESENTATE LEGAL Ó DIRECTOR DE CONSULTORIA</v>
          </cell>
        </row>
        <row r="2363">
          <cell r="A2363" t="str">
            <v>C. OBSERVACIONES INTERVENTORIA (Campo de obligatorio diligenciamiento)</v>
          </cell>
        </row>
        <row r="2370">
          <cell r="E2370" t="str">
            <v>Firma:</v>
          </cell>
        </row>
        <row r="2371">
          <cell r="E2371" t="str">
            <v xml:space="preserve">Nombre: </v>
          </cell>
          <cell r="V2371" t="str">
            <v>Original  - FONADE</v>
          </cell>
        </row>
        <row r="2372">
          <cell r="E2372" t="str">
            <v>REPRESENTANTE LEGAL Ó DIRECTOR DE INTERVENTORÍA</v>
          </cell>
          <cell r="V2372" t="str">
            <v>Copias: Contratista, Interventor</v>
          </cell>
        </row>
        <row r="2373">
          <cell r="A2373" t="str">
            <v>Item</v>
          </cell>
          <cell r="C2373" t="str">
            <v>Descripción</v>
          </cell>
          <cell r="R2373" t="str">
            <v>Unidad</v>
          </cell>
          <cell r="T2373" t="str">
            <v>Cantidad</v>
          </cell>
        </row>
        <row r="2374">
          <cell r="A2374" t="str">
            <v>12.09.04</v>
          </cell>
          <cell r="C2374" t="str">
            <v>Suministro de patch cord categoría 6 de 1 metro certificado de fábrica. Incluye marquillas.</v>
          </cell>
          <cell r="R2374" t="str">
            <v>UN</v>
          </cell>
          <cell r="T2374">
            <v>0</v>
          </cell>
          <cell r="W2374">
            <v>33372.158600000002</v>
          </cell>
        </row>
        <row r="2376">
          <cell r="A2376" t="str">
            <v>1.  Equipo</v>
          </cell>
        </row>
        <row r="2377">
          <cell r="A2377" t="str">
            <v>Descripción</v>
          </cell>
          <cell r="H2377" t="str">
            <v>Marca</v>
          </cell>
          <cell r="K2377" t="str">
            <v>Tipo</v>
          </cell>
          <cell r="O2377" t="str">
            <v>Tarifa/Hora</v>
          </cell>
          <cell r="R2377" t="str">
            <v>Rendimiento</v>
          </cell>
          <cell r="T2377" t="str">
            <v>Vr. Unitario</v>
          </cell>
        </row>
        <row r="2378">
          <cell r="T2378">
            <v>0</v>
          </cell>
        </row>
        <row r="2379">
          <cell r="T2379">
            <v>0</v>
          </cell>
        </row>
        <row r="2380">
          <cell r="T2380">
            <v>0</v>
          </cell>
        </row>
        <row r="2381">
          <cell r="T2381">
            <v>0</v>
          </cell>
        </row>
        <row r="2382">
          <cell r="A2382" t="str">
            <v>SUBTOTAL</v>
          </cell>
          <cell r="T2382">
            <v>0</v>
          </cell>
        </row>
        <row r="2384">
          <cell r="A2384" t="str">
            <v>2.  Materiales</v>
          </cell>
        </row>
        <row r="2385">
          <cell r="A2385" t="str">
            <v>Descripción</v>
          </cell>
          <cell r="M2385" t="str">
            <v>Unidad</v>
          </cell>
          <cell r="O2385" t="str">
            <v>Cantidad</v>
          </cell>
          <cell r="Q2385" t="str">
            <v>Precio Unit.</v>
          </cell>
          <cell r="T2385" t="str">
            <v>Vr Unitario</v>
          </cell>
        </row>
        <row r="2386">
          <cell r="A2386" t="str">
            <v>Patch Cord de 1.00 metros categoría 6</v>
          </cell>
          <cell r="M2386" t="str">
            <v>Un</v>
          </cell>
          <cell r="O2386">
            <v>1</v>
          </cell>
          <cell r="Q2386">
            <v>26273</v>
          </cell>
          <cell r="T2386">
            <v>26273</v>
          </cell>
        </row>
        <row r="2387">
          <cell r="A2387" t="str">
            <v>Marquilla adhesiva</v>
          </cell>
          <cell r="M2387" t="str">
            <v>Un</v>
          </cell>
          <cell r="O2387">
            <v>2</v>
          </cell>
          <cell r="Q2387">
            <v>3118.5</v>
          </cell>
          <cell r="T2387">
            <v>6237</v>
          </cell>
        </row>
        <row r="2388">
          <cell r="T2388">
            <v>0</v>
          </cell>
        </row>
        <row r="2389">
          <cell r="T2389">
            <v>0</v>
          </cell>
        </row>
        <row r="2390">
          <cell r="T2390">
            <v>0</v>
          </cell>
        </row>
        <row r="2391">
          <cell r="T2391">
            <v>0</v>
          </cell>
        </row>
        <row r="2392">
          <cell r="T2392">
            <v>0</v>
          </cell>
        </row>
        <row r="2393">
          <cell r="T2393">
            <v>0</v>
          </cell>
        </row>
        <row r="2394">
          <cell r="T2394">
            <v>0</v>
          </cell>
        </row>
        <row r="2395">
          <cell r="T2395">
            <v>0</v>
          </cell>
        </row>
        <row r="2396">
          <cell r="T2396">
            <v>0</v>
          </cell>
        </row>
        <row r="2397">
          <cell r="T2397">
            <v>0</v>
          </cell>
        </row>
        <row r="2398">
          <cell r="A2398" t="str">
            <v>Desperdicio</v>
          </cell>
          <cell r="M2398" t="str">
            <v>%</v>
          </cell>
          <cell r="Q2398">
            <v>32510</v>
          </cell>
          <cell r="T2398">
            <v>0</v>
          </cell>
        </row>
        <row r="2399">
          <cell r="A2399" t="str">
            <v>SUBTOTAL</v>
          </cell>
          <cell r="T2399">
            <v>32510</v>
          </cell>
        </row>
        <row r="2401">
          <cell r="A2401" t="str">
            <v>3. Transportes</v>
          </cell>
        </row>
        <row r="2402">
          <cell r="A2402" t="str">
            <v>Material</v>
          </cell>
          <cell r="K2402" t="str">
            <v>Vol. o Peso</v>
          </cell>
          <cell r="M2402" t="str">
            <v>Distancia</v>
          </cell>
          <cell r="O2402" t="str">
            <v>m2 o Ton/Km</v>
          </cell>
          <cell r="R2402" t="str">
            <v>Tarifa</v>
          </cell>
          <cell r="T2402" t="str">
            <v>Vr. Unitario</v>
          </cell>
        </row>
        <row r="2406">
          <cell r="A2406" t="str">
            <v>SUBTOTAL</v>
          </cell>
        </row>
        <row r="2408">
          <cell r="A2408" t="str">
            <v>4. Mano de Obra</v>
          </cell>
        </row>
        <row r="2409">
          <cell r="A2409" t="str">
            <v>Trabajador</v>
          </cell>
          <cell r="J2409" t="str">
            <v>Jornal</v>
          </cell>
          <cell r="L2409" t="str">
            <v>Prestac.</v>
          </cell>
          <cell r="N2409" t="str">
            <v>Jornal Total</v>
          </cell>
          <cell r="Q2409" t="str">
            <v>Rendimiento</v>
          </cell>
          <cell r="T2409" t="str">
            <v>Vr. Unitario</v>
          </cell>
        </row>
        <row r="2410">
          <cell r="A2410" t="str">
            <v>Electricista I</v>
          </cell>
          <cell r="J2410">
            <v>37400</v>
          </cell>
          <cell r="L2410">
            <v>0.57999999999999996</v>
          </cell>
          <cell r="N2410">
            <v>59092</v>
          </cell>
          <cell r="Q2410">
            <v>0.01</v>
          </cell>
          <cell r="T2410">
            <v>590.91999999999996</v>
          </cell>
        </row>
        <row r="2411">
          <cell r="A2411" t="str">
            <v>Ayudante</v>
          </cell>
          <cell r="J2411">
            <v>17167</v>
          </cell>
          <cell r="L2411">
            <v>0.57999999999999996</v>
          </cell>
          <cell r="N2411">
            <v>27123.86</v>
          </cell>
          <cell r="Q2411">
            <v>0.01</v>
          </cell>
          <cell r="T2411">
            <v>271.23860000000002</v>
          </cell>
        </row>
        <row r="2412">
          <cell r="T2412">
            <v>0</v>
          </cell>
        </row>
        <row r="2413">
          <cell r="A2413" t="str">
            <v>SUBTOTAL</v>
          </cell>
          <cell r="T2413">
            <v>862.15859999999998</v>
          </cell>
        </row>
        <row r="2414">
          <cell r="A2414" t="str">
            <v>TOTAL COSTO DIRECTO</v>
          </cell>
          <cell r="T2414">
            <v>33372.158600000002</v>
          </cell>
        </row>
        <row r="2415">
          <cell r="A2415" t="str">
            <v>AIU CONTRACTUAL</v>
          </cell>
          <cell r="E2415">
            <v>0.25640000000000002</v>
          </cell>
          <cell r="S2415" t="str">
            <v>TOTAL COSTO INDIRECTO</v>
          </cell>
          <cell r="T2415">
            <v>8556.6214650400016</v>
          </cell>
        </row>
        <row r="2416">
          <cell r="A2416" t="str">
            <v xml:space="preserve">VALOR TOTAL ACTIVIDAD </v>
          </cell>
          <cell r="T2416">
            <v>41928.780065040002</v>
          </cell>
        </row>
        <row r="2417">
          <cell r="A2417" t="str">
            <v xml:space="preserve">VALOR RECURSOS NECESARIOS PARA LA EJECUCIÓN DE LA ACTIVIDAD </v>
          </cell>
          <cell r="T2417">
            <v>0</v>
          </cell>
        </row>
        <row r="2418">
          <cell r="A2418" t="str">
            <v>Para constancia de lo anterior, se firma la presente acta bajo la responsabilidad expresa de los que intervienen en ella, de  conformidad  con las funciones  desempeñadas por cada uno de los mismos,  de acuerdo con el manual de interventoría, en _________</v>
          </cell>
        </row>
        <row r="2421">
          <cell r="E2421" t="str">
            <v>Firma:</v>
          </cell>
        </row>
        <row r="2422">
          <cell r="E2422" t="str">
            <v xml:space="preserve">Nombre: </v>
          </cell>
        </row>
        <row r="2423">
          <cell r="E2423" t="str">
            <v>REPRESENTATE LEGAL Ó DIRECTOR DE CONSULTORIA</v>
          </cell>
        </row>
        <row r="2424">
          <cell r="A2424" t="str">
            <v>C. OBSERVACIONES INTERVENTORIA (Campo de obligatorio diligenciamiento)</v>
          </cell>
        </row>
        <row r="2430">
          <cell r="E2430" t="str">
            <v>Firma:</v>
          </cell>
        </row>
        <row r="2431">
          <cell r="E2431" t="str">
            <v xml:space="preserve">Nombre: </v>
          </cell>
          <cell r="V2431" t="str">
            <v>Original  - FONADE</v>
          </cell>
        </row>
        <row r="2432">
          <cell r="E2432" t="str">
            <v>REPRESENTANTE LEGAL Ó DIRECTOR DE INTERVENTORÍA</v>
          </cell>
          <cell r="V2432" t="str">
            <v>Copias: Contratista, Interventor</v>
          </cell>
        </row>
        <row r="2433">
          <cell r="A2433" t="str">
            <v>Item</v>
          </cell>
          <cell r="C2433" t="str">
            <v>Descripción</v>
          </cell>
          <cell r="R2433" t="str">
            <v>Unidad</v>
          </cell>
          <cell r="T2433" t="str">
            <v>Cantidad</v>
          </cell>
        </row>
        <row r="2434">
          <cell r="A2434" t="str">
            <v>12.09.05</v>
          </cell>
          <cell r="C2434" t="str">
            <v>Suministro y montaje de organizador horizontal.</v>
          </cell>
          <cell r="R2434" t="str">
            <v>UN</v>
          </cell>
          <cell r="T2434">
            <v>0</v>
          </cell>
          <cell r="W2434">
            <v>102408.91380000001</v>
          </cell>
        </row>
        <row r="2436">
          <cell r="A2436" t="str">
            <v>1.  Equipo</v>
          </cell>
        </row>
        <row r="2437">
          <cell r="A2437" t="str">
            <v>Descripción</v>
          </cell>
          <cell r="H2437" t="str">
            <v>Marca</v>
          </cell>
          <cell r="K2437" t="str">
            <v>Tipo</v>
          </cell>
          <cell r="O2437" t="str">
            <v>Tarifa/Hora</v>
          </cell>
          <cell r="R2437" t="str">
            <v>Rendimiento</v>
          </cell>
          <cell r="T2437" t="str">
            <v>Vr. Unitario</v>
          </cell>
        </row>
        <row r="2438">
          <cell r="A2438" t="str">
            <v>Atornillador</v>
          </cell>
          <cell r="O2438">
            <v>21735</v>
          </cell>
          <cell r="R2438">
            <v>3.5000000000000003E-2</v>
          </cell>
          <cell r="T2438">
            <v>760.72500000000002</v>
          </cell>
        </row>
        <row r="2439">
          <cell r="T2439">
            <v>0</v>
          </cell>
        </row>
        <row r="2440">
          <cell r="T2440">
            <v>0</v>
          </cell>
        </row>
        <row r="2441">
          <cell r="T2441">
            <v>0</v>
          </cell>
        </row>
        <row r="2442">
          <cell r="A2442" t="str">
            <v>SUBTOTAL</v>
          </cell>
          <cell r="T2442">
            <v>760.72500000000002</v>
          </cell>
        </row>
        <row r="2444">
          <cell r="A2444" t="str">
            <v>2.  Materiales</v>
          </cell>
        </row>
        <row r="2445">
          <cell r="A2445" t="str">
            <v>Descripción</v>
          </cell>
          <cell r="M2445" t="str">
            <v>Unidad</v>
          </cell>
          <cell r="O2445" t="str">
            <v>Cantidad</v>
          </cell>
          <cell r="Q2445" t="str">
            <v>Precio Unit.</v>
          </cell>
          <cell r="T2445" t="str">
            <v>Vr Unitario</v>
          </cell>
        </row>
        <row r="2446">
          <cell r="A2446" t="str">
            <v>Organizador horizontal</v>
          </cell>
          <cell r="M2446" t="str">
            <v>Un</v>
          </cell>
          <cell r="O2446">
            <v>1</v>
          </cell>
          <cell r="Q2446">
            <v>94160</v>
          </cell>
          <cell r="T2446">
            <v>94160</v>
          </cell>
        </row>
        <row r="2447">
          <cell r="T2447">
            <v>0</v>
          </cell>
        </row>
        <row r="2448">
          <cell r="T2448">
            <v>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T2457">
            <v>0</v>
          </cell>
        </row>
        <row r="2458">
          <cell r="A2458" t="str">
            <v>Desperdicio</v>
          </cell>
          <cell r="M2458" t="str">
            <v>%</v>
          </cell>
          <cell r="Q2458">
            <v>94160</v>
          </cell>
          <cell r="T2458">
            <v>0</v>
          </cell>
        </row>
        <row r="2459">
          <cell r="A2459" t="str">
            <v>SUBTOTAL</v>
          </cell>
          <cell r="T2459">
            <v>94160</v>
          </cell>
        </row>
        <row r="2461">
          <cell r="A2461" t="str">
            <v>3. Transportes</v>
          </cell>
        </row>
        <row r="2462">
          <cell r="A2462" t="str">
            <v>Material</v>
          </cell>
          <cell r="K2462" t="str">
            <v>Vol. o Peso</v>
          </cell>
          <cell r="M2462" t="str">
            <v>Distancia</v>
          </cell>
          <cell r="O2462" t="str">
            <v>m2 o Ton/Km</v>
          </cell>
          <cell r="R2462" t="str">
            <v>Tarifa</v>
          </cell>
          <cell r="T2462" t="str">
            <v>Vr. Unitario</v>
          </cell>
        </row>
        <row r="2466">
          <cell r="A2466" t="str">
            <v>SUBTOTAL</v>
          </cell>
        </row>
        <row r="2468">
          <cell r="A2468" t="str">
            <v>4. Mano de Obra</v>
          </cell>
        </row>
        <row r="2469">
          <cell r="A2469" t="str">
            <v>Trabajador</v>
          </cell>
          <cell r="J2469" t="str">
            <v>Jornal</v>
          </cell>
          <cell r="L2469" t="str">
            <v>Prestac.</v>
          </cell>
          <cell r="N2469" t="str">
            <v>Jornal Total</v>
          </cell>
          <cell r="Q2469" t="str">
            <v>Rendimiento</v>
          </cell>
          <cell r="T2469" t="str">
            <v>Vr. Unitario</v>
          </cell>
        </row>
        <row r="2470">
          <cell r="A2470" t="str">
            <v>Electricista I</v>
          </cell>
          <cell r="J2470">
            <v>37400</v>
          </cell>
          <cell r="L2470">
            <v>0.57999999999999996</v>
          </cell>
          <cell r="N2470">
            <v>59092</v>
          </cell>
          <cell r="Q2470">
            <v>0.09</v>
          </cell>
          <cell r="T2470">
            <v>5318.28</v>
          </cell>
        </row>
        <row r="2471">
          <cell r="A2471" t="str">
            <v>Ayudante</v>
          </cell>
          <cell r="J2471">
            <v>17167</v>
          </cell>
          <cell r="L2471">
            <v>0.57999999999999996</v>
          </cell>
          <cell r="N2471">
            <v>27123.86</v>
          </cell>
          <cell r="Q2471">
            <v>0.08</v>
          </cell>
          <cell r="T2471">
            <v>2169.9088000000002</v>
          </cell>
        </row>
        <row r="2472">
          <cell r="T2472">
            <v>0</v>
          </cell>
        </row>
        <row r="2473">
          <cell r="A2473" t="str">
            <v>SUBTOTAL</v>
          </cell>
          <cell r="T2473">
            <v>7488.1887999999999</v>
          </cell>
        </row>
        <row r="2474">
          <cell r="A2474" t="str">
            <v>TOTAL COSTO DIRECTO</v>
          </cell>
          <cell r="T2474">
            <v>102408.91380000001</v>
          </cell>
        </row>
        <row r="2475">
          <cell r="A2475" t="str">
            <v>AIU CONTRACTUAL</v>
          </cell>
          <cell r="E2475">
            <v>0.25640000000000002</v>
          </cell>
          <cell r="S2475" t="str">
            <v>TOTAL COSTO INDIRECTO</v>
          </cell>
          <cell r="T2475">
            <v>26257.645498320006</v>
          </cell>
        </row>
        <row r="2476">
          <cell r="A2476" t="str">
            <v xml:space="preserve">VALOR TOTAL ACTIVIDAD </v>
          </cell>
          <cell r="T2476">
            <v>128666.55929832002</v>
          </cell>
        </row>
        <row r="2477">
          <cell r="A2477" t="str">
            <v xml:space="preserve">VALOR RECURSOS NECESARIOS PARA LA EJECUCIÓN DE LA ACTIVIDAD </v>
          </cell>
          <cell r="T2477">
            <v>0</v>
          </cell>
        </row>
        <row r="2478">
          <cell r="A2478" t="str">
            <v>Para constancia de lo anterior, se firma la presente acta bajo la responsabilidad expresa de los que intervienen en ella, de  conformidad  con las funciones  desempeñadas por cada uno de los mismos,  de acuerdo con el manual de interventoría, en _________</v>
          </cell>
        </row>
        <row r="2481">
          <cell r="E2481" t="str">
            <v>Firma:</v>
          </cell>
        </row>
        <row r="2482">
          <cell r="E2482" t="str">
            <v xml:space="preserve">Nombre: </v>
          </cell>
        </row>
        <row r="2483">
          <cell r="E2483" t="str">
            <v>REPRESENTATE LEGAL Ó DIRECTOR DE CONSULTORIA</v>
          </cell>
        </row>
        <row r="2484">
          <cell r="A2484" t="str">
            <v>C. OBSERVACIONES INTERVENTORIA (Campo de obligatorio diligenciamiento)</v>
          </cell>
        </row>
        <row r="2490">
          <cell r="E2490" t="str">
            <v>Firma:</v>
          </cell>
        </row>
        <row r="2491">
          <cell r="E2491" t="str">
            <v xml:space="preserve">Nombre: </v>
          </cell>
          <cell r="V2491" t="str">
            <v>Original  - FONADE</v>
          </cell>
        </row>
        <row r="2492">
          <cell r="E2492" t="str">
            <v>REPRESENTANTE LEGAL Ó DIRECTOR DE INTERVENTORÍA</v>
          </cell>
          <cell r="V2492" t="str">
            <v>Copias: Contratista, Interventor</v>
          </cell>
        </row>
        <row r="2493">
          <cell r="A2493" t="str">
            <v>Item</v>
          </cell>
          <cell r="C2493" t="str">
            <v>Descripción</v>
          </cell>
          <cell r="R2493" t="str">
            <v>Unidad</v>
          </cell>
          <cell r="T2493" t="str">
            <v>Cantidad</v>
          </cell>
        </row>
        <row r="2494">
          <cell r="A2494" t="str">
            <v>12.09.06</v>
          </cell>
          <cell r="C2494" t="str">
            <v>Suministro y montaje de organizador vertical.</v>
          </cell>
          <cell r="R2494" t="str">
            <v>UN</v>
          </cell>
          <cell r="T2494">
            <v>0</v>
          </cell>
          <cell r="W2494">
            <v>107867.99380000001</v>
          </cell>
        </row>
        <row r="2496">
          <cell r="A2496" t="str">
            <v>1.  Equipo</v>
          </cell>
        </row>
        <row r="2497">
          <cell r="A2497" t="str">
            <v>Descripción</v>
          </cell>
          <cell r="H2497" t="str">
            <v>Marca</v>
          </cell>
          <cell r="K2497" t="str">
            <v>Tipo</v>
          </cell>
          <cell r="O2497" t="str">
            <v>Tarifa/Hora</v>
          </cell>
          <cell r="R2497" t="str">
            <v>Rendimiento</v>
          </cell>
          <cell r="T2497" t="str">
            <v>Vr. Unitario</v>
          </cell>
        </row>
        <row r="2498">
          <cell r="A2498" t="str">
            <v>Atornillador</v>
          </cell>
          <cell r="O2498">
            <v>21735</v>
          </cell>
          <cell r="R2498">
            <v>3.5000000000000003E-2</v>
          </cell>
          <cell r="T2498">
            <v>760.72500000000002</v>
          </cell>
        </row>
        <row r="2499">
          <cell r="T2499">
            <v>0</v>
          </cell>
        </row>
        <row r="2500">
          <cell r="T2500">
            <v>0</v>
          </cell>
        </row>
        <row r="2501">
          <cell r="T2501">
            <v>0</v>
          </cell>
        </row>
        <row r="2502">
          <cell r="A2502" t="str">
            <v>SUBTOTAL</v>
          </cell>
          <cell r="T2502">
            <v>760.72500000000002</v>
          </cell>
        </row>
        <row r="2504">
          <cell r="A2504" t="str">
            <v>2.  Materiales</v>
          </cell>
        </row>
        <row r="2505">
          <cell r="A2505" t="str">
            <v>Descripción</v>
          </cell>
          <cell r="M2505" t="str">
            <v>Unidad</v>
          </cell>
          <cell r="O2505" t="str">
            <v>Cantidad</v>
          </cell>
          <cell r="Q2505" t="str">
            <v>Precio Unit.</v>
          </cell>
          <cell r="T2505" t="str">
            <v>Vr Unitario</v>
          </cell>
        </row>
        <row r="2506">
          <cell r="A2506" t="str">
            <v>Organizador vertical</v>
          </cell>
          <cell r="M2506" t="str">
            <v>Un</v>
          </cell>
          <cell r="O2506">
            <v>1</v>
          </cell>
          <cell r="Q2506">
            <v>100210</v>
          </cell>
          <cell r="T2506">
            <v>100210</v>
          </cell>
        </row>
        <row r="2507">
          <cell r="T2507">
            <v>0</v>
          </cell>
        </row>
        <row r="2508">
          <cell r="T2508">
            <v>0</v>
          </cell>
        </row>
        <row r="2509">
          <cell r="T2509">
            <v>0</v>
          </cell>
        </row>
        <row r="2510">
          <cell r="T2510">
            <v>0</v>
          </cell>
        </row>
        <row r="2511">
          <cell r="T2511">
            <v>0</v>
          </cell>
        </row>
        <row r="2512">
          <cell r="T2512">
            <v>0</v>
          </cell>
        </row>
        <row r="2513">
          <cell r="T2513">
            <v>0</v>
          </cell>
        </row>
        <row r="2514">
          <cell r="T2514">
            <v>0</v>
          </cell>
        </row>
        <row r="2515">
          <cell r="T2515">
            <v>0</v>
          </cell>
        </row>
        <row r="2516">
          <cell r="T2516">
            <v>0</v>
          </cell>
        </row>
        <row r="2517">
          <cell r="T2517">
            <v>0</v>
          </cell>
        </row>
        <row r="2518">
          <cell r="A2518" t="str">
            <v>Desperdicio</v>
          </cell>
          <cell r="M2518" t="str">
            <v>%</v>
          </cell>
          <cell r="Q2518">
            <v>100210</v>
          </cell>
          <cell r="T2518">
            <v>0</v>
          </cell>
        </row>
        <row r="2519">
          <cell r="A2519" t="str">
            <v>SUBTOTAL</v>
          </cell>
          <cell r="T2519">
            <v>100210</v>
          </cell>
        </row>
        <row r="2521">
          <cell r="A2521" t="str">
            <v>3. Transportes</v>
          </cell>
        </row>
        <row r="2522">
          <cell r="A2522" t="str">
            <v>Material</v>
          </cell>
          <cell r="K2522" t="str">
            <v>Vol. o Peso</v>
          </cell>
          <cell r="M2522" t="str">
            <v>Distancia</v>
          </cell>
          <cell r="O2522" t="str">
            <v>m2 o Ton/Km</v>
          </cell>
          <cell r="R2522" t="str">
            <v>Tarifa</v>
          </cell>
          <cell r="T2522" t="str">
            <v>Vr. Unitario</v>
          </cell>
        </row>
        <row r="2526">
          <cell r="A2526" t="str">
            <v>SUBTOTAL</v>
          </cell>
        </row>
        <row r="2528">
          <cell r="A2528" t="str">
            <v>4. Mano de Obra</v>
          </cell>
        </row>
        <row r="2529">
          <cell r="A2529" t="str">
            <v>Trabajador</v>
          </cell>
          <cell r="J2529" t="str">
            <v>Jornal</v>
          </cell>
          <cell r="L2529" t="str">
            <v>Prestac.</v>
          </cell>
          <cell r="N2529" t="str">
            <v>Jornal Total</v>
          </cell>
          <cell r="Q2529" t="str">
            <v>Rendimiento</v>
          </cell>
          <cell r="T2529" t="str">
            <v>Vr. Unitario</v>
          </cell>
        </row>
        <row r="2530">
          <cell r="A2530" t="str">
            <v>Electricista I</v>
          </cell>
          <cell r="J2530">
            <v>37400</v>
          </cell>
          <cell r="L2530">
            <v>0.57999999999999996</v>
          </cell>
          <cell r="N2530">
            <v>59092</v>
          </cell>
          <cell r="Q2530">
            <v>0.08</v>
          </cell>
          <cell r="T2530">
            <v>4727.3599999999997</v>
          </cell>
        </row>
        <row r="2531">
          <cell r="A2531" t="str">
            <v>Ayudante</v>
          </cell>
          <cell r="J2531">
            <v>17167</v>
          </cell>
          <cell r="L2531">
            <v>0.57999999999999996</v>
          </cell>
          <cell r="N2531">
            <v>27123.86</v>
          </cell>
          <cell r="Q2531">
            <v>0.08</v>
          </cell>
          <cell r="T2531">
            <v>2169.9088000000002</v>
          </cell>
        </row>
        <row r="2532">
          <cell r="T2532">
            <v>0</v>
          </cell>
        </row>
        <row r="2533">
          <cell r="A2533" t="str">
            <v>SUBTOTAL</v>
          </cell>
          <cell r="T2533">
            <v>6897.2687999999998</v>
          </cell>
        </row>
        <row r="2534">
          <cell r="A2534" t="str">
            <v>TOTAL COSTO DIRECTO</v>
          </cell>
          <cell r="T2534">
            <v>107867.99380000001</v>
          </cell>
        </row>
        <row r="2535">
          <cell r="A2535" t="str">
            <v>AIU CONTRACTUAL</v>
          </cell>
          <cell r="E2535">
            <v>0.25640000000000002</v>
          </cell>
          <cell r="S2535" t="str">
            <v>TOTAL COSTO INDIRECTO</v>
          </cell>
          <cell r="T2535">
            <v>27657.353610320006</v>
          </cell>
        </row>
        <row r="2536">
          <cell r="A2536" t="str">
            <v xml:space="preserve">VALOR TOTAL ACTIVIDAD </v>
          </cell>
          <cell r="T2536">
            <v>135525.34741032001</v>
          </cell>
        </row>
        <row r="2537">
          <cell r="A2537" t="str">
            <v xml:space="preserve">VALOR RECURSOS NECESARIOS PARA LA EJECUCIÓN DE LA ACTIVIDAD </v>
          </cell>
          <cell r="T2537">
            <v>0</v>
          </cell>
        </row>
        <row r="2538">
          <cell r="A2538" t="str">
            <v>Para constancia de lo anterior, se firma la presente acta bajo la responsabilidad expresa de los que intervienen en ella, de  conformidad  con las funciones  desempeñadas por cada uno de los mismos,  de acuerdo con el manual de interventoría, en _________</v>
          </cell>
        </row>
        <row r="2541">
          <cell r="E2541" t="str">
            <v>Firma:</v>
          </cell>
        </row>
        <row r="2542">
          <cell r="E2542" t="str">
            <v xml:space="preserve">Nombre: </v>
          </cell>
        </row>
        <row r="2543">
          <cell r="E2543" t="str">
            <v>REPRESENTATE LEGAL Ó DIRECTOR DE CONSULTORIA</v>
          </cell>
        </row>
        <row r="2544">
          <cell r="A2544" t="str">
            <v>C. OBSERVACIONES INTERVENTORIA (Campo de obligatorio diligenciamiento)</v>
          </cell>
        </row>
        <row r="2550">
          <cell r="E2550" t="str">
            <v>Firma:</v>
          </cell>
        </row>
        <row r="2551">
          <cell r="E2551" t="str">
            <v xml:space="preserve">Nombre: </v>
          </cell>
          <cell r="V2551" t="str">
            <v>Original  - FONADE</v>
          </cell>
        </row>
        <row r="2552">
          <cell r="E2552" t="str">
            <v>REPRESENTANTE LEGAL Ó DIRECTOR DE INTERVENTORÍA</v>
          </cell>
          <cell r="V2552" t="str">
            <v>Copias: Contratista, Interventor</v>
          </cell>
        </row>
        <row r="2553">
          <cell r="A2553" t="str">
            <v>Item</v>
          </cell>
          <cell r="C2553" t="str">
            <v>Descripción</v>
          </cell>
          <cell r="R2553" t="str">
            <v>Unidad</v>
          </cell>
          <cell r="T2553" t="str">
            <v>Cantidad</v>
          </cell>
        </row>
        <row r="2554">
          <cell r="A2554" t="str">
            <v>12.09.07</v>
          </cell>
          <cell r="C2554" t="str">
            <v>Suministro y montaje de bandeja sencilla para rack.</v>
          </cell>
          <cell r="R2554" t="str">
            <v>UN</v>
          </cell>
          <cell r="T2554">
            <v>0</v>
          </cell>
          <cell r="W2554">
            <v>95040.238800000006</v>
          </cell>
        </row>
        <row r="2556">
          <cell r="A2556" t="str">
            <v>1.  Equipo</v>
          </cell>
        </row>
        <row r="2557">
          <cell r="A2557" t="str">
            <v>Descripción</v>
          </cell>
          <cell r="H2557" t="str">
            <v>Marca</v>
          </cell>
          <cell r="K2557" t="str">
            <v>Tipo</v>
          </cell>
          <cell r="O2557" t="str">
            <v>Tarifa/Hora</v>
          </cell>
          <cell r="R2557" t="str">
            <v>Rendimiento</v>
          </cell>
          <cell r="T2557" t="str">
            <v>Vr. Unitario</v>
          </cell>
        </row>
        <row r="2558">
          <cell r="A2558" t="str">
            <v>Atornillador</v>
          </cell>
          <cell r="O2558">
            <v>21735</v>
          </cell>
          <cell r="R2558">
            <v>0.03</v>
          </cell>
          <cell r="T2558">
            <v>652.04999999999995</v>
          </cell>
        </row>
        <row r="2559">
          <cell r="T2559">
            <v>0</v>
          </cell>
        </row>
        <row r="2560">
          <cell r="T2560">
            <v>0</v>
          </cell>
        </row>
        <row r="2561">
          <cell r="T2561">
            <v>0</v>
          </cell>
        </row>
        <row r="2562">
          <cell r="A2562" t="str">
            <v>SUBTOTAL</v>
          </cell>
          <cell r="T2562">
            <v>652.04999999999995</v>
          </cell>
        </row>
        <row r="2564">
          <cell r="A2564" t="str">
            <v>2.  Materiales</v>
          </cell>
        </row>
        <row r="2565">
          <cell r="A2565" t="str">
            <v>Descripción</v>
          </cell>
          <cell r="M2565" t="str">
            <v>Unidad</v>
          </cell>
          <cell r="O2565" t="str">
            <v>Cantidad</v>
          </cell>
          <cell r="Q2565" t="str">
            <v>Precio Unit.</v>
          </cell>
          <cell r="T2565" t="str">
            <v>Vr Unitario</v>
          </cell>
        </row>
        <row r="2566">
          <cell r="A2566" t="str">
            <v>Bandeja sencilla para rack</v>
          </cell>
          <cell r="M2566" t="str">
            <v>Un</v>
          </cell>
          <cell r="O2566">
            <v>1</v>
          </cell>
          <cell r="Q2566">
            <v>86900</v>
          </cell>
          <cell r="T2566">
            <v>86900</v>
          </cell>
        </row>
        <row r="2567">
          <cell r="T2567">
            <v>0</v>
          </cell>
        </row>
        <row r="2568">
          <cell r="T2568">
            <v>0</v>
          </cell>
        </row>
        <row r="2569">
          <cell r="T2569">
            <v>0</v>
          </cell>
        </row>
        <row r="2570">
          <cell r="T2570">
            <v>0</v>
          </cell>
        </row>
        <row r="2571">
          <cell r="T2571">
            <v>0</v>
          </cell>
        </row>
        <row r="2572">
          <cell r="T2572">
            <v>0</v>
          </cell>
        </row>
        <row r="2573">
          <cell r="T2573">
            <v>0</v>
          </cell>
        </row>
        <row r="2574">
          <cell r="T2574">
            <v>0</v>
          </cell>
        </row>
        <row r="2575">
          <cell r="T2575">
            <v>0</v>
          </cell>
        </row>
        <row r="2576">
          <cell r="T2576">
            <v>0</v>
          </cell>
        </row>
        <row r="2577">
          <cell r="T2577">
            <v>0</v>
          </cell>
        </row>
        <row r="2578">
          <cell r="A2578" t="str">
            <v>Desperdicio</v>
          </cell>
          <cell r="M2578" t="str">
            <v>%</v>
          </cell>
          <cell r="Q2578">
            <v>86900</v>
          </cell>
          <cell r="T2578">
            <v>0</v>
          </cell>
        </row>
        <row r="2579">
          <cell r="A2579" t="str">
            <v>SUBTOTAL</v>
          </cell>
          <cell r="T2579">
            <v>86900</v>
          </cell>
        </row>
        <row r="2581">
          <cell r="A2581" t="str">
            <v>3. Transportes</v>
          </cell>
        </row>
        <row r="2582">
          <cell r="A2582" t="str">
            <v>Material</v>
          </cell>
          <cell r="K2582" t="str">
            <v>Vol. o Peso</v>
          </cell>
          <cell r="M2582" t="str">
            <v>Distancia</v>
          </cell>
          <cell r="O2582" t="str">
            <v>m2 o Ton/Km</v>
          </cell>
          <cell r="R2582" t="str">
            <v>Tarifa</v>
          </cell>
          <cell r="T2582" t="str">
            <v>Vr. Unitario</v>
          </cell>
        </row>
        <row r="2586">
          <cell r="A2586" t="str">
            <v>SUBTOTAL</v>
          </cell>
        </row>
        <row r="2588">
          <cell r="A2588" t="str">
            <v>4. Mano de Obra</v>
          </cell>
        </row>
        <row r="2589">
          <cell r="A2589" t="str">
            <v>Trabajador</v>
          </cell>
          <cell r="J2589" t="str">
            <v>Jornal</v>
          </cell>
          <cell r="L2589" t="str">
            <v>Prestac.</v>
          </cell>
          <cell r="N2589" t="str">
            <v>Jornal Total</v>
          </cell>
          <cell r="Q2589" t="str">
            <v>Rendimiento</v>
          </cell>
          <cell r="T2589" t="str">
            <v>Vr. Unitario</v>
          </cell>
        </row>
        <row r="2590">
          <cell r="A2590" t="str">
            <v>Electricista I</v>
          </cell>
          <cell r="J2590">
            <v>37400</v>
          </cell>
          <cell r="L2590">
            <v>0.57999999999999996</v>
          </cell>
          <cell r="N2590">
            <v>59092</v>
          </cell>
          <cell r="Q2590">
            <v>0.09</v>
          </cell>
          <cell r="T2590">
            <v>5318.28</v>
          </cell>
        </row>
        <row r="2591">
          <cell r="A2591" t="str">
            <v>Ayudante</v>
          </cell>
          <cell r="J2591">
            <v>17167</v>
          </cell>
          <cell r="L2591">
            <v>0.57999999999999996</v>
          </cell>
          <cell r="N2591">
            <v>27123.86</v>
          </cell>
          <cell r="Q2591">
            <v>0.08</v>
          </cell>
          <cell r="T2591">
            <v>2169.9088000000002</v>
          </cell>
        </row>
        <row r="2592">
          <cell r="T2592">
            <v>0</v>
          </cell>
        </row>
        <row r="2593">
          <cell r="A2593" t="str">
            <v>SUBTOTAL</v>
          </cell>
          <cell r="T2593">
            <v>7488.1887999999999</v>
          </cell>
        </row>
        <row r="2594">
          <cell r="A2594" t="str">
            <v>TOTAL COSTO DIRECTO</v>
          </cell>
          <cell r="T2594">
            <v>95040.238800000006</v>
          </cell>
        </row>
        <row r="2595">
          <cell r="A2595" t="str">
            <v>AIU CONTRACTUAL</v>
          </cell>
          <cell r="E2595">
            <v>0.25640000000000002</v>
          </cell>
          <cell r="S2595" t="str">
            <v>TOTAL COSTO INDIRECTO</v>
          </cell>
          <cell r="T2595">
            <v>24368.317228320004</v>
          </cell>
        </row>
        <row r="2596">
          <cell r="A2596" t="str">
            <v xml:space="preserve">VALOR TOTAL ACTIVIDAD </v>
          </cell>
          <cell r="T2596">
            <v>119408.55602832002</v>
          </cell>
        </row>
        <row r="2597">
          <cell r="A2597" t="str">
            <v xml:space="preserve">VALOR RECURSOS NECESARIOS PARA LA EJECUCIÓN DE LA ACTIVIDAD </v>
          </cell>
          <cell r="T2597">
            <v>0</v>
          </cell>
        </row>
        <row r="2598">
          <cell r="A2598" t="str">
            <v>Para constancia de lo anterior, se firma la presente acta bajo la responsabilidad expresa de los que intervienen en ella, de  conformidad  con las funciones  desempeñadas por cada uno de los mismos,  de acuerdo con el manual de interventoría, en _________</v>
          </cell>
        </row>
        <row r="2601">
          <cell r="E2601" t="str">
            <v>Firma:</v>
          </cell>
        </row>
        <row r="2602">
          <cell r="E2602" t="str">
            <v xml:space="preserve">Nombre: </v>
          </cell>
        </row>
        <row r="2603">
          <cell r="E2603" t="str">
            <v>REPRESENTATE LEGAL Ó DIRECTOR DE CONSULTORIA</v>
          </cell>
        </row>
        <row r="2604">
          <cell r="A2604" t="str">
            <v>C. OBSERVACIONES INTERVENTORIA (Campo de obligatorio diligenciamiento)</v>
          </cell>
        </row>
        <row r="2610">
          <cell r="E2610" t="str">
            <v>Firma:</v>
          </cell>
        </row>
        <row r="2611">
          <cell r="E2611" t="str">
            <v xml:space="preserve">Nombre: </v>
          </cell>
          <cell r="V2611" t="str">
            <v>Original  - FONADE</v>
          </cell>
        </row>
        <row r="2612">
          <cell r="E2612" t="str">
            <v>REPRESENTANTE LEGAL Ó DIRECTOR DE INTERVENTORÍA</v>
          </cell>
          <cell r="V2612" t="str">
            <v>Copias: Contratista, Interventor</v>
          </cell>
        </row>
        <row r="2613">
          <cell r="A2613" t="str">
            <v>Item</v>
          </cell>
          <cell r="C2613" t="str">
            <v>Descripción</v>
          </cell>
          <cell r="R2613" t="str">
            <v>Unidad</v>
          </cell>
          <cell r="T2613" t="str">
            <v>Cantidad</v>
          </cell>
        </row>
        <row r="2614">
          <cell r="A2614" t="str">
            <v>12.09.08</v>
          </cell>
          <cell r="C2614" t="str">
            <v>Certificación punto lógico categoría 6.</v>
          </cell>
          <cell r="R2614" t="str">
            <v>UN</v>
          </cell>
          <cell r="T2614">
            <v>0</v>
          </cell>
          <cell r="W2614">
            <v>13846.253000000001</v>
          </cell>
        </row>
        <row r="2616">
          <cell r="A2616" t="str">
            <v>1.  Equipo</v>
          </cell>
        </row>
        <row r="2617">
          <cell r="A2617" t="str">
            <v>Descripción</v>
          </cell>
          <cell r="H2617" t="str">
            <v>Marca</v>
          </cell>
          <cell r="K2617" t="str">
            <v>Tipo</v>
          </cell>
          <cell r="O2617" t="str">
            <v>Tarifa/Hora</v>
          </cell>
          <cell r="R2617" t="str">
            <v>Rendimiento</v>
          </cell>
          <cell r="T2617" t="str">
            <v>Vr. Unitario</v>
          </cell>
        </row>
        <row r="2618">
          <cell r="A2618" t="str">
            <v>Certificador</v>
          </cell>
          <cell r="O2618">
            <v>18480000</v>
          </cell>
          <cell r="R2618">
            <v>5.0000000000000001E-4</v>
          </cell>
          <cell r="T2618">
            <v>9240</v>
          </cell>
        </row>
        <row r="2619">
          <cell r="T2619">
            <v>0</v>
          </cell>
        </row>
        <row r="2620">
          <cell r="T2620">
            <v>0</v>
          </cell>
        </row>
        <row r="2621">
          <cell r="T2621">
            <v>0</v>
          </cell>
        </row>
        <row r="2622">
          <cell r="A2622" t="str">
            <v>SUBTOTAL</v>
          </cell>
          <cell r="T2622">
            <v>9240</v>
          </cell>
        </row>
        <row r="2624">
          <cell r="A2624" t="str">
            <v>2.  Materiales</v>
          </cell>
        </row>
        <row r="2625">
          <cell r="A2625" t="str">
            <v>Descripción</v>
          </cell>
          <cell r="M2625" t="str">
            <v>Unidad</v>
          </cell>
          <cell r="O2625" t="str">
            <v>Cantidad</v>
          </cell>
          <cell r="Q2625" t="str">
            <v>Precio Unit.</v>
          </cell>
          <cell r="T2625" t="str">
            <v>Vr Unitario</v>
          </cell>
        </row>
        <row r="2626">
          <cell r="T2626">
            <v>0</v>
          </cell>
        </row>
        <row r="2627">
          <cell r="T2627">
            <v>0</v>
          </cell>
        </row>
        <row r="2628">
          <cell r="T2628">
            <v>0</v>
          </cell>
        </row>
        <row r="2629">
          <cell r="T2629">
            <v>0</v>
          </cell>
        </row>
        <row r="2630">
          <cell r="T2630">
            <v>0</v>
          </cell>
        </row>
        <row r="2631">
          <cell r="T2631">
            <v>0</v>
          </cell>
        </row>
        <row r="2632">
          <cell r="T2632">
            <v>0</v>
          </cell>
        </row>
        <row r="2633">
          <cell r="T2633">
            <v>0</v>
          </cell>
        </row>
        <row r="2634">
          <cell r="T2634">
            <v>0</v>
          </cell>
        </row>
        <row r="2635">
          <cell r="T2635">
            <v>0</v>
          </cell>
        </row>
        <row r="2636">
          <cell r="T2636">
            <v>0</v>
          </cell>
        </row>
        <row r="2637">
          <cell r="T2637">
            <v>0</v>
          </cell>
        </row>
        <row r="2638">
          <cell r="A2638" t="str">
            <v>Desperdicio</v>
          </cell>
          <cell r="M2638" t="str">
            <v>%</v>
          </cell>
          <cell r="Q2638">
            <v>0</v>
          </cell>
          <cell r="T2638">
            <v>0</v>
          </cell>
        </row>
        <row r="2639">
          <cell r="A2639" t="str">
            <v>SUBTOTAL</v>
          </cell>
          <cell r="T2639">
            <v>0</v>
          </cell>
        </row>
        <row r="2641">
          <cell r="A2641" t="str">
            <v>3. Transportes</v>
          </cell>
        </row>
        <row r="2642">
          <cell r="A2642" t="str">
            <v>Material</v>
          </cell>
          <cell r="K2642" t="str">
            <v>Vol. o Peso</v>
          </cell>
          <cell r="M2642" t="str">
            <v>Distancia</v>
          </cell>
          <cell r="O2642" t="str">
            <v>m2 o Ton/Km</v>
          </cell>
          <cell r="R2642" t="str">
            <v>Tarifa</v>
          </cell>
          <cell r="T2642" t="str">
            <v>Vr. Unitario</v>
          </cell>
        </row>
        <row r="2646">
          <cell r="A2646" t="str">
            <v>SUBTOTAL</v>
          </cell>
        </row>
        <row r="2648">
          <cell r="A2648" t="str">
            <v>4. Mano de Obra</v>
          </cell>
        </row>
        <row r="2649">
          <cell r="A2649" t="str">
            <v>Trabajador</v>
          </cell>
          <cell r="J2649" t="str">
            <v>Jornal</v>
          </cell>
          <cell r="L2649" t="str">
            <v>Prestac.</v>
          </cell>
          <cell r="N2649" t="str">
            <v>Jornal Total</v>
          </cell>
          <cell r="Q2649" t="str">
            <v>Rendimiento</v>
          </cell>
          <cell r="T2649" t="str">
            <v>Vr. Unitario</v>
          </cell>
        </row>
        <row r="2650">
          <cell r="A2650" t="str">
            <v>Electricista I</v>
          </cell>
          <cell r="J2650">
            <v>37400</v>
          </cell>
          <cell r="L2650">
            <v>0.57999999999999996</v>
          </cell>
          <cell r="N2650">
            <v>59092</v>
          </cell>
          <cell r="Q2650">
            <v>5.5E-2</v>
          </cell>
          <cell r="T2650">
            <v>3250.06</v>
          </cell>
        </row>
        <row r="2651">
          <cell r="A2651" t="str">
            <v>Ayudante</v>
          </cell>
          <cell r="J2651">
            <v>17167</v>
          </cell>
          <cell r="L2651">
            <v>0.57999999999999996</v>
          </cell>
          <cell r="N2651">
            <v>27123.86</v>
          </cell>
          <cell r="Q2651">
            <v>0.05</v>
          </cell>
          <cell r="T2651">
            <v>1356.1930000000002</v>
          </cell>
        </row>
        <row r="2652">
          <cell r="T2652">
            <v>0</v>
          </cell>
        </row>
        <row r="2653">
          <cell r="A2653" t="str">
            <v>SUBTOTAL</v>
          </cell>
          <cell r="T2653">
            <v>4606.2530000000006</v>
          </cell>
        </row>
        <row r="2654">
          <cell r="A2654" t="str">
            <v>TOTAL COSTO DIRECTO</v>
          </cell>
          <cell r="T2654">
            <v>13846.253000000001</v>
          </cell>
        </row>
        <row r="2655">
          <cell r="A2655" t="str">
            <v>AIU CONTRACTUAL</v>
          </cell>
          <cell r="E2655">
            <v>0.25640000000000002</v>
          </cell>
          <cell r="S2655" t="str">
            <v>TOTAL COSTO INDIRECTO</v>
          </cell>
          <cell r="T2655">
            <v>3550.1792692000004</v>
          </cell>
        </row>
        <row r="2656">
          <cell r="A2656" t="str">
            <v xml:space="preserve">VALOR TOTAL ACTIVIDAD </v>
          </cell>
          <cell r="T2656">
            <v>17396.432269200002</v>
          </cell>
        </row>
        <row r="2657">
          <cell r="A2657" t="str">
            <v xml:space="preserve">VALOR RECURSOS NECESARIOS PARA LA EJECUCIÓN DE LA ACTIVIDAD </v>
          </cell>
          <cell r="T2657">
            <v>0</v>
          </cell>
        </row>
        <row r="2658">
          <cell r="A2658" t="str">
            <v>Para constancia de lo anterior, se firma la presente acta bajo la responsabilidad expresa de los que intervienen en ella, de  conformidad  con las funciones  desempeñadas por cada uno de los mismos,  de acuerdo con el manual de interventoría, en _________</v>
          </cell>
        </row>
        <row r="2661">
          <cell r="E2661" t="str">
            <v>Firma:</v>
          </cell>
        </row>
        <row r="2662">
          <cell r="E2662" t="str">
            <v xml:space="preserve">Nombre: </v>
          </cell>
        </row>
        <row r="2663">
          <cell r="E2663" t="str">
            <v>REPRESENTATE LEGAL Ó DIRECTOR DE CONSULTORIA</v>
          </cell>
        </row>
        <row r="2664">
          <cell r="A2664" t="str">
            <v>C. OBSERVACIONES INTERVENTORIA (Campo de obligatorio diligenciamiento)</v>
          </cell>
        </row>
        <row r="2671">
          <cell r="E2671" t="str">
            <v>Firma:</v>
          </cell>
        </row>
        <row r="2672">
          <cell r="E2672" t="str">
            <v xml:space="preserve">Nombre: </v>
          </cell>
          <cell r="V2672" t="str">
            <v>Original  - FONADE</v>
          </cell>
        </row>
        <row r="2673">
          <cell r="E2673" t="str">
            <v>REPRESENTANTE LEGAL Ó DIRECTOR DE INTERVENTORÍA</v>
          </cell>
          <cell r="V2673" t="str">
            <v>Copias: Contratista, Interventor</v>
          </cell>
        </row>
        <row r="2674">
          <cell r="A2674" t="str">
            <v>Item</v>
          </cell>
          <cell r="C2674" t="str">
            <v>Descripción</v>
          </cell>
          <cell r="R2674" t="str">
            <v>Unidad</v>
          </cell>
          <cell r="T2674" t="str">
            <v>Cantidad</v>
          </cell>
        </row>
        <row r="2675">
          <cell r="A2675" t="str">
            <v>12.09.09</v>
          </cell>
          <cell r="C2675" t="str">
            <v>Suministro, transporte y colocación de switch conectividad con 24 puertos de auto negociación 10base-T/100base-TX administrable</v>
          </cell>
          <cell r="R2675" t="str">
            <v>UN</v>
          </cell>
          <cell r="T2675">
            <v>0</v>
          </cell>
          <cell r="W2675">
            <v>4891434</v>
          </cell>
        </row>
        <row r="2677">
          <cell r="A2677" t="str">
            <v>1.  Equipo</v>
          </cell>
        </row>
        <row r="2678">
          <cell r="A2678" t="str">
            <v>Descripción</v>
          </cell>
          <cell r="H2678" t="str">
            <v>Marca</v>
          </cell>
          <cell r="K2678" t="str">
            <v>Tipo</v>
          </cell>
          <cell r="O2678" t="str">
            <v>Tarifa/Hora</v>
          </cell>
          <cell r="R2678" t="str">
            <v>Rendimiento</v>
          </cell>
          <cell r="T2678" t="str">
            <v>Vr. Unitario</v>
          </cell>
        </row>
        <row r="2680">
          <cell r="T2680">
            <v>0</v>
          </cell>
        </row>
        <row r="2681">
          <cell r="T2681">
            <v>0</v>
          </cell>
        </row>
        <row r="2682">
          <cell r="T2682">
            <v>0</v>
          </cell>
        </row>
        <row r="2683">
          <cell r="A2683" t="str">
            <v>SUBTOTAL</v>
          </cell>
          <cell r="T2683">
            <v>0</v>
          </cell>
        </row>
        <row r="2685">
          <cell r="A2685" t="str">
            <v>2.  Materiales</v>
          </cell>
        </row>
        <row r="2686">
          <cell r="A2686" t="str">
            <v>Descripción</v>
          </cell>
          <cell r="M2686" t="str">
            <v>Unidad</v>
          </cell>
          <cell r="O2686" t="str">
            <v>Cantidad</v>
          </cell>
          <cell r="Q2686" t="str">
            <v>Precio Unit.</v>
          </cell>
          <cell r="T2686" t="str">
            <v>Vr Unitario</v>
          </cell>
        </row>
        <row r="2687">
          <cell r="A2687" t="str">
            <v>switch conectividad con 24 puertos de auto negociación 10base-T/100base-TX administrable</v>
          </cell>
          <cell r="M2687" t="str">
            <v xml:space="preserve">Un </v>
          </cell>
          <cell r="O2687">
            <v>1</v>
          </cell>
          <cell r="Q2687">
            <v>4563200</v>
          </cell>
          <cell r="T2687">
            <v>4563200</v>
          </cell>
        </row>
        <row r="2688">
          <cell r="T2688">
            <v>0</v>
          </cell>
        </row>
        <row r="2689">
          <cell r="T2689">
            <v>0</v>
          </cell>
        </row>
        <row r="2690">
          <cell r="T2690">
            <v>0</v>
          </cell>
        </row>
        <row r="2691">
          <cell r="T2691">
            <v>0</v>
          </cell>
        </row>
        <row r="2692">
          <cell r="T2692">
            <v>0</v>
          </cell>
        </row>
        <row r="2693">
          <cell r="T2693">
            <v>0</v>
          </cell>
        </row>
        <row r="2694">
          <cell r="T2694">
            <v>0</v>
          </cell>
        </row>
        <row r="2695">
          <cell r="T2695">
            <v>0</v>
          </cell>
        </row>
        <row r="2696">
          <cell r="T2696">
            <v>0</v>
          </cell>
        </row>
        <row r="2697">
          <cell r="T2697">
            <v>0</v>
          </cell>
        </row>
        <row r="2698">
          <cell r="T2698">
            <v>0</v>
          </cell>
        </row>
        <row r="2699">
          <cell r="A2699" t="str">
            <v>Desperdicio</v>
          </cell>
          <cell r="M2699" t="str">
            <v>%</v>
          </cell>
          <cell r="O2699">
            <v>0.03</v>
          </cell>
          <cell r="Q2699">
            <v>4563200</v>
          </cell>
          <cell r="T2699">
            <v>136896</v>
          </cell>
        </row>
        <row r="2700">
          <cell r="A2700" t="str">
            <v>SUBTOTAL</v>
          </cell>
          <cell r="T2700">
            <v>4700096</v>
          </cell>
        </row>
        <row r="2702">
          <cell r="A2702" t="str">
            <v>3. Transportes</v>
          </cell>
        </row>
        <row r="2703">
          <cell r="A2703" t="str">
            <v>Material</v>
          </cell>
          <cell r="K2703" t="str">
            <v>Vol. o Peso</v>
          </cell>
          <cell r="M2703" t="str">
            <v>Distancia</v>
          </cell>
          <cell r="O2703" t="str">
            <v>m2 o Ton/Km</v>
          </cell>
          <cell r="R2703" t="str">
            <v>Tarifa</v>
          </cell>
          <cell r="T2703" t="str">
            <v>Vr. Unitario</v>
          </cell>
        </row>
        <row r="2707">
          <cell r="A2707" t="str">
            <v>SUBTOTAL</v>
          </cell>
        </row>
        <row r="2709">
          <cell r="A2709" t="str">
            <v>4. Mano de Obra</v>
          </cell>
        </row>
        <row r="2710">
          <cell r="A2710" t="str">
            <v>Trabajador</v>
          </cell>
          <cell r="J2710" t="str">
            <v>Jornal</v>
          </cell>
          <cell r="L2710" t="str">
            <v>Prestac.</v>
          </cell>
          <cell r="N2710" t="str">
            <v>Jornal Total</v>
          </cell>
          <cell r="Q2710" t="str">
            <v>Rendimiento</v>
          </cell>
          <cell r="T2710" t="str">
            <v>Vr. Unitario</v>
          </cell>
        </row>
        <row r="2711">
          <cell r="A2711" t="str">
            <v>Técnico</v>
          </cell>
          <cell r="J2711">
            <v>86500</v>
          </cell>
          <cell r="L2711">
            <v>0.57999999999999996</v>
          </cell>
          <cell r="N2711">
            <v>136670</v>
          </cell>
          <cell r="Q2711">
            <v>1.4</v>
          </cell>
          <cell r="T2711">
            <v>191338</v>
          </cell>
        </row>
        <row r="2713">
          <cell r="T2713">
            <v>0</v>
          </cell>
        </row>
        <row r="2714">
          <cell r="A2714" t="str">
            <v>SUBTOTAL</v>
          </cell>
          <cell r="T2714">
            <v>191338</v>
          </cell>
        </row>
        <row r="2715">
          <cell r="A2715" t="str">
            <v>TOTAL COSTO DIRECTO</v>
          </cell>
          <cell r="T2715">
            <v>4891434</v>
          </cell>
        </row>
        <row r="2716">
          <cell r="A2716" t="str">
            <v>AIU CONTRACTUAL</v>
          </cell>
          <cell r="E2716">
            <v>0.25640000000000002</v>
          </cell>
          <cell r="S2716" t="str">
            <v>TOTAL COSTO INDIRECTO</v>
          </cell>
          <cell r="T2716">
            <v>1254163.6776000001</v>
          </cell>
        </row>
        <row r="2717">
          <cell r="A2717" t="str">
            <v xml:space="preserve">VALOR TOTAL ACTIVIDAD </v>
          </cell>
          <cell r="T2717">
            <v>6145597.6776000001</v>
          </cell>
        </row>
        <row r="2718">
          <cell r="A2718" t="str">
            <v xml:space="preserve">VALOR RECURSOS NECESARIOS PARA LA EJECUCIÓN DE LA ACTIVIDAD </v>
          </cell>
          <cell r="T2718">
            <v>0</v>
          </cell>
        </row>
        <row r="2719">
          <cell r="A2719" t="str">
            <v>Para constancia de lo anterior, se firma la presente acta bajo la responsabilidad expresa de los que intervienen en ella, de  conformidad  con las funciones  desempeñadas por cada uno de los mismos,  de acuerdo con el manual de interventoría, en _________</v>
          </cell>
        </row>
        <row r="2722">
          <cell r="E2722" t="str">
            <v>Firma:</v>
          </cell>
        </row>
        <row r="2723">
          <cell r="E2723" t="str">
            <v xml:space="preserve">Nombre: </v>
          </cell>
        </row>
        <row r="2724">
          <cell r="E2724" t="str">
            <v>REPRESENTATE LEGAL Ó DIRECTOR DE CONSULTORIA</v>
          </cell>
        </row>
        <row r="2725">
          <cell r="A2725" t="str">
            <v>C. OBSERVACIONES INTERVENTORIA (Campo de obligatorio diligenciamiento)</v>
          </cell>
        </row>
        <row r="2731">
          <cell r="E2731" t="str">
            <v>Firma:</v>
          </cell>
        </row>
        <row r="2732">
          <cell r="E2732" t="str">
            <v xml:space="preserve">Nombre: </v>
          </cell>
          <cell r="V2732" t="str">
            <v>Original  - FONADE</v>
          </cell>
        </row>
        <row r="2733">
          <cell r="E2733" t="str">
            <v>REPRESENTANTE LEGAL Ó DIRECTOR DE INTERVENTORÍA</v>
          </cell>
          <cell r="V2733" t="str">
            <v>Copias: Contratista, Interventor</v>
          </cell>
        </row>
        <row r="2734">
          <cell r="A2734" t="str">
            <v>Item</v>
          </cell>
          <cell r="C2734" t="str">
            <v>Descripción</v>
          </cell>
          <cell r="R2734" t="str">
            <v>Unidad</v>
          </cell>
          <cell r="T2734" t="str">
            <v>Cantidad</v>
          </cell>
        </row>
        <row r="2735">
          <cell r="A2735" t="str">
            <v>12.09.10</v>
          </cell>
          <cell r="C2735" t="str">
            <v>Suministro, montaje y conexión de strip telefónico de 20 pares. Incluye regletas y marquillas.</v>
          </cell>
          <cell r="R2735" t="str">
            <v>UN</v>
          </cell>
          <cell r="T2735">
            <v>0</v>
          </cell>
          <cell r="W2735">
            <v>133703.245</v>
          </cell>
        </row>
        <row r="2737">
          <cell r="A2737" t="str">
            <v>1.  Equipo</v>
          </cell>
        </row>
        <row r="2738">
          <cell r="A2738" t="str">
            <v>Descripción</v>
          </cell>
          <cell r="H2738" t="str">
            <v>Marca</v>
          </cell>
          <cell r="K2738" t="str">
            <v>Tipo</v>
          </cell>
          <cell r="O2738" t="str">
            <v>Tarifa/Hora</v>
          </cell>
          <cell r="R2738" t="str">
            <v>Rendimiento</v>
          </cell>
          <cell r="T2738" t="str">
            <v>Vr. Unitario</v>
          </cell>
        </row>
        <row r="2739">
          <cell r="A2739" t="str">
            <v>Atornillador</v>
          </cell>
          <cell r="O2739">
            <v>21735</v>
          </cell>
          <cell r="R2739">
            <v>0.05</v>
          </cell>
          <cell r="T2739">
            <v>1086.75</v>
          </cell>
        </row>
        <row r="2740">
          <cell r="T2740">
            <v>0</v>
          </cell>
        </row>
        <row r="2741">
          <cell r="T2741">
            <v>0</v>
          </cell>
        </row>
        <row r="2742">
          <cell r="T2742">
            <v>0</v>
          </cell>
        </row>
        <row r="2743">
          <cell r="A2743" t="str">
            <v>SUBTOTAL</v>
          </cell>
          <cell r="T2743">
            <v>1086.75</v>
          </cell>
        </row>
        <row r="2745">
          <cell r="A2745" t="str">
            <v>2.  Materiales</v>
          </cell>
        </row>
        <row r="2746">
          <cell r="A2746" t="str">
            <v>Descripción</v>
          </cell>
          <cell r="M2746" t="str">
            <v>Unidad</v>
          </cell>
          <cell r="O2746" t="str">
            <v>Cantidad</v>
          </cell>
          <cell r="Q2746" t="str">
            <v>Precio Unit.</v>
          </cell>
          <cell r="T2746" t="str">
            <v>Vr Unitario</v>
          </cell>
        </row>
        <row r="2747">
          <cell r="A2747" t="str">
            <v>Strip telefónico de 20 pares</v>
          </cell>
          <cell r="M2747" t="str">
            <v xml:space="preserve">Un </v>
          </cell>
          <cell r="O2747">
            <v>1</v>
          </cell>
          <cell r="Q2747">
            <v>45000</v>
          </cell>
          <cell r="T2747">
            <v>45000</v>
          </cell>
        </row>
        <row r="2748">
          <cell r="A2748" t="str">
            <v xml:space="preserve">Regleta de 10 pares </v>
          </cell>
          <cell r="M2748" t="str">
            <v xml:space="preserve">Un </v>
          </cell>
          <cell r="O2748">
            <v>2</v>
          </cell>
          <cell r="Q2748">
            <v>10000</v>
          </cell>
          <cell r="T2748">
            <v>20000</v>
          </cell>
        </row>
        <row r="2749">
          <cell r="T2749">
            <v>0</v>
          </cell>
        </row>
        <row r="2750">
          <cell r="T2750">
            <v>0</v>
          </cell>
        </row>
        <row r="2751">
          <cell r="T2751">
            <v>0</v>
          </cell>
        </row>
        <row r="2752">
          <cell r="T2752">
            <v>0</v>
          </cell>
        </row>
        <row r="2753">
          <cell r="T2753">
            <v>0</v>
          </cell>
        </row>
        <row r="2754">
          <cell r="T2754">
            <v>0</v>
          </cell>
        </row>
        <row r="2755">
          <cell r="T2755">
            <v>0</v>
          </cell>
        </row>
        <row r="2756">
          <cell r="T2756">
            <v>0</v>
          </cell>
        </row>
        <row r="2757">
          <cell r="T2757">
            <v>0</v>
          </cell>
        </row>
        <row r="2758">
          <cell r="T2758">
            <v>0</v>
          </cell>
        </row>
        <row r="2759">
          <cell r="A2759" t="str">
            <v>Desperdicio</v>
          </cell>
          <cell r="M2759" t="str">
            <v>%</v>
          </cell>
          <cell r="Q2759">
            <v>65000</v>
          </cell>
          <cell r="T2759">
            <v>0</v>
          </cell>
        </row>
        <row r="2760">
          <cell r="A2760" t="str">
            <v>SUBTOTAL</v>
          </cell>
          <cell r="T2760">
            <v>65000</v>
          </cell>
        </row>
        <row r="2762">
          <cell r="A2762" t="str">
            <v>3. Transportes</v>
          </cell>
        </row>
        <row r="2763">
          <cell r="A2763" t="str">
            <v>Material</v>
          </cell>
          <cell r="K2763" t="str">
            <v>Vol. o Peso</v>
          </cell>
          <cell r="M2763" t="str">
            <v>Distancia</v>
          </cell>
          <cell r="O2763" t="str">
            <v>m2 o Ton/Km</v>
          </cell>
          <cell r="R2763" t="str">
            <v>Tarifa</v>
          </cell>
          <cell r="T2763" t="str">
            <v>Vr. Unitario</v>
          </cell>
        </row>
        <row r="2767">
          <cell r="A2767" t="str">
            <v>SUBTOTAL</v>
          </cell>
        </row>
        <row r="2769">
          <cell r="A2769" t="str">
            <v>4. Mano de Obra</v>
          </cell>
        </row>
        <row r="2770">
          <cell r="A2770" t="str">
            <v>Trabajador</v>
          </cell>
          <cell r="J2770" t="str">
            <v>Jornal</v>
          </cell>
          <cell r="L2770" t="str">
            <v>Prestac.</v>
          </cell>
          <cell r="N2770" t="str">
            <v>Jornal Total</v>
          </cell>
          <cell r="Q2770" t="str">
            <v>Rendimiento</v>
          </cell>
          <cell r="T2770" t="str">
            <v>Vr. Unitario</v>
          </cell>
        </row>
        <row r="2771">
          <cell r="A2771" t="str">
            <v>Electricista I</v>
          </cell>
          <cell r="J2771">
            <v>37400</v>
          </cell>
          <cell r="L2771">
            <v>0.57999999999999996</v>
          </cell>
          <cell r="N2771">
            <v>59092</v>
          </cell>
          <cell r="Q2771">
            <v>0.8</v>
          </cell>
          <cell r="T2771">
            <v>47273.600000000006</v>
          </cell>
        </row>
        <row r="2772">
          <cell r="A2772" t="str">
            <v>Ayudante</v>
          </cell>
          <cell r="J2772">
            <v>17167</v>
          </cell>
          <cell r="L2772">
            <v>0.57999999999999996</v>
          </cell>
          <cell r="N2772">
            <v>27123.86</v>
          </cell>
          <cell r="Q2772">
            <v>0.75</v>
          </cell>
          <cell r="T2772">
            <v>20342.895</v>
          </cell>
        </row>
        <row r="2773">
          <cell r="T2773">
            <v>0</v>
          </cell>
        </row>
        <row r="2774">
          <cell r="A2774" t="str">
            <v>SUBTOTAL</v>
          </cell>
          <cell r="T2774">
            <v>67616.49500000001</v>
          </cell>
        </row>
        <row r="2775">
          <cell r="A2775" t="str">
            <v>TOTAL COSTO DIRECTO</v>
          </cell>
          <cell r="T2775">
            <v>133703.245</v>
          </cell>
        </row>
        <row r="2776">
          <cell r="A2776" t="str">
            <v>AIU CONTRACTUAL</v>
          </cell>
          <cell r="E2776">
            <v>0.25640000000000002</v>
          </cell>
          <cell r="S2776" t="str">
            <v>TOTAL COSTO INDIRECTO</v>
          </cell>
          <cell r="T2776">
            <v>34281.512018000001</v>
          </cell>
        </row>
        <row r="2777">
          <cell r="A2777" t="str">
            <v xml:space="preserve">VALOR TOTAL ACTIVIDAD </v>
          </cell>
          <cell r="T2777">
            <v>167984.757018</v>
          </cell>
        </row>
        <row r="2778">
          <cell r="A2778" t="str">
            <v xml:space="preserve">VALOR RECURSOS NECESARIOS PARA LA EJECUCIÓN DE LA ACTIVIDAD </v>
          </cell>
          <cell r="T2778">
            <v>0</v>
          </cell>
        </row>
        <row r="2779">
          <cell r="A2779" t="str">
            <v>Para constancia de lo anterior, se firma la presente acta bajo la responsabilidad expresa de los que intervienen en ella, de  conformidad  con las funciones  desempeñadas por cada uno de los mismos,  de acuerdo con el manual de interventoría, en _________</v>
          </cell>
        </row>
        <row r="2782">
          <cell r="E2782" t="str">
            <v>Firma:</v>
          </cell>
        </row>
        <row r="2783">
          <cell r="E2783" t="str">
            <v xml:space="preserve">Nombre: </v>
          </cell>
        </row>
        <row r="2784">
          <cell r="E2784" t="str">
            <v>REPRESENTATE LEGAL Ó DIRECTOR DE CONSULTORIA</v>
          </cell>
        </row>
        <row r="2785">
          <cell r="A2785" t="str">
            <v>C. OBSERVACIONES INTERVENTORIA (Campo de obligatorio diligenciamiento)</v>
          </cell>
        </row>
        <row r="2791">
          <cell r="E2791" t="str">
            <v>Firma:</v>
          </cell>
        </row>
        <row r="2792">
          <cell r="E2792" t="str">
            <v xml:space="preserve">Nombre: </v>
          </cell>
          <cell r="V2792" t="str">
            <v>Original  - FONADE</v>
          </cell>
        </row>
        <row r="2793">
          <cell r="E2793" t="str">
            <v>REPRESENTANTE LEGAL Ó DIRECTOR DE INTERVENTORÍA</v>
          </cell>
          <cell r="V2793" t="str">
            <v>Copias: Contratista, Interventor</v>
          </cell>
        </row>
        <row r="2794">
          <cell r="A2794" t="str">
            <v>Item</v>
          </cell>
          <cell r="C2794" t="str">
            <v>Descripción</v>
          </cell>
          <cell r="R2794" t="str">
            <v>Unidad</v>
          </cell>
          <cell r="T2794" t="str">
            <v>Cantidad</v>
          </cell>
        </row>
        <row r="2795">
          <cell r="A2795" t="str">
            <v>12.09.11</v>
          </cell>
          <cell r="C2795" t="str">
            <v>Suministro y tendido de cable UTP categoría 6, marca AMP o similar.</v>
          </cell>
          <cell r="R2795" t="str">
            <v>ML</v>
          </cell>
          <cell r="T2795">
            <v>0</v>
          </cell>
          <cell r="W2795">
            <v>3253.8706000000002</v>
          </cell>
        </row>
        <row r="2797">
          <cell r="A2797" t="str">
            <v>1.  Equipo</v>
          </cell>
        </row>
        <row r="2798">
          <cell r="A2798" t="str">
            <v>Descripción</v>
          </cell>
          <cell r="H2798" t="str">
            <v>Marca</v>
          </cell>
          <cell r="K2798" t="str">
            <v>Tipo</v>
          </cell>
          <cell r="O2798" t="str">
            <v>Tarifa/Hora</v>
          </cell>
          <cell r="R2798" t="str">
            <v>Rendimiento</v>
          </cell>
          <cell r="T2798" t="str">
            <v>Vr. Unitario</v>
          </cell>
        </row>
        <row r="2799">
          <cell r="A2799" t="str">
            <v>Alicates</v>
          </cell>
          <cell r="O2799">
            <v>30188</v>
          </cell>
          <cell r="R2799">
            <v>1E-3</v>
          </cell>
          <cell r="T2799">
            <v>30.188000000000002</v>
          </cell>
        </row>
        <row r="2800">
          <cell r="T2800">
            <v>0</v>
          </cell>
        </row>
        <row r="2801">
          <cell r="T2801">
            <v>0</v>
          </cell>
        </row>
        <row r="2802">
          <cell r="T2802">
            <v>0</v>
          </cell>
        </row>
        <row r="2803">
          <cell r="A2803" t="str">
            <v>SUBTOTAL</v>
          </cell>
          <cell r="T2803">
            <v>30.188000000000002</v>
          </cell>
        </row>
        <row r="2805">
          <cell r="A2805" t="str">
            <v>2.  Materiales</v>
          </cell>
        </row>
        <row r="2806">
          <cell r="A2806" t="str">
            <v>Descripción</v>
          </cell>
          <cell r="M2806" t="str">
            <v>Unidad</v>
          </cell>
          <cell r="O2806" t="str">
            <v>Cantidad</v>
          </cell>
          <cell r="Q2806" t="str">
            <v>Precio Unit.</v>
          </cell>
          <cell r="T2806" t="str">
            <v>Vr Unitario</v>
          </cell>
        </row>
        <row r="2807">
          <cell r="A2807" t="str">
            <v>Cable UTP categoría 6 Marca AMP o similar</v>
          </cell>
          <cell r="M2807" t="str">
            <v>Ml</v>
          </cell>
          <cell r="O2807">
            <v>1</v>
          </cell>
          <cell r="Q2807">
            <v>2178</v>
          </cell>
          <cell r="T2807">
            <v>2178</v>
          </cell>
        </row>
        <row r="2808">
          <cell r="T2808">
            <v>0</v>
          </cell>
        </row>
        <row r="2809">
          <cell r="T2809">
            <v>0</v>
          </cell>
        </row>
        <row r="2810">
          <cell r="T2810">
            <v>0</v>
          </cell>
        </row>
        <row r="2811">
          <cell r="T2811">
            <v>0</v>
          </cell>
        </row>
        <row r="2812">
          <cell r="T2812">
            <v>0</v>
          </cell>
        </row>
        <row r="2813">
          <cell r="T2813">
            <v>0</v>
          </cell>
        </row>
        <row r="2814">
          <cell r="T2814">
            <v>0</v>
          </cell>
        </row>
        <row r="2815">
          <cell r="T2815">
            <v>0</v>
          </cell>
        </row>
        <row r="2816">
          <cell r="T2816">
            <v>0</v>
          </cell>
        </row>
        <row r="2817">
          <cell r="T2817">
            <v>0</v>
          </cell>
        </row>
        <row r="2818">
          <cell r="T2818">
            <v>0</v>
          </cell>
        </row>
        <row r="2819">
          <cell r="A2819" t="str">
            <v>Desperdicio</v>
          </cell>
          <cell r="M2819" t="str">
            <v>%</v>
          </cell>
          <cell r="O2819">
            <v>0.03</v>
          </cell>
          <cell r="Q2819">
            <v>2178</v>
          </cell>
          <cell r="T2819">
            <v>65.34</v>
          </cell>
        </row>
        <row r="2820">
          <cell r="A2820" t="str">
            <v>SUBTOTAL</v>
          </cell>
          <cell r="T2820">
            <v>2243.34</v>
          </cell>
        </row>
        <row r="2822">
          <cell r="A2822" t="str">
            <v>3. Transportes</v>
          </cell>
        </row>
        <row r="2823">
          <cell r="A2823" t="str">
            <v>Material</v>
          </cell>
          <cell r="K2823" t="str">
            <v>Vol. o Peso</v>
          </cell>
          <cell r="M2823" t="str">
            <v>Distancia</v>
          </cell>
          <cell r="O2823" t="str">
            <v>m2 o Ton/Km</v>
          </cell>
          <cell r="R2823" t="str">
            <v>Tarifa</v>
          </cell>
          <cell r="T2823" t="str">
            <v>Vr. Unitario</v>
          </cell>
        </row>
        <row r="2827">
          <cell r="A2827" t="str">
            <v>SUBTOTAL</v>
          </cell>
        </row>
        <row r="2829">
          <cell r="A2829" t="str">
            <v>4. Mano de Obra</v>
          </cell>
        </row>
        <row r="2830">
          <cell r="A2830" t="str">
            <v>Trabajador</v>
          </cell>
          <cell r="J2830" t="str">
            <v>Jornal</v>
          </cell>
          <cell r="L2830" t="str">
            <v>Prestac.</v>
          </cell>
          <cell r="N2830" t="str">
            <v>Jornal Total</v>
          </cell>
          <cell r="Q2830" t="str">
            <v>Rendimiento</v>
          </cell>
          <cell r="T2830" t="str">
            <v>Vr. Unitario</v>
          </cell>
        </row>
        <row r="2831">
          <cell r="A2831" t="str">
            <v>Electricista I</v>
          </cell>
          <cell r="J2831">
            <v>37400</v>
          </cell>
          <cell r="L2831">
            <v>0.57999999999999996</v>
          </cell>
          <cell r="N2831">
            <v>59092</v>
          </cell>
          <cell r="Q2831">
            <v>1.2E-2</v>
          </cell>
          <cell r="T2831">
            <v>709.10400000000004</v>
          </cell>
        </row>
        <row r="2832">
          <cell r="A2832" t="str">
            <v>Ayudante</v>
          </cell>
          <cell r="J2832">
            <v>17167</v>
          </cell>
          <cell r="L2832">
            <v>0.57999999999999996</v>
          </cell>
          <cell r="N2832">
            <v>27123.86</v>
          </cell>
          <cell r="Q2832">
            <v>0.01</v>
          </cell>
          <cell r="T2832">
            <v>271.23860000000002</v>
          </cell>
        </row>
        <row r="2833">
          <cell r="T2833">
            <v>0</v>
          </cell>
        </row>
        <row r="2834">
          <cell r="A2834" t="str">
            <v>SUBTOTAL</v>
          </cell>
          <cell r="T2834">
            <v>980.34260000000006</v>
          </cell>
        </row>
        <row r="2835">
          <cell r="A2835" t="str">
            <v>TOTAL COSTO DIRECTO</v>
          </cell>
          <cell r="T2835">
            <v>3253.8706000000002</v>
          </cell>
        </row>
        <row r="2836">
          <cell r="A2836" t="str">
            <v>AIU CONTRACTUAL</v>
          </cell>
          <cell r="E2836">
            <v>0.25640000000000002</v>
          </cell>
          <cell r="S2836" t="str">
            <v>TOTAL COSTO INDIRECTO</v>
          </cell>
          <cell r="T2836">
            <v>834.29242184000009</v>
          </cell>
        </row>
        <row r="2837">
          <cell r="A2837" t="str">
            <v xml:space="preserve">VALOR TOTAL ACTIVIDAD </v>
          </cell>
          <cell r="T2837">
            <v>4088.1630218400005</v>
          </cell>
        </row>
        <row r="2838">
          <cell r="A2838" t="str">
            <v xml:space="preserve">VALOR RECURSOS NECESARIOS PARA LA EJECUCIÓN DE LA ACTIVIDAD </v>
          </cell>
          <cell r="T2838">
            <v>0</v>
          </cell>
        </row>
        <row r="2839">
          <cell r="A2839" t="str">
            <v>Para constancia de lo anterior, se firma la presente acta bajo la responsabilidad expresa de los que intervienen en ella, de  conformidad  con las funciones  desempeñadas por cada uno de los mismos,  de acuerdo con el manual de interventoría, en _________</v>
          </cell>
        </row>
        <row r="2842">
          <cell r="E2842" t="str">
            <v>Firma:</v>
          </cell>
        </row>
        <row r="2843">
          <cell r="E2843" t="str">
            <v xml:space="preserve">Nombre: </v>
          </cell>
        </row>
        <row r="2844">
          <cell r="E2844" t="str">
            <v>REPRESENTATE LEGAL Ó DIRECTOR DE CONSULTORIA</v>
          </cell>
        </row>
        <row r="2845">
          <cell r="A2845" t="str">
            <v>C. OBSERVACIONES INTERVENTORIA (Campo de obligatorio diligenciamiento)</v>
          </cell>
        </row>
        <row r="2851">
          <cell r="E2851" t="str">
            <v>Firma:</v>
          </cell>
        </row>
        <row r="2852">
          <cell r="E2852" t="str">
            <v xml:space="preserve">Nombre: </v>
          </cell>
          <cell r="V2852" t="str">
            <v>Original  - FONADE</v>
          </cell>
        </row>
        <row r="2853">
          <cell r="E2853" t="str">
            <v>REPRESENTANTE LEGAL Ó DIRECTOR DE INTERVENTORÍA</v>
          </cell>
          <cell r="V2853" t="str">
            <v>Copias: Contratista, Interventor</v>
          </cell>
        </row>
      </sheetData>
      <sheetData sheetId="15" refreshError="1"/>
      <sheetData sheetId="16" refreshError="1"/>
      <sheetData sheetId="17" refreshError="1"/>
      <sheetData sheetId="1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_CDI90"/>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BLOQUE 2"/>
      <sheetName val="M_Arq"/>
      <sheetName val="AIU"/>
      <sheetName val="Pres_Com"/>
      <sheetName val="2_3_Cimentación_Est.Met"/>
      <sheetName val="4_Mampost"/>
      <sheetName val="5_Pisos"/>
      <sheetName val="6_Hidro"/>
      <sheetName val="6_Hidro (2)"/>
      <sheetName val="7_Enchapes"/>
      <sheetName val="8_Aparato"/>
      <sheetName val="9_Cubierta"/>
      <sheetName val="10_CMetalica"/>
      <sheetName val="12_Elect_GA"/>
      <sheetName val="11_Pintura_13"/>
      <sheetName val="Apu basicos"/>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D30</v>
          </cell>
        </row>
        <row r="151">
          <cell r="A151" t="str">
            <v>D31</v>
          </cell>
        </row>
        <row r="152">
          <cell r="A152" t="str">
            <v>D32</v>
          </cell>
        </row>
        <row r="153">
          <cell r="A153" t="str">
            <v>D33</v>
          </cell>
        </row>
        <row r="154">
          <cell r="A154" t="str">
            <v>D34</v>
          </cell>
        </row>
        <row r="155">
          <cell r="A155" t="str">
            <v>D35</v>
          </cell>
        </row>
        <row r="156">
          <cell r="A156" t="str">
            <v>D36</v>
          </cell>
        </row>
        <row r="157">
          <cell r="A157" t="str">
            <v>D37</v>
          </cell>
        </row>
        <row r="158">
          <cell r="A158" t="str">
            <v>D38</v>
          </cell>
        </row>
        <row r="159">
          <cell r="A159">
            <v>0</v>
          </cell>
        </row>
        <row r="160">
          <cell r="A160">
            <v>0</v>
          </cell>
        </row>
        <row r="161">
          <cell r="A161">
            <v>0</v>
          </cell>
        </row>
        <row r="162">
          <cell r="A162" t="str">
            <v>ELEC</v>
          </cell>
        </row>
        <row r="163">
          <cell r="A163" t="str">
            <v>ELE-01</v>
          </cell>
        </row>
        <row r="164">
          <cell r="A164" t="str">
            <v>ELE-02</v>
          </cell>
        </row>
        <row r="165">
          <cell r="A165" t="str">
            <v>ELE-03</v>
          </cell>
        </row>
        <row r="166">
          <cell r="A166" t="str">
            <v>ELE-04</v>
          </cell>
        </row>
        <row r="167">
          <cell r="A167" t="str">
            <v>ELE-05</v>
          </cell>
        </row>
        <row r="168">
          <cell r="A168" t="str">
            <v>ELE-06</v>
          </cell>
        </row>
        <row r="171">
          <cell r="A171" t="str">
            <v>AIRE</v>
          </cell>
        </row>
        <row r="172">
          <cell r="A172" t="str">
            <v>AIRE-01</v>
          </cell>
        </row>
        <row r="173">
          <cell r="A173" t="str">
            <v>AIRE-02</v>
          </cell>
        </row>
        <row r="174">
          <cell r="A174" t="str">
            <v>AIRE-03</v>
          </cell>
        </row>
        <row r="175">
          <cell r="A175" t="str">
            <v>AIRE-04</v>
          </cell>
        </row>
        <row r="176">
          <cell r="A176" t="str">
            <v>AIRE-05</v>
          </cell>
        </row>
        <row r="177">
          <cell r="A177" t="str">
            <v>AIRE-06</v>
          </cell>
        </row>
        <row r="178">
          <cell r="A178" t="str">
            <v>AIRE-07</v>
          </cell>
        </row>
        <row r="179">
          <cell r="A179" t="str">
            <v>AIRE-08</v>
          </cell>
        </row>
        <row r="180">
          <cell r="A180" t="str">
            <v>AIRE-09</v>
          </cell>
        </row>
        <row r="181">
          <cell r="A181" t="str">
            <v>AIRE-10</v>
          </cell>
        </row>
        <row r="182">
          <cell r="A182" t="str">
            <v>AIRE-11</v>
          </cell>
        </row>
        <row r="183">
          <cell r="A183" t="str">
            <v>AIRE-12</v>
          </cell>
        </row>
        <row r="184">
          <cell r="A184" t="str">
            <v>AIRE-13</v>
          </cell>
        </row>
        <row r="185">
          <cell r="A185" t="str">
            <v>AIRE-14</v>
          </cell>
        </row>
        <row r="186">
          <cell r="A186" t="str">
            <v>AIRE-15</v>
          </cell>
        </row>
        <row r="187">
          <cell r="A187" t="str">
            <v>AIRE-16</v>
          </cell>
        </row>
        <row r="188">
          <cell r="A188" t="str">
            <v>AIRE-17</v>
          </cell>
        </row>
        <row r="189">
          <cell r="A189" t="str">
            <v>AIRE-18</v>
          </cell>
        </row>
        <row r="190">
          <cell r="A190" t="str">
            <v>AIRE-19</v>
          </cell>
        </row>
        <row r="191">
          <cell r="A191" t="str">
            <v>AIRE-20</v>
          </cell>
        </row>
        <row r="192">
          <cell r="A192" t="str">
            <v>AIRE-21</v>
          </cell>
        </row>
        <row r="193">
          <cell r="A193" t="str">
            <v>AIRE-22</v>
          </cell>
        </row>
        <row r="194">
          <cell r="A194" t="str">
            <v>AIRE-23</v>
          </cell>
        </row>
        <row r="195">
          <cell r="A195" t="str">
            <v>AIRE-24</v>
          </cell>
        </row>
        <row r="196">
          <cell r="A196" t="str">
            <v>AIRE-25</v>
          </cell>
        </row>
        <row r="197">
          <cell r="A197" t="str">
            <v>AIRE-26</v>
          </cell>
        </row>
        <row r="198">
          <cell r="A198" t="str">
            <v>AIRE-27</v>
          </cell>
        </row>
        <row r="199">
          <cell r="A199" t="str">
            <v>AIRE-28</v>
          </cell>
        </row>
        <row r="200">
          <cell r="A200" t="str">
            <v>AIRE-29</v>
          </cell>
        </row>
        <row r="201">
          <cell r="A201" t="str">
            <v>AIRE-30</v>
          </cell>
        </row>
        <row r="202">
          <cell r="A202" t="str">
            <v>AIRE-31</v>
          </cell>
        </row>
        <row r="203">
          <cell r="A203" t="str">
            <v>AIRE-32</v>
          </cell>
        </row>
        <row r="204">
          <cell r="A204" t="str">
            <v>AIRE-33</v>
          </cell>
        </row>
        <row r="205">
          <cell r="A205">
            <v>0</v>
          </cell>
        </row>
        <row r="214">
          <cell r="A214" t="str">
            <v>E</v>
          </cell>
        </row>
        <row r="215">
          <cell r="A215" t="str">
            <v>E01</v>
          </cell>
        </row>
        <row r="216">
          <cell r="A216" t="str">
            <v>E01A</v>
          </cell>
        </row>
        <row r="217">
          <cell r="A217" t="str">
            <v>E17</v>
          </cell>
        </row>
        <row r="218">
          <cell r="A218" t="str">
            <v>E25</v>
          </cell>
        </row>
        <row r="219">
          <cell r="A219" t="str">
            <v>E09</v>
          </cell>
        </row>
        <row r="220">
          <cell r="A220" t="str">
            <v>E21</v>
          </cell>
        </row>
        <row r="221">
          <cell r="A221" t="str">
            <v>E28</v>
          </cell>
        </row>
        <row r="222">
          <cell r="A222" t="str">
            <v>E26</v>
          </cell>
        </row>
        <row r="223">
          <cell r="A223" t="str">
            <v>E02</v>
          </cell>
        </row>
        <row r="224">
          <cell r="A224" t="str">
            <v>E02A</v>
          </cell>
        </row>
        <row r="225">
          <cell r="A225" t="str">
            <v>E02B</v>
          </cell>
        </row>
        <row r="226">
          <cell r="A226" t="str">
            <v>E54</v>
          </cell>
        </row>
        <row r="227">
          <cell r="A227" t="str">
            <v>E55</v>
          </cell>
        </row>
        <row r="228">
          <cell r="A228" t="str">
            <v>E52</v>
          </cell>
        </row>
        <row r="229">
          <cell r="A229" t="str">
            <v>E53</v>
          </cell>
        </row>
        <row r="230">
          <cell r="A230" t="str">
            <v>E48</v>
          </cell>
        </row>
        <row r="231">
          <cell r="A231" t="str">
            <v>E50</v>
          </cell>
        </row>
        <row r="232">
          <cell r="A232" t="str">
            <v>E49</v>
          </cell>
        </row>
        <row r="233">
          <cell r="A233" t="str">
            <v>E51</v>
          </cell>
        </row>
        <row r="234">
          <cell r="A234" t="str">
            <v>E44</v>
          </cell>
        </row>
        <row r="235">
          <cell r="A235" t="str">
            <v>E46</v>
          </cell>
        </row>
        <row r="236">
          <cell r="A236" t="str">
            <v>E45</v>
          </cell>
        </row>
        <row r="237">
          <cell r="A237" t="str">
            <v>E47</v>
          </cell>
        </row>
        <row r="238">
          <cell r="A238" t="str">
            <v>E42</v>
          </cell>
        </row>
        <row r="239">
          <cell r="A239" t="str">
            <v>E43</v>
          </cell>
        </row>
        <row r="240">
          <cell r="A240" t="str">
            <v>E40</v>
          </cell>
        </row>
        <row r="241">
          <cell r="A241" t="str">
            <v>E41</v>
          </cell>
        </row>
        <row r="242">
          <cell r="A242" t="str">
            <v>E36</v>
          </cell>
        </row>
        <row r="243">
          <cell r="A243" t="str">
            <v>E38</v>
          </cell>
        </row>
        <row r="244">
          <cell r="A244" t="str">
            <v>E39</v>
          </cell>
        </row>
        <row r="245">
          <cell r="A245" t="str">
            <v>E37</v>
          </cell>
        </row>
        <row r="246">
          <cell r="A246" t="str">
            <v>E32</v>
          </cell>
        </row>
        <row r="247">
          <cell r="A247" t="str">
            <v>E34</v>
          </cell>
        </row>
        <row r="248">
          <cell r="A248" t="str">
            <v>E33</v>
          </cell>
        </row>
        <row r="249">
          <cell r="A249" t="str">
            <v>E35</v>
          </cell>
        </row>
        <row r="250">
          <cell r="A250" t="str">
            <v>E03</v>
          </cell>
        </row>
        <row r="251">
          <cell r="A251" t="str">
            <v>E23</v>
          </cell>
        </row>
        <row r="252">
          <cell r="A252" t="str">
            <v>E22</v>
          </cell>
        </row>
        <row r="253">
          <cell r="A253" t="str">
            <v>E04</v>
          </cell>
        </row>
        <row r="254">
          <cell r="A254" t="str">
            <v>E05</v>
          </cell>
        </row>
        <row r="255">
          <cell r="A255" t="str">
            <v>E24</v>
          </cell>
        </row>
        <row r="256">
          <cell r="A256" t="str">
            <v>E68</v>
          </cell>
        </row>
        <row r="257">
          <cell r="A257" t="str">
            <v>E69</v>
          </cell>
        </row>
        <row r="258">
          <cell r="A258" t="str">
            <v>E70</v>
          </cell>
        </row>
        <row r="259">
          <cell r="A259" t="str">
            <v>E71</v>
          </cell>
        </row>
        <row r="260">
          <cell r="A260" t="str">
            <v>E06</v>
          </cell>
        </row>
        <row r="261">
          <cell r="A261" t="str">
            <v>E07</v>
          </cell>
        </row>
        <row r="262">
          <cell r="A262" t="str">
            <v>E08</v>
          </cell>
        </row>
        <row r="263">
          <cell r="A263" t="str">
            <v>E31</v>
          </cell>
        </row>
        <row r="264">
          <cell r="A264" t="str">
            <v>E30</v>
          </cell>
        </row>
        <row r="265">
          <cell r="A265" t="str">
            <v>E10</v>
          </cell>
        </row>
        <row r="266">
          <cell r="A266" t="str">
            <v>E29</v>
          </cell>
        </row>
        <row r="267">
          <cell r="A267" t="str">
            <v>E11</v>
          </cell>
        </row>
        <row r="268">
          <cell r="A268" t="str">
            <v>E60</v>
          </cell>
        </row>
        <row r="269">
          <cell r="A269" t="str">
            <v>E61</v>
          </cell>
        </row>
        <row r="270">
          <cell r="A270" t="str">
            <v>E58</v>
          </cell>
        </row>
        <row r="271">
          <cell r="A271" t="str">
            <v>E59</v>
          </cell>
        </row>
        <row r="272">
          <cell r="A272" t="str">
            <v>E56</v>
          </cell>
        </row>
        <row r="273">
          <cell r="A273" t="str">
            <v>E57</v>
          </cell>
        </row>
        <row r="274">
          <cell r="A274" t="str">
            <v>E66</v>
          </cell>
        </row>
        <row r="275">
          <cell r="A275" t="str">
            <v>E67</v>
          </cell>
        </row>
        <row r="276">
          <cell r="A276" t="str">
            <v>E67A</v>
          </cell>
        </row>
        <row r="277">
          <cell r="A277" t="str">
            <v>E67B</v>
          </cell>
        </row>
        <row r="278">
          <cell r="A278" t="str">
            <v>E64</v>
          </cell>
        </row>
        <row r="279">
          <cell r="A279" t="str">
            <v>E65</v>
          </cell>
        </row>
        <row r="280">
          <cell r="A280" t="str">
            <v>E62</v>
          </cell>
        </row>
        <row r="281">
          <cell r="A281" t="str">
            <v>E63</v>
          </cell>
        </row>
        <row r="282">
          <cell r="A282" t="str">
            <v>E13</v>
          </cell>
        </row>
        <row r="283">
          <cell r="A283" t="str">
            <v>E12</v>
          </cell>
        </row>
        <row r="284">
          <cell r="A284" t="str">
            <v>E14</v>
          </cell>
        </row>
        <row r="285">
          <cell r="A285" t="str">
            <v>E15</v>
          </cell>
        </row>
        <row r="286">
          <cell r="A286" t="str">
            <v>E16</v>
          </cell>
        </row>
        <row r="287">
          <cell r="A287" t="str">
            <v>E18</v>
          </cell>
        </row>
        <row r="288">
          <cell r="A288" t="str">
            <v>E19</v>
          </cell>
        </row>
        <row r="289">
          <cell r="A289" t="str">
            <v>E27</v>
          </cell>
        </row>
        <row r="290">
          <cell r="A290" t="str">
            <v>E20</v>
          </cell>
        </row>
        <row r="291">
          <cell r="A291" t="str">
            <v>E72</v>
          </cell>
        </row>
        <row r="292">
          <cell r="A292" t="str">
            <v>E76</v>
          </cell>
        </row>
        <row r="293">
          <cell r="A293" t="str">
            <v>E77</v>
          </cell>
        </row>
        <row r="294">
          <cell r="A294" t="str">
            <v>E78</v>
          </cell>
        </row>
        <row r="295">
          <cell r="A295" t="str">
            <v>F</v>
          </cell>
        </row>
        <row r="296">
          <cell r="A296" t="str">
            <v>F09</v>
          </cell>
        </row>
        <row r="297">
          <cell r="A297" t="str">
            <v>F02</v>
          </cell>
        </row>
        <row r="298">
          <cell r="A298" t="str">
            <v>F01</v>
          </cell>
        </row>
        <row r="299">
          <cell r="A299" t="str">
            <v>F03</v>
          </cell>
        </row>
        <row r="300">
          <cell r="A300" t="str">
            <v>F07</v>
          </cell>
        </row>
        <row r="301">
          <cell r="A301" t="str">
            <v>F11</v>
          </cell>
        </row>
        <row r="302">
          <cell r="A302" t="str">
            <v>F08</v>
          </cell>
        </row>
        <row r="303">
          <cell r="A303" t="str">
            <v>F05</v>
          </cell>
        </row>
        <row r="304">
          <cell r="A304" t="str">
            <v>F04</v>
          </cell>
        </row>
        <row r="305">
          <cell r="A305" t="str">
            <v>F06</v>
          </cell>
        </row>
        <row r="306">
          <cell r="A306" t="str">
            <v>F10</v>
          </cell>
        </row>
        <row r="307">
          <cell r="A307" t="str">
            <v>F12</v>
          </cell>
        </row>
        <row r="308">
          <cell r="A308" t="str">
            <v>F13</v>
          </cell>
        </row>
        <row r="309">
          <cell r="A309" t="str">
            <v>F14</v>
          </cell>
        </row>
        <row r="310">
          <cell r="A310" t="str">
            <v>F15</v>
          </cell>
        </row>
        <row r="311">
          <cell r="A311" t="str">
            <v>G</v>
          </cell>
        </row>
        <row r="312">
          <cell r="A312" t="str">
            <v>G1</v>
          </cell>
        </row>
        <row r="313">
          <cell r="A313" t="str">
            <v>G2</v>
          </cell>
        </row>
        <row r="314">
          <cell r="A314" t="str">
            <v>G3</v>
          </cell>
        </row>
        <row r="315">
          <cell r="A315" t="str">
            <v>G4</v>
          </cell>
        </row>
        <row r="316">
          <cell r="A316" t="str">
            <v>H</v>
          </cell>
        </row>
        <row r="317">
          <cell r="A317" t="str">
            <v>H11</v>
          </cell>
        </row>
        <row r="318">
          <cell r="A318" t="str">
            <v>H08</v>
          </cell>
        </row>
        <row r="319">
          <cell r="A319" t="str">
            <v>H01</v>
          </cell>
        </row>
        <row r="320">
          <cell r="A320" t="str">
            <v>H02</v>
          </cell>
        </row>
        <row r="321">
          <cell r="A321" t="str">
            <v>H12</v>
          </cell>
        </row>
        <row r="322">
          <cell r="A322" t="str">
            <v>H03</v>
          </cell>
        </row>
        <row r="323">
          <cell r="A323" t="str">
            <v>H04</v>
          </cell>
        </row>
        <row r="324">
          <cell r="A324" t="str">
            <v>H13</v>
          </cell>
        </row>
        <row r="325">
          <cell r="A325" t="str">
            <v>H09</v>
          </cell>
        </row>
        <row r="326">
          <cell r="A326" t="str">
            <v>H10</v>
          </cell>
        </row>
        <row r="327">
          <cell r="A327" t="str">
            <v>H15</v>
          </cell>
        </row>
        <row r="328">
          <cell r="A328" t="str">
            <v>H16</v>
          </cell>
        </row>
        <row r="329">
          <cell r="A329" t="str">
            <v>H05</v>
          </cell>
        </row>
        <row r="330">
          <cell r="A330" t="str">
            <v>H06</v>
          </cell>
        </row>
        <row r="331">
          <cell r="A331" t="str">
            <v>H07</v>
          </cell>
        </row>
        <row r="332">
          <cell r="A332" t="str">
            <v>H14</v>
          </cell>
        </row>
        <row r="333">
          <cell r="A333" t="str">
            <v>H17</v>
          </cell>
        </row>
        <row r="334">
          <cell r="A334" t="str">
            <v>H18</v>
          </cell>
        </row>
        <row r="335">
          <cell r="A335" t="str">
            <v>H19</v>
          </cell>
        </row>
        <row r="336">
          <cell r="A336" t="str">
            <v>H20</v>
          </cell>
        </row>
        <row r="337">
          <cell r="A337" t="str">
            <v>H21</v>
          </cell>
        </row>
        <row r="338">
          <cell r="A338" t="str">
            <v>I</v>
          </cell>
        </row>
        <row r="340">
          <cell r="A340" t="str">
            <v>J</v>
          </cell>
        </row>
        <row r="341">
          <cell r="A341" t="str">
            <v>J02</v>
          </cell>
        </row>
        <row r="342">
          <cell r="A342" t="str">
            <v>J06</v>
          </cell>
        </row>
        <row r="343">
          <cell r="A343" t="str">
            <v>J12</v>
          </cell>
        </row>
        <row r="344">
          <cell r="A344" t="str">
            <v>J01</v>
          </cell>
        </row>
        <row r="345">
          <cell r="A345" t="str">
            <v>J08</v>
          </cell>
        </row>
        <row r="346">
          <cell r="A346" t="str">
            <v>J07</v>
          </cell>
        </row>
        <row r="347">
          <cell r="A347" t="str">
            <v>J07A</v>
          </cell>
        </row>
        <row r="348">
          <cell r="A348" t="str">
            <v>J05</v>
          </cell>
        </row>
        <row r="349">
          <cell r="A349" t="str">
            <v>J11</v>
          </cell>
        </row>
        <row r="350">
          <cell r="A350" t="str">
            <v xml:space="preserve">  </v>
          </cell>
        </row>
        <row r="351">
          <cell r="A351" t="str">
            <v>J10</v>
          </cell>
        </row>
        <row r="352">
          <cell r="A352" t="str">
            <v>J04</v>
          </cell>
        </row>
        <row r="353">
          <cell r="A353" t="str">
            <v>J09</v>
          </cell>
        </row>
        <row r="354">
          <cell r="A354" t="str">
            <v>J15</v>
          </cell>
        </row>
        <row r="355">
          <cell r="A355" t="str">
            <v>J20</v>
          </cell>
        </row>
        <row r="356">
          <cell r="A356" t="str">
            <v>J21</v>
          </cell>
        </row>
        <row r="357">
          <cell r="A357" t="str">
            <v>J23</v>
          </cell>
        </row>
        <row r="358">
          <cell r="A358" t="str">
            <v>J24</v>
          </cell>
        </row>
        <row r="359">
          <cell r="A359" t="str">
            <v>J25</v>
          </cell>
        </row>
        <row r="360">
          <cell r="A360" t="str">
            <v>J26</v>
          </cell>
        </row>
        <row r="362">
          <cell r="A362" t="str">
            <v>K13</v>
          </cell>
        </row>
        <row r="363">
          <cell r="A363" t="str">
            <v>K14</v>
          </cell>
        </row>
        <row r="364">
          <cell r="A364" t="str">
            <v>K06</v>
          </cell>
        </row>
        <row r="365">
          <cell r="A365" t="str">
            <v>K07</v>
          </cell>
        </row>
        <row r="366">
          <cell r="A366" t="str">
            <v>K17</v>
          </cell>
        </row>
        <row r="367">
          <cell r="A367" t="str">
            <v>K18</v>
          </cell>
        </row>
        <row r="368">
          <cell r="A368" t="str">
            <v>K08</v>
          </cell>
        </row>
        <row r="369">
          <cell r="A369" t="str">
            <v>K19</v>
          </cell>
        </row>
        <row r="370">
          <cell r="A370" t="str">
            <v>K09</v>
          </cell>
        </row>
        <row r="371">
          <cell r="A371" t="str">
            <v>K11</v>
          </cell>
        </row>
        <row r="372">
          <cell r="A372" t="str">
            <v>K12</v>
          </cell>
        </row>
        <row r="373">
          <cell r="A373" t="str">
            <v>K16</v>
          </cell>
        </row>
        <row r="374">
          <cell r="A374" t="str">
            <v>K02</v>
          </cell>
        </row>
        <row r="375">
          <cell r="A375" t="str">
            <v>K15</v>
          </cell>
        </row>
        <row r="376">
          <cell r="A376" t="str">
            <v>K01</v>
          </cell>
        </row>
        <row r="377">
          <cell r="A377" t="str">
            <v>K03</v>
          </cell>
        </row>
        <row r="378">
          <cell r="A378" t="str">
            <v>K04</v>
          </cell>
        </row>
        <row r="379">
          <cell r="A379" t="str">
            <v>K05</v>
          </cell>
        </row>
        <row r="380">
          <cell r="A380" t="str">
            <v>K20</v>
          </cell>
        </row>
        <row r="381">
          <cell r="A381" t="str">
            <v>K21</v>
          </cell>
        </row>
        <row r="382">
          <cell r="A382" t="str">
            <v>K22</v>
          </cell>
        </row>
        <row r="383">
          <cell r="A383" t="str">
            <v>K23</v>
          </cell>
        </row>
        <row r="384">
          <cell r="A384" t="str">
            <v>K24</v>
          </cell>
        </row>
        <row r="385">
          <cell r="A385" t="str">
            <v>K25</v>
          </cell>
        </row>
        <row r="386">
          <cell r="A386" t="str">
            <v>K05A</v>
          </cell>
        </row>
        <row r="387">
          <cell r="A387" t="str">
            <v>K45</v>
          </cell>
        </row>
        <row r="389">
          <cell r="A389" t="str">
            <v>L</v>
          </cell>
        </row>
        <row r="390">
          <cell r="A390" t="str">
            <v>L12</v>
          </cell>
        </row>
        <row r="391">
          <cell r="A391" t="str">
            <v>L02</v>
          </cell>
        </row>
        <row r="392">
          <cell r="A392" t="str">
            <v>L01</v>
          </cell>
        </row>
        <row r="393">
          <cell r="A393" t="str">
            <v>L11</v>
          </cell>
        </row>
        <row r="394">
          <cell r="A394" t="str">
            <v>L03</v>
          </cell>
        </row>
        <row r="395">
          <cell r="A395" t="str">
            <v>L04</v>
          </cell>
        </row>
        <row r="396">
          <cell r="A396" t="str">
            <v>L05</v>
          </cell>
        </row>
        <row r="397">
          <cell r="A397" t="str">
            <v>L06</v>
          </cell>
        </row>
        <row r="398">
          <cell r="A398" t="str">
            <v>L07</v>
          </cell>
        </row>
        <row r="399">
          <cell r="A399" t="str">
            <v>L08</v>
          </cell>
        </row>
        <row r="400">
          <cell r="A400" t="str">
            <v>L09</v>
          </cell>
        </row>
        <row r="401">
          <cell r="A401" t="str">
            <v>L10</v>
          </cell>
        </row>
        <row r="402">
          <cell r="A402" t="str">
            <v>L13</v>
          </cell>
        </row>
        <row r="403">
          <cell r="A403" t="str">
            <v>L14</v>
          </cell>
        </row>
        <row r="404">
          <cell r="A404" t="str">
            <v>L15</v>
          </cell>
        </row>
        <row r="405">
          <cell r="A405" t="str">
            <v>L16</v>
          </cell>
        </row>
        <row r="406">
          <cell r="A406" t="str">
            <v>L17</v>
          </cell>
        </row>
        <row r="407">
          <cell r="A407" t="str">
            <v>L18</v>
          </cell>
        </row>
        <row r="408">
          <cell r="A408" t="str">
            <v>L19</v>
          </cell>
        </row>
        <row r="409">
          <cell r="A409" t="str">
            <v>L20</v>
          </cell>
        </row>
        <row r="410">
          <cell r="A410" t="str">
            <v>L21</v>
          </cell>
        </row>
        <row r="411">
          <cell r="A411" t="str">
            <v>L22</v>
          </cell>
        </row>
        <row r="412">
          <cell r="A412" t="str">
            <v>L23</v>
          </cell>
        </row>
        <row r="413">
          <cell r="A413" t="str">
            <v>L24</v>
          </cell>
        </row>
        <row r="414">
          <cell r="A414" t="str">
            <v>L25</v>
          </cell>
        </row>
        <row r="415">
          <cell r="A415" t="str">
            <v>L26</v>
          </cell>
        </row>
        <row r="416">
          <cell r="A416" t="str">
            <v>L27</v>
          </cell>
        </row>
        <row r="420">
          <cell r="A420" t="str">
            <v>M</v>
          </cell>
        </row>
        <row r="421">
          <cell r="A421" t="str">
            <v>M01</v>
          </cell>
        </row>
        <row r="422">
          <cell r="A422" t="str">
            <v>M02</v>
          </cell>
        </row>
        <row r="423">
          <cell r="A423" t="str">
            <v>M03</v>
          </cell>
        </row>
        <row r="424">
          <cell r="A424" t="str">
            <v>M04</v>
          </cell>
        </row>
        <row r="425">
          <cell r="A425" t="str">
            <v>M05</v>
          </cell>
        </row>
        <row r="426">
          <cell r="A426" t="str">
            <v>O</v>
          </cell>
        </row>
        <row r="427">
          <cell r="A427" t="str">
            <v>O36</v>
          </cell>
        </row>
        <row r="428">
          <cell r="A428" t="str">
            <v>O12</v>
          </cell>
        </row>
        <row r="429">
          <cell r="A429" t="str">
            <v>O32</v>
          </cell>
        </row>
        <row r="430">
          <cell r="A430" t="str">
            <v>O39</v>
          </cell>
        </row>
        <row r="431">
          <cell r="A431" t="str">
            <v>O28</v>
          </cell>
        </row>
        <row r="432">
          <cell r="A432" t="str">
            <v>O01</v>
          </cell>
        </row>
        <row r="433">
          <cell r="A433" t="str">
            <v>O33</v>
          </cell>
        </row>
        <row r="434">
          <cell r="A434" t="str">
            <v>O24</v>
          </cell>
        </row>
        <row r="435">
          <cell r="A435" t="str">
            <v>O02</v>
          </cell>
        </row>
        <row r="436">
          <cell r="A436" t="str">
            <v>O03</v>
          </cell>
        </row>
        <row r="437">
          <cell r="A437" t="str">
            <v>O22</v>
          </cell>
        </row>
        <row r="438">
          <cell r="A438" t="str">
            <v>O06</v>
          </cell>
        </row>
        <row r="439">
          <cell r="A439" t="str">
            <v>O27</v>
          </cell>
        </row>
        <row r="440">
          <cell r="A440" t="str">
            <v>O26</v>
          </cell>
        </row>
        <row r="441">
          <cell r="A441" t="str">
            <v>O07</v>
          </cell>
        </row>
        <row r="442">
          <cell r="A442" t="str">
            <v>O08</v>
          </cell>
        </row>
        <row r="443">
          <cell r="A443" t="str">
            <v>O08A</v>
          </cell>
        </row>
        <row r="444">
          <cell r="A444" t="str">
            <v>O09</v>
          </cell>
        </row>
        <row r="445">
          <cell r="A445" t="str">
            <v>O37</v>
          </cell>
        </row>
        <row r="446">
          <cell r="A446" t="str">
            <v>O10</v>
          </cell>
        </row>
        <row r="447">
          <cell r="A447" t="str">
            <v>O11</v>
          </cell>
        </row>
        <row r="448">
          <cell r="A448" t="str">
            <v>O38</v>
          </cell>
        </row>
        <row r="449">
          <cell r="A449" t="str">
            <v>O29</v>
          </cell>
        </row>
        <row r="450">
          <cell r="A450" t="str">
            <v>O05</v>
          </cell>
        </row>
        <row r="451">
          <cell r="A451" t="str">
            <v>O31</v>
          </cell>
        </row>
        <row r="452">
          <cell r="A452" t="str">
            <v>O13</v>
          </cell>
        </row>
        <row r="453">
          <cell r="A453" t="str">
            <v>O14</v>
          </cell>
        </row>
        <row r="454">
          <cell r="A454" t="str">
            <v>O15</v>
          </cell>
        </row>
        <row r="455">
          <cell r="A455" t="str">
            <v>O04</v>
          </cell>
        </row>
        <row r="456">
          <cell r="A456" t="str">
            <v>O16</v>
          </cell>
        </row>
        <row r="457">
          <cell r="A457" t="str">
            <v>O17</v>
          </cell>
        </row>
        <row r="458">
          <cell r="A458" t="str">
            <v>O30</v>
          </cell>
        </row>
        <row r="459">
          <cell r="A459" t="str">
            <v>O35</v>
          </cell>
        </row>
        <row r="460">
          <cell r="A460" t="str">
            <v>O25</v>
          </cell>
        </row>
        <row r="461">
          <cell r="A461" t="str">
            <v>O18</v>
          </cell>
        </row>
        <row r="462">
          <cell r="A462" t="str">
            <v>O34</v>
          </cell>
        </row>
        <row r="463">
          <cell r="A463" t="str">
            <v>O19</v>
          </cell>
        </row>
        <row r="464">
          <cell r="A464" t="str">
            <v>O20</v>
          </cell>
        </row>
        <row r="465">
          <cell r="A465" t="str">
            <v>O20A</v>
          </cell>
        </row>
        <row r="466">
          <cell r="A466" t="str">
            <v>O21</v>
          </cell>
        </row>
        <row r="467">
          <cell r="A467" t="str">
            <v>O23</v>
          </cell>
        </row>
        <row r="468">
          <cell r="A468" t="str">
            <v>O23A</v>
          </cell>
        </row>
        <row r="469">
          <cell r="A469" t="str">
            <v>O40</v>
          </cell>
        </row>
        <row r="470">
          <cell r="A470" t="str">
            <v>O41</v>
          </cell>
        </row>
        <row r="471">
          <cell r="A471" t="str">
            <v>O42</v>
          </cell>
        </row>
        <row r="472">
          <cell r="A472" t="str">
            <v>O43</v>
          </cell>
        </row>
        <row r="473">
          <cell r="A473" t="str">
            <v>O44</v>
          </cell>
        </row>
        <row r="474">
          <cell r="A474" t="str">
            <v>O45</v>
          </cell>
        </row>
        <row r="475">
          <cell r="A475" t="str">
            <v>O46</v>
          </cell>
        </row>
        <row r="476">
          <cell r="A476" t="str">
            <v>O47</v>
          </cell>
        </row>
        <row r="477">
          <cell r="A477" t="str">
            <v>O48</v>
          </cell>
        </row>
        <row r="478">
          <cell r="A478" t="str">
            <v>O49</v>
          </cell>
        </row>
        <row r="479">
          <cell r="A479" t="str">
            <v>O50</v>
          </cell>
        </row>
        <row r="480">
          <cell r="A480" t="str">
            <v>O51</v>
          </cell>
        </row>
        <row r="481">
          <cell r="A481" t="str">
            <v>O52</v>
          </cell>
        </row>
        <row r="482">
          <cell r="A482" t="str">
            <v>P</v>
          </cell>
        </row>
        <row r="483">
          <cell r="A483" t="str">
            <v>P12</v>
          </cell>
        </row>
        <row r="484">
          <cell r="A484" t="str">
            <v>P11</v>
          </cell>
        </row>
        <row r="485">
          <cell r="A485" t="str">
            <v>P09</v>
          </cell>
        </row>
        <row r="486">
          <cell r="A486" t="str">
            <v>P01</v>
          </cell>
        </row>
        <row r="487">
          <cell r="A487" t="str">
            <v>P16</v>
          </cell>
        </row>
        <row r="488">
          <cell r="A488" t="str">
            <v>P17</v>
          </cell>
        </row>
        <row r="489">
          <cell r="A489" t="str">
            <v>P15</v>
          </cell>
        </row>
        <row r="490">
          <cell r="A490" t="str">
            <v>P02</v>
          </cell>
        </row>
        <row r="491">
          <cell r="A491" t="str">
            <v>P04</v>
          </cell>
        </row>
        <row r="492">
          <cell r="A492" t="str">
            <v>P03</v>
          </cell>
        </row>
        <row r="493">
          <cell r="A493" t="str">
            <v>P10</v>
          </cell>
        </row>
        <row r="494">
          <cell r="A494" t="str">
            <v>P05</v>
          </cell>
        </row>
        <row r="495">
          <cell r="A495" t="str">
            <v>P07</v>
          </cell>
        </row>
        <row r="496">
          <cell r="A496" t="str">
            <v>P13</v>
          </cell>
        </row>
        <row r="497">
          <cell r="A497" t="str">
            <v>P14</v>
          </cell>
        </row>
        <row r="498">
          <cell r="A498" t="str">
            <v>P06</v>
          </cell>
        </row>
        <row r="499">
          <cell r="A499" t="str">
            <v>P08</v>
          </cell>
        </row>
        <row r="500">
          <cell r="A500" t="str">
            <v>P18</v>
          </cell>
        </row>
        <row r="501">
          <cell r="A501" t="str">
            <v>P19</v>
          </cell>
        </row>
        <row r="502">
          <cell r="A502" t="str">
            <v>P20</v>
          </cell>
        </row>
        <row r="503">
          <cell r="A503" t="str">
            <v>P21</v>
          </cell>
        </row>
        <row r="504">
          <cell r="A504" t="str">
            <v>Q</v>
          </cell>
        </row>
        <row r="505">
          <cell r="A505" t="str">
            <v>Q06</v>
          </cell>
        </row>
        <row r="506">
          <cell r="A506" t="str">
            <v>Q02</v>
          </cell>
        </row>
        <row r="507">
          <cell r="A507" t="str">
            <v>Q03</v>
          </cell>
        </row>
        <row r="508">
          <cell r="A508" t="str">
            <v>Q05</v>
          </cell>
        </row>
        <row r="509">
          <cell r="A509" t="str">
            <v>Q01</v>
          </cell>
        </row>
        <row r="510">
          <cell r="A510" t="str">
            <v>Q04</v>
          </cell>
        </row>
        <row r="511">
          <cell r="A511" t="str">
            <v>Q07</v>
          </cell>
        </row>
        <row r="512">
          <cell r="A512" t="str">
            <v>Q08</v>
          </cell>
        </row>
        <row r="513">
          <cell r="A513" t="str">
            <v>Q09</v>
          </cell>
        </row>
        <row r="514">
          <cell r="A514" t="str">
            <v>Q10</v>
          </cell>
        </row>
        <row r="515">
          <cell r="A515" t="str">
            <v>R</v>
          </cell>
        </row>
        <row r="516">
          <cell r="A516" t="str">
            <v>R02</v>
          </cell>
        </row>
        <row r="517">
          <cell r="A517" t="str">
            <v>R01</v>
          </cell>
        </row>
        <row r="518">
          <cell r="A518" t="str">
            <v>R03</v>
          </cell>
        </row>
        <row r="519">
          <cell r="A519" t="str">
            <v>R04</v>
          </cell>
        </row>
        <row r="520">
          <cell r="A520" t="str">
            <v>R05</v>
          </cell>
        </row>
        <row r="521">
          <cell r="A521" t="str">
            <v>R06</v>
          </cell>
        </row>
        <row r="522">
          <cell r="A522" t="str">
            <v>R07</v>
          </cell>
        </row>
        <row r="523">
          <cell r="A523" t="str">
            <v>S</v>
          </cell>
        </row>
        <row r="524">
          <cell r="A524" t="str">
            <v>S108</v>
          </cell>
        </row>
        <row r="525">
          <cell r="A525" t="str">
            <v>S122</v>
          </cell>
        </row>
        <row r="526">
          <cell r="A526" t="str">
            <v>S169</v>
          </cell>
        </row>
        <row r="527">
          <cell r="A527" t="str">
            <v>S170</v>
          </cell>
        </row>
        <row r="528">
          <cell r="A528" t="str">
            <v>S90</v>
          </cell>
        </row>
        <row r="529">
          <cell r="A529" t="str">
            <v>S163</v>
          </cell>
        </row>
        <row r="530">
          <cell r="A530" t="str">
            <v>S91</v>
          </cell>
        </row>
        <row r="531">
          <cell r="A531" t="str">
            <v>S89</v>
          </cell>
        </row>
        <row r="532">
          <cell r="A532" t="str">
            <v>S235</v>
          </cell>
        </row>
        <row r="533">
          <cell r="A533" t="str">
            <v>S92</v>
          </cell>
        </row>
        <row r="534">
          <cell r="A534" t="str">
            <v>S177</v>
          </cell>
        </row>
        <row r="535">
          <cell r="A535" t="str">
            <v>S93</v>
          </cell>
        </row>
        <row r="536">
          <cell r="A536" t="str">
            <v>S178</v>
          </cell>
        </row>
        <row r="537">
          <cell r="A537" t="str">
            <v>S179</v>
          </cell>
        </row>
        <row r="538">
          <cell r="A538" t="str">
            <v>S180</v>
          </cell>
        </row>
        <row r="539">
          <cell r="A539" t="str">
            <v>S300</v>
          </cell>
        </row>
        <row r="540">
          <cell r="A540" t="str">
            <v>S301</v>
          </cell>
        </row>
        <row r="541">
          <cell r="A541" t="str">
            <v>S301A</v>
          </cell>
        </row>
        <row r="542">
          <cell r="A542" t="str">
            <v>S302</v>
          </cell>
        </row>
        <row r="543">
          <cell r="A543" t="str">
            <v>S303</v>
          </cell>
        </row>
        <row r="544">
          <cell r="A544" t="str">
            <v>S304</v>
          </cell>
        </row>
        <row r="545">
          <cell r="A545" t="str">
            <v>S93c</v>
          </cell>
        </row>
        <row r="546">
          <cell r="A546" t="str">
            <v>S01</v>
          </cell>
        </row>
        <row r="547">
          <cell r="A547" t="str">
            <v>S01A</v>
          </cell>
        </row>
        <row r="548">
          <cell r="A548" t="str">
            <v>S02</v>
          </cell>
        </row>
        <row r="549">
          <cell r="A549" t="str">
            <v>S130</v>
          </cell>
        </row>
        <row r="550">
          <cell r="A550" t="str">
            <v>S133</v>
          </cell>
        </row>
        <row r="551">
          <cell r="A551" t="str">
            <v>S98</v>
          </cell>
        </row>
        <row r="552">
          <cell r="A552" t="str">
            <v>S99</v>
          </cell>
        </row>
        <row r="553">
          <cell r="A553" t="str">
            <v>S136</v>
          </cell>
        </row>
        <row r="554">
          <cell r="A554" t="str">
            <v>S117</v>
          </cell>
        </row>
        <row r="555">
          <cell r="A555" t="str">
            <v>S116</v>
          </cell>
        </row>
        <row r="556">
          <cell r="A556" t="str">
            <v>S04</v>
          </cell>
        </row>
        <row r="557">
          <cell r="A557" t="str">
            <v>S115</v>
          </cell>
        </row>
        <row r="558">
          <cell r="A558" t="str">
            <v>S03</v>
          </cell>
        </row>
        <row r="559">
          <cell r="A559" t="str">
            <v>S05</v>
          </cell>
        </row>
        <row r="560">
          <cell r="A560" t="str">
            <v>S145</v>
          </cell>
        </row>
        <row r="561">
          <cell r="A561" t="str">
            <v>S06</v>
          </cell>
        </row>
        <row r="562">
          <cell r="A562" t="str">
            <v>S146</v>
          </cell>
        </row>
        <row r="563">
          <cell r="A563" t="str">
            <v>S10</v>
          </cell>
        </row>
        <row r="564">
          <cell r="A564" t="str">
            <v>S196</v>
          </cell>
        </row>
        <row r="565">
          <cell r="A565" t="str">
            <v>S113</v>
          </cell>
        </row>
        <row r="566">
          <cell r="A566" t="str">
            <v>S11</v>
          </cell>
        </row>
        <row r="567">
          <cell r="A567" t="str">
            <v>S188</v>
          </cell>
        </row>
        <row r="568">
          <cell r="A568" t="str">
            <v>S87</v>
          </cell>
        </row>
        <row r="569">
          <cell r="A569" t="str">
            <v>S88</v>
          </cell>
        </row>
        <row r="570">
          <cell r="A570" t="str">
            <v>S152</v>
          </cell>
        </row>
        <row r="571">
          <cell r="A571" t="str">
            <v>S151</v>
          </cell>
        </row>
        <row r="572">
          <cell r="A572" t="str">
            <v>S149</v>
          </cell>
        </row>
        <row r="573">
          <cell r="A573" t="str">
            <v>S239</v>
          </cell>
        </row>
        <row r="574">
          <cell r="A574" t="str">
            <v>S153</v>
          </cell>
        </row>
        <row r="575">
          <cell r="A575" t="str">
            <v>S234</v>
          </cell>
        </row>
        <row r="576">
          <cell r="A576" t="str">
            <v>S150</v>
          </cell>
        </row>
        <row r="577">
          <cell r="A577" t="str">
            <v>S217</v>
          </cell>
        </row>
        <row r="578">
          <cell r="A578" t="str">
            <v>S94</v>
          </cell>
        </row>
        <row r="579">
          <cell r="A579" t="str">
            <v>S37</v>
          </cell>
        </row>
        <row r="580">
          <cell r="A580" t="str">
            <v>S100</v>
          </cell>
        </row>
        <row r="581">
          <cell r="A581" t="str">
            <v>S101</v>
          </cell>
        </row>
        <row r="582">
          <cell r="A582" t="str">
            <v>S135</v>
          </cell>
        </row>
        <row r="583">
          <cell r="A583" t="str">
            <v>S1351</v>
          </cell>
        </row>
        <row r="584">
          <cell r="A584" t="str">
            <v>S233</v>
          </cell>
        </row>
        <row r="585">
          <cell r="A585" t="str">
            <v>S2341</v>
          </cell>
        </row>
        <row r="586">
          <cell r="A586" t="str">
            <v>S12</v>
          </cell>
        </row>
        <row r="587">
          <cell r="A587" t="str">
            <v>S13</v>
          </cell>
        </row>
        <row r="588">
          <cell r="A588" t="str">
            <v>S14</v>
          </cell>
        </row>
        <row r="589">
          <cell r="A589" t="str">
            <v>S123</v>
          </cell>
        </row>
        <row r="590">
          <cell r="A590" t="str">
            <v>S15</v>
          </cell>
        </row>
        <row r="591">
          <cell r="A591" t="str">
            <v>S138</v>
          </cell>
        </row>
        <row r="592">
          <cell r="A592" t="str">
            <v>S139</v>
          </cell>
        </row>
        <row r="593">
          <cell r="A593" t="str">
            <v>S140</v>
          </cell>
        </row>
        <row r="594">
          <cell r="A594" t="str">
            <v>S173</v>
          </cell>
        </row>
        <row r="595">
          <cell r="A595" t="str">
            <v>S16</v>
          </cell>
        </row>
        <row r="596">
          <cell r="A596" t="str">
            <v>S16A</v>
          </cell>
        </row>
        <row r="597">
          <cell r="A597" t="str">
            <v>S16B</v>
          </cell>
        </row>
        <row r="598">
          <cell r="A598" t="str">
            <v>S16C</v>
          </cell>
        </row>
        <row r="599">
          <cell r="A599" t="str">
            <v>S16D</v>
          </cell>
        </row>
        <row r="600">
          <cell r="A600" t="str">
            <v>S16E</v>
          </cell>
        </row>
        <row r="601">
          <cell r="A601" t="str">
            <v>S17</v>
          </cell>
        </row>
        <row r="602">
          <cell r="A602" t="str">
            <v>S18</v>
          </cell>
        </row>
        <row r="603">
          <cell r="A603" t="str">
            <v>S08</v>
          </cell>
        </row>
        <row r="604">
          <cell r="A604" t="str">
            <v>S19</v>
          </cell>
        </row>
        <row r="605">
          <cell r="A605" t="str">
            <v>S219</v>
          </cell>
        </row>
        <row r="606">
          <cell r="A606" t="str">
            <v>S111</v>
          </cell>
        </row>
        <row r="607">
          <cell r="A607" t="str">
            <v>S165</v>
          </cell>
        </row>
        <row r="608">
          <cell r="A608" t="str">
            <v>S213</v>
          </cell>
        </row>
        <row r="609">
          <cell r="A609" t="str">
            <v>S211</v>
          </cell>
        </row>
        <row r="610">
          <cell r="A610" t="str">
            <v>S212</v>
          </cell>
        </row>
        <row r="611">
          <cell r="A611" t="str">
            <v>S210</v>
          </cell>
        </row>
        <row r="612">
          <cell r="A612" t="str">
            <v>S207</v>
          </cell>
        </row>
        <row r="613">
          <cell r="A613" t="str">
            <v>S208</v>
          </cell>
        </row>
        <row r="614">
          <cell r="A614" t="str">
            <v>S209</v>
          </cell>
        </row>
        <row r="615">
          <cell r="A615" t="str">
            <v>S206</v>
          </cell>
        </row>
        <row r="616">
          <cell r="A616" t="str">
            <v>S203</v>
          </cell>
        </row>
        <row r="617">
          <cell r="A617" t="str">
            <v>S204</v>
          </cell>
        </row>
        <row r="618">
          <cell r="A618" t="str">
            <v>S205</v>
          </cell>
        </row>
        <row r="619">
          <cell r="A619" t="str">
            <v>S202</v>
          </cell>
        </row>
        <row r="620">
          <cell r="A620" t="str">
            <v>S200</v>
          </cell>
        </row>
        <row r="621">
          <cell r="A621" t="str">
            <v>S201</v>
          </cell>
        </row>
        <row r="622">
          <cell r="A622" t="str">
            <v>S156</v>
          </cell>
        </row>
        <row r="623">
          <cell r="A623" t="str">
            <v>S21</v>
          </cell>
        </row>
        <row r="624">
          <cell r="A624" t="str">
            <v>S155</v>
          </cell>
        </row>
        <row r="625">
          <cell r="A625" t="str">
            <v>S124</v>
          </cell>
        </row>
        <row r="626">
          <cell r="A626" t="str">
            <v>S186</v>
          </cell>
        </row>
        <row r="627">
          <cell r="A627" t="str">
            <v>S187</v>
          </cell>
        </row>
        <row r="628">
          <cell r="A628" t="str">
            <v>S106</v>
          </cell>
        </row>
        <row r="629">
          <cell r="A629" t="str">
            <v>S179</v>
          </cell>
        </row>
        <row r="630">
          <cell r="A630" t="str">
            <v>S180</v>
          </cell>
        </row>
        <row r="631">
          <cell r="A631" t="str">
            <v>S22</v>
          </cell>
        </row>
        <row r="632">
          <cell r="A632" t="str">
            <v>S195</v>
          </cell>
        </row>
        <row r="633">
          <cell r="A633" t="str">
            <v>S218</v>
          </cell>
        </row>
        <row r="634">
          <cell r="A634" t="str">
            <v>S23</v>
          </cell>
        </row>
        <row r="635">
          <cell r="A635" t="str">
            <v>S157</v>
          </cell>
        </row>
        <row r="636">
          <cell r="A636" t="str">
            <v>S112</v>
          </cell>
        </row>
        <row r="637">
          <cell r="A637" t="str">
            <v>S24</v>
          </cell>
        </row>
        <row r="638">
          <cell r="A638" t="str">
            <v>S25</v>
          </cell>
        </row>
        <row r="639">
          <cell r="A639" t="str">
            <v>S27</v>
          </cell>
        </row>
        <row r="640">
          <cell r="A640" t="str">
            <v>S118</v>
          </cell>
        </row>
        <row r="641">
          <cell r="A641" t="str">
            <v>S26</v>
          </cell>
        </row>
        <row r="642">
          <cell r="A642" t="str">
            <v>S28</v>
          </cell>
        </row>
        <row r="643">
          <cell r="A643" t="str">
            <v>S142</v>
          </cell>
        </row>
        <row r="644">
          <cell r="A644" t="str">
            <v>S143</v>
          </cell>
        </row>
        <row r="645">
          <cell r="A645" t="str">
            <v>S29</v>
          </cell>
        </row>
        <row r="646">
          <cell r="A646" t="str">
            <v>S144</v>
          </cell>
        </row>
        <row r="647">
          <cell r="A647" t="str">
            <v>S30</v>
          </cell>
        </row>
        <row r="648">
          <cell r="A648" t="str">
            <v>S109</v>
          </cell>
        </row>
        <row r="649">
          <cell r="A649" t="str">
            <v>S220</v>
          </cell>
        </row>
        <row r="650">
          <cell r="A650" t="str">
            <v>S31</v>
          </cell>
        </row>
        <row r="651">
          <cell r="A651" t="str">
            <v>S243</v>
          </cell>
        </row>
        <row r="652">
          <cell r="A652" t="str">
            <v>S32</v>
          </cell>
        </row>
        <row r="653">
          <cell r="A653" t="str">
            <v>S33</v>
          </cell>
        </row>
        <row r="654">
          <cell r="A654" t="str">
            <v>S102</v>
          </cell>
        </row>
        <row r="655">
          <cell r="A655" t="str">
            <v>S110</v>
          </cell>
        </row>
        <row r="656">
          <cell r="A656" t="str">
            <v>S232</v>
          </cell>
        </row>
        <row r="657">
          <cell r="A657" t="str">
            <v>S231</v>
          </cell>
        </row>
        <row r="658">
          <cell r="A658" t="str">
            <v>S34</v>
          </cell>
        </row>
        <row r="659">
          <cell r="A659" t="str">
            <v>S125</v>
          </cell>
        </row>
        <row r="660">
          <cell r="A660" t="str">
            <v>S126</v>
          </cell>
        </row>
        <row r="661">
          <cell r="A661" t="str">
            <v>S65</v>
          </cell>
        </row>
        <row r="662">
          <cell r="A662" t="str">
            <v>S35</v>
          </cell>
        </row>
        <row r="663">
          <cell r="A663" t="str">
            <v>S167</v>
          </cell>
        </row>
        <row r="664">
          <cell r="A664" t="str">
            <v>S36</v>
          </cell>
        </row>
        <row r="665">
          <cell r="A665" t="str">
            <v>S221</v>
          </cell>
        </row>
        <row r="666">
          <cell r="A666" t="str">
            <v>S222</v>
          </cell>
        </row>
        <row r="667">
          <cell r="A667" t="str">
            <v>S222A</v>
          </cell>
        </row>
        <row r="668">
          <cell r="A668" t="str">
            <v>S224</v>
          </cell>
        </row>
        <row r="669">
          <cell r="A669" t="str">
            <v>S105</v>
          </cell>
        </row>
        <row r="670">
          <cell r="A670" t="str">
            <v>S107</v>
          </cell>
        </row>
        <row r="671">
          <cell r="A671" t="str">
            <v>S60</v>
          </cell>
        </row>
        <row r="672">
          <cell r="A672" t="str">
            <v>S225</v>
          </cell>
        </row>
        <row r="673">
          <cell r="A673" t="str">
            <v>S226</v>
          </cell>
        </row>
        <row r="674">
          <cell r="A674" t="str">
            <v>S131</v>
          </cell>
        </row>
        <row r="675">
          <cell r="A675" t="str">
            <v>S134</v>
          </cell>
        </row>
        <row r="676">
          <cell r="A676" t="str">
            <v>S181</v>
          </cell>
        </row>
        <row r="677">
          <cell r="A677" t="str">
            <v>S182</v>
          </cell>
        </row>
        <row r="678">
          <cell r="A678" t="str">
            <v>S172</v>
          </cell>
        </row>
        <row r="679">
          <cell r="A679" t="str">
            <v>S38</v>
          </cell>
        </row>
        <row r="680">
          <cell r="A680" t="str">
            <v>S38A</v>
          </cell>
        </row>
        <row r="681">
          <cell r="A681" t="str">
            <v>S183</v>
          </cell>
        </row>
        <row r="682">
          <cell r="A682" t="str">
            <v>S39</v>
          </cell>
        </row>
        <row r="683">
          <cell r="A683" t="str">
            <v>S159</v>
          </cell>
        </row>
        <row r="684">
          <cell r="A684" t="str">
            <v>S07</v>
          </cell>
        </row>
        <row r="685">
          <cell r="A685" t="str">
            <v>S40</v>
          </cell>
        </row>
        <row r="686">
          <cell r="A686" t="str">
            <v>S158</v>
          </cell>
        </row>
        <row r="687">
          <cell r="A687" t="str">
            <v>S129</v>
          </cell>
        </row>
        <row r="688">
          <cell r="A688" t="str">
            <v>S166</v>
          </cell>
        </row>
        <row r="689">
          <cell r="A689" t="str">
            <v>S103</v>
          </cell>
        </row>
        <row r="690">
          <cell r="A690" t="str">
            <v>S104</v>
          </cell>
        </row>
        <row r="691">
          <cell r="A691" t="str">
            <v>S160</v>
          </cell>
        </row>
        <row r="692">
          <cell r="A692" t="str">
            <v>S160A</v>
          </cell>
        </row>
        <row r="693">
          <cell r="A693" t="str">
            <v>S46</v>
          </cell>
        </row>
        <row r="694">
          <cell r="A694" t="str">
            <v>S46A</v>
          </cell>
        </row>
        <row r="695">
          <cell r="A695" t="str">
            <v>S47</v>
          </cell>
        </row>
        <row r="696">
          <cell r="A696" t="str">
            <v>S48</v>
          </cell>
        </row>
        <row r="697">
          <cell r="A697" t="str">
            <v>S48A</v>
          </cell>
        </row>
        <row r="698">
          <cell r="A698" t="str">
            <v>S48B</v>
          </cell>
        </row>
        <row r="699">
          <cell r="A699" t="str">
            <v>S214</v>
          </cell>
        </row>
        <row r="700">
          <cell r="A700" t="str">
            <v>S114</v>
          </cell>
        </row>
        <row r="701">
          <cell r="A701" t="str">
            <v>S41</v>
          </cell>
        </row>
        <row r="702">
          <cell r="A702" t="str">
            <v>S120</v>
          </cell>
        </row>
        <row r="703">
          <cell r="A703" t="str">
            <v>S171</v>
          </cell>
        </row>
        <row r="704">
          <cell r="A704" t="str">
            <v>S09</v>
          </cell>
        </row>
        <row r="705">
          <cell r="A705" t="str">
            <v>S171B</v>
          </cell>
        </row>
        <row r="706">
          <cell r="A706" t="str">
            <v>S171C</v>
          </cell>
        </row>
        <row r="707">
          <cell r="A707" t="str">
            <v>S09A</v>
          </cell>
        </row>
        <row r="708">
          <cell r="A708" t="str">
            <v>S09B</v>
          </cell>
        </row>
        <row r="709">
          <cell r="A709" t="str">
            <v>S09C</v>
          </cell>
        </row>
        <row r="710">
          <cell r="A710" t="str">
            <v>S132</v>
          </cell>
        </row>
        <row r="711">
          <cell r="A711" t="str">
            <v>S242</v>
          </cell>
        </row>
        <row r="712">
          <cell r="A712" t="str">
            <v>S241</v>
          </cell>
        </row>
        <row r="713">
          <cell r="A713" t="str">
            <v>S42</v>
          </cell>
        </row>
        <row r="714">
          <cell r="A714" t="str">
            <v>S43</v>
          </cell>
        </row>
        <row r="715">
          <cell r="A715" t="str">
            <v>S44</v>
          </cell>
        </row>
        <row r="716">
          <cell r="A716" t="str">
            <v>S56</v>
          </cell>
        </row>
        <row r="717">
          <cell r="A717" t="str">
            <v>S71</v>
          </cell>
        </row>
        <row r="718">
          <cell r="A718" t="str">
            <v>S71A</v>
          </cell>
        </row>
        <row r="719">
          <cell r="A719" t="str">
            <v>S71B</v>
          </cell>
        </row>
        <row r="720">
          <cell r="A720" t="str">
            <v>S71C</v>
          </cell>
        </row>
        <row r="721">
          <cell r="A721" t="str">
            <v>S72</v>
          </cell>
        </row>
        <row r="722">
          <cell r="A722" t="str">
            <v>S45</v>
          </cell>
        </row>
        <row r="723">
          <cell r="A723" t="str">
            <v>S121</v>
          </cell>
        </row>
        <row r="724">
          <cell r="A724" t="str">
            <v>S228</v>
          </cell>
        </row>
        <row r="725">
          <cell r="A725" t="str">
            <v>S229</v>
          </cell>
        </row>
        <row r="726">
          <cell r="A726" t="str">
            <v>S230</v>
          </cell>
        </row>
        <row r="727">
          <cell r="A727" t="str">
            <v>S20</v>
          </cell>
        </row>
        <row r="728">
          <cell r="A728" t="str">
            <v>S227</v>
          </cell>
        </row>
        <row r="729">
          <cell r="A729" t="str">
            <v>S50</v>
          </cell>
        </row>
        <row r="730">
          <cell r="A730" t="str">
            <v>S162</v>
          </cell>
        </row>
        <row r="731">
          <cell r="A731" t="str">
            <v>S51</v>
          </cell>
        </row>
        <row r="732">
          <cell r="A732" t="str">
            <v>S49</v>
          </cell>
        </row>
        <row r="733">
          <cell r="A733" t="str">
            <v>S52</v>
          </cell>
        </row>
        <row r="734">
          <cell r="A734" t="str">
            <v>S53</v>
          </cell>
        </row>
        <row r="735">
          <cell r="A735" t="str">
            <v>S54</v>
          </cell>
        </row>
        <row r="736">
          <cell r="A736" t="str">
            <v>S154</v>
          </cell>
        </row>
        <row r="737">
          <cell r="A737" t="str">
            <v>S55</v>
          </cell>
        </row>
        <row r="738">
          <cell r="A738" t="str">
            <v>S59</v>
          </cell>
        </row>
        <row r="739">
          <cell r="A739" t="str">
            <v>S58</v>
          </cell>
        </row>
        <row r="740">
          <cell r="A740" t="str">
            <v>S96</v>
          </cell>
        </row>
        <row r="741">
          <cell r="A741" t="str">
            <v>S97</v>
          </cell>
        </row>
        <row r="742">
          <cell r="A742" t="str">
            <v>S97A</v>
          </cell>
        </row>
        <row r="743">
          <cell r="A743" t="str">
            <v>S57</v>
          </cell>
        </row>
        <row r="744">
          <cell r="A744" t="str">
            <v>S62</v>
          </cell>
        </row>
        <row r="745">
          <cell r="A745" t="str">
            <v>S63</v>
          </cell>
        </row>
        <row r="746">
          <cell r="A746" t="str">
            <v>S61</v>
          </cell>
        </row>
        <row r="747">
          <cell r="A747" t="str">
            <v>S164</v>
          </cell>
        </row>
        <row r="748">
          <cell r="A748" t="str">
            <v>S168</v>
          </cell>
        </row>
        <row r="749">
          <cell r="A749" t="str">
            <v>S199</v>
          </cell>
        </row>
        <row r="750">
          <cell r="A750" t="str">
            <v>S197</v>
          </cell>
        </row>
        <row r="751">
          <cell r="A751" t="str">
            <v>S198</v>
          </cell>
        </row>
        <row r="752">
          <cell r="A752" t="str">
            <v>S75</v>
          </cell>
        </row>
        <row r="753">
          <cell r="A753" t="str">
            <v>S141</v>
          </cell>
        </row>
        <row r="754">
          <cell r="A754" t="str">
            <v>S161</v>
          </cell>
        </row>
        <row r="755">
          <cell r="A755" t="str">
            <v>S66</v>
          </cell>
        </row>
        <row r="756">
          <cell r="A756" t="str">
            <v>S67</v>
          </cell>
        </row>
        <row r="757">
          <cell r="A757" t="str">
            <v>S68</v>
          </cell>
        </row>
        <row r="758">
          <cell r="A758" t="str">
            <v>S69</v>
          </cell>
        </row>
        <row r="759">
          <cell r="A759" t="str">
            <v>S215</v>
          </cell>
        </row>
        <row r="760">
          <cell r="A760" t="str">
            <v>S240</v>
          </cell>
        </row>
        <row r="761">
          <cell r="A761" t="str">
            <v>S127</v>
          </cell>
        </row>
        <row r="762">
          <cell r="A762" t="str">
            <v>S128</v>
          </cell>
        </row>
        <row r="763">
          <cell r="A763" t="str">
            <v>S64</v>
          </cell>
        </row>
        <row r="764">
          <cell r="A764" t="str">
            <v>S64A</v>
          </cell>
        </row>
        <row r="765">
          <cell r="A765" t="str">
            <v>S64B</v>
          </cell>
        </row>
        <row r="766">
          <cell r="A766" t="str">
            <v>S64C</v>
          </cell>
        </row>
        <row r="767">
          <cell r="A767" t="str">
            <v>S64D</v>
          </cell>
        </row>
        <row r="768">
          <cell r="A768" t="str">
            <v>S64E</v>
          </cell>
        </row>
        <row r="769">
          <cell r="A769" t="str">
            <v>S64F</v>
          </cell>
        </row>
        <row r="770">
          <cell r="A770" t="str">
            <v>S64G</v>
          </cell>
        </row>
        <row r="771">
          <cell r="A771" t="str">
            <v>S70</v>
          </cell>
        </row>
        <row r="772">
          <cell r="A772" t="str">
            <v>S73</v>
          </cell>
        </row>
        <row r="773">
          <cell r="A773" t="str">
            <v>S74</v>
          </cell>
        </row>
        <row r="774">
          <cell r="A774" t="str">
            <v>S95</v>
          </cell>
        </row>
        <row r="775">
          <cell r="A775" t="str">
            <v>S95A</v>
          </cell>
        </row>
        <row r="776">
          <cell r="A776" t="str">
            <v>S184</v>
          </cell>
        </row>
        <row r="777">
          <cell r="A777" t="str">
            <v>S185</v>
          </cell>
        </row>
        <row r="778">
          <cell r="A778" t="str">
            <v>S238</v>
          </cell>
        </row>
        <row r="779">
          <cell r="A779" t="str">
            <v>S77</v>
          </cell>
        </row>
        <row r="780">
          <cell r="A780" t="str">
            <v>S119</v>
          </cell>
        </row>
        <row r="781">
          <cell r="A781" t="str">
            <v>S76</v>
          </cell>
        </row>
        <row r="782">
          <cell r="A782" t="str">
            <v>S80</v>
          </cell>
        </row>
        <row r="783">
          <cell r="A783" t="str">
            <v>S78</v>
          </cell>
        </row>
        <row r="784">
          <cell r="A784" t="str">
            <v>S147</v>
          </cell>
        </row>
        <row r="785">
          <cell r="A785" t="str">
            <v>S79</v>
          </cell>
        </row>
        <row r="786">
          <cell r="A786" t="str">
            <v>S148</v>
          </cell>
        </row>
        <row r="787">
          <cell r="A787" t="str">
            <v>S194</v>
          </cell>
        </row>
        <row r="788">
          <cell r="A788" t="str">
            <v>S216</v>
          </cell>
        </row>
        <row r="789">
          <cell r="A789" t="str">
            <v>S236</v>
          </cell>
        </row>
        <row r="790">
          <cell r="A790" t="str">
            <v>S81</v>
          </cell>
        </row>
        <row r="791">
          <cell r="A791" t="str">
            <v>S81A</v>
          </cell>
        </row>
        <row r="792">
          <cell r="A792" t="str">
            <v>S81B</v>
          </cell>
        </row>
        <row r="793">
          <cell r="A793" t="str">
            <v>S81C</v>
          </cell>
        </row>
        <row r="794">
          <cell r="A794" t="str">
            <v>S82</v>
          </cell>
        </row>
        <row r="795">
          <cell r="A795" t="str">
            <v>S190</v>
          </cell>
        </row>
        <row r="796">
          <cell r="A796" t="str">
            <v>S191</v>
          </cell>
        </row>
        <row r="797">
          <cell r="A797" t="str">
            <v>S237</v>
          </cell>
        </row>
        <row r="798">
          <cell r="A798" t="str">
            <v>S192</v>
          </cell>
        </row>
        <row r="799">
          <cell r="A799" t="str">
            <v>S189</v>
          </cell>
        </row>
        <row r="800">
          <cell r="A800" t="str">
            <v>S190A</v>
          </cell>
        </row>
        <row r="801">
          <cell r="A801" t="str">
            <v>S190B</v>
          </cell>
        </row>
        <row r="802">
          <cell r="A802" t="str">
            <v>S190C</v>
          </cell>
        </row>
        <row r="803">
          <cell r="A803" t="str">
            <v>S190D</v>
          </cell>
        </row>
        <row r="804">
          <cell r="A804" t="str">
            <v>S190E</v>
          </cell>
        </row>
        <row r="805">
          <cell r="A805" t="str">
            <v>S190F</v>
          </cell>
        </row>
        <row r="806">
          <cell r="A806" t="str">
            <v>S223</v>
          </cell>
        </row>
        <row r="807">
          <cell r="A807" t="str">
            <v>S83</v>
          </cell>
        </row>
        <row r="808">
          <cell r="A808" t="str">
            <v>S176</v>
          </cell>
        </row>
        <row r="809">
          <cell r="A809" t="str">
            <v>S175</v>
          </cell>
        </row>
        <row r="810">
          <cell r="A810" t="str">
            <v>S174</v>
          </cell>
        </row>
        <row r="811">
          <cell r="A811" t="str">
            <v>S193</v>
          </cell>
        </row>
        <row r="812">
          <cell r="A812" t="str">
            <v>S84</v>
          </cell>
        </row>
        <row r="813">
          <cell r="A813" t="str">
            <v>S85</v>
          </cell>
        </row>
        <row r="814">
          <cell r="A814" t="str">
            <v>S86</v>
          </cell>
        </row>
        <row r="815">
          <cell r="A815" t="str">
            <v>S137</v>
          </cell>
        </row>
        <row r="816">
          <cell r="A816" t="str">
            <v>S244</v>
          </cell>
        </row>
        <row r="817">
          <cell r="A817" t="str">
            <v>S245</v>
          </cell>
        </row>
        <row r="818">
          <cell r="A818" t="str">
            <v>S246</v>
          </cell>
        </row>
        <row r="819">
          <cell r="A819" t="str">
            <v>S247</v>
          </cell>
        </row>
        <row r="820">
          <cell r="A820" t="str">
            <v>S248</v>
          </cell>
        </row>
        <row r="821">
          <cell r="A821" t="str">
            <v>S249</v>
          </cell>
        </row>
        <row r="822">
          <cell r="A822" t="str">
            <v>S250</v>
          </cell>
        </row>
        <row r="823">
          <cell r="A823" t="str">
            <v>S251</v>
          </cell>
        </row>
        <row r="824">
          <cell r="A824" t="str">
            <v>S252</v>
          </cell>
        </row>
        <row r="825">
          <cell r="A825" t="str">
            <v>S253</v>
          </cell>
        </row>
        <row r="826">
          <cell r="A826" t="str">
            <v>S254</v>
          </cell>
        </row>
        <row r="827">
          <cell r="A827" t="str">
            <v>S255</v>
          </cell>
        </row>
        <row r="828">
          <cell r="A828" t="str">
            <v>S256</v>
          </cell>
        </row>
        <row r="829">
          <cell r="A829" t="str">
            <v>S1222</v>
          </cell>
        </row>
        <row r="830">
          <cell r="A830" t="str">
            <v>S400</v>
          </cell>
        </row>
        <row r="831">
          <cell r="A831" t="str">
            <v>S401</v>
          </cell>
        </row>
        <row r="832">
          <cell r="A832" t="str">
            <v>S402</v>
          </cell>
        </row>
        <row r="833">
          <cell r="A833" t="str">
            <v>S403</v>
          </cell>
        </row>
        <row r="834">
          <cell r="A834" t="str">
            <v>S404</v>
          </cell>
        </row>
        <row r="835">
          <cell r="A835" t="str">
            <v>S405</v>
          </cell>
        </row>
        <row r="836">
          <cell r="A836" t="str">
            <v>S406</v>
          </cell>
        </row>
        <row r="837">
          <cell r="A837" t="str">
            <v>S407</v>
          </cell>
        </row>
        <row r="838">
          <cell r="A838" t="str">
            <v>S408</v>
          </cell>
        </row>
        <row r="839">
          <cell r="A839" t="str">
            <v>S409</v>
          </cell>
        </row>
        <row r="840">
          <cell r="A840" t="str">
            <v>S410</v>
          </cell>
        </row>
        <row r="841">
          <cell r="A841" t="str">
            <v>S02A</v>
          </cell>
        </row>
        <row r="842">
          <cell r="A842" t="str">
            <v>S32A</v>
          </cell>
        </row>
        <row r="843">
          <cell r="A843" t="str">
            <v>S34A</v>
          </cell>
        </row>
        <row r="844">
          <cell r="A844" t="str">
            <v>T</v>
          </cell>
        </row>
        <row r="845">
          <cell r="A845" t="str">
            <v>T13</v>
          </cell>
        </row>
        <row r="846">
          <cell r="A846" t="str">
            <v>T14</v>
          </cell>
        </row>
        <row r="847">
          <cell r="A847" t="str">
            <v>T15</v>
          </cell>
        </row>
        <row r="848">
          <cell r="A848" t="str">
            <v>T02</v>
          </cell>
        </row>
        <row r="849">
          <cell r="A849" t="str">
            <v>T03</v>
          </cell>
        </row>
        <row r="850">
          <cell r="A850" t="str">
            <v>T12</v>
          </cell>
        </row>
        <row r="851">
          <cell r="A851" t="str">
            <v>T01</v>
          </cell>
        </row>
        <row r="852">
          <cell r="A852" t="str">
            <v>T05</v>
          </cell>
        </row>
        <row r="853">
          <cell r="A853" t="str">
            <v>T09</v>
          </cell>
        </row>
        <row r="854">
          <cell r="A854" t="str">
            <v>T10</v>
          </cell>
        </row>
        <row r="855">
          <cell r="A855" t="str">
            <v>T11</v>
          </cell>
        </row>
        <row r="856">
          <cell r="A856" t="str">
            <v>T06</v>
          </cell>
        </row>
        <row r="857">
          <cell r="A857" t="str">
            <v>T08</v>
          </cell>
        </row>
        <row r="858">
          <cell r="A858" t="str">
            <v>T16</v>
          </cell>
        </row>
        <row r="859">
          <cell r="A859" t="str">
            <v>T07</v>
          </cell>
        </row>
        <row r="860">
          <cell r="A860" t="str">
            <v>T04</v>
          </cell>
        </row>
        <row r="861">
          <cell r="A861" t="str">
            <v>T17</v>
          </cell>
        </row>
        <row r="862">
          <cell r="A862" t="str">
            <v>T18</v>
          </cell>
        </row>
        <row r="863">
          <cell r="A863" t="str">
            <v>T19</v>
          </cell>
        </row>
        <row r="864">
          <cell r="A864" t="str">
            <v>T20</v>
          </cell>
        </row>
        <row r="865">
          <cell r="A865" t="str">
            <v>T21</v>
          </cell>
        </row>
        <row r="866">
          <cell r="A866" t="str">
            <v>W</v>
          </cell>
        </row>
        <row r="867">
          <cell r="A867" t="str">
            <v>W13</v>
          </cell>
        </row>
        <row r="868">
          <cell r="A868" t="str">
            <v>W21</v>
          </cell>
        </row>
        <row r="869">
          <cell r="A869" t="str">
            <v>W22</v>
          </cell>
        </row>
        <row r="870">
          <cell r="A870" t="str">
            <v>W01</v>
          </cell>
        </row>
        <row r="871">
          <cell r="A871" t="str">
            <v>W02</v>
          </cell>
        </row>
        <row r="872">
          <cell r="A872" t="str">
            <v>W04</v>
          </cell>
        </row>
        <row r="873">
          <cell r="A873" t="str">
            <v>W34</v>
          </cell>
        </row>
        <row r="874">
          <cell r="A874" t="str">
            <v>W33</v>
          </cell>
        </row>
        <row r="875">
          <cell r="A875" t="str">
            <v>W32</v>
          </cell>
        </row>
        <row r="876">
          <cell r="A876" t="str">
            <v>W31</v>
          </cell>
        </row>
        <row r="877">
          <cell r="A877" t="str">
            <v>W36</v>
          </cell>
        </row>
        <row r="878">
          <cell r="A878" t="str">
            <v>W35</v>
          </cell>
        </row>
        <row r="879">
          <cell r="A879" t="str">
            <v>W20</v>
          </cell>
        </row>
        <row r="880">
          <cell r="A880" t="str">
            <v>W05</v>
          </cell>
        </row>
        <row r="881">
          <cell r="A881" t="str">
            <v>W25</v>
          </cell>
        </row>
        <row r="882">
          <cell r="A882" t="str">
            <v>W23</v>
          </cell>
        </row>
        <row r="883">
          <cell r="A883" t="str">
            <v>W26</v>
          </cell>
        </row>
        <row r="884">
          <cell r="A884" t="str">
            <v>W24</v>
          </cell>
        </row>
        <row r="885">
          <cell r="A885" t="str">
            <v>W29</v>
          </cell>
        </row>
        <row r="886">
          <cell r="A886" t="str">
            <v>W27</v>
          </cell>
        </row>
        <row r="887">
          <cell r="A887" t="str">
            <v>W30</v>
          </cell>
        </row>
        <row r="888">
          <cell r="A888" t="str">
            <v>W28</v>
          </cell>
        </row>
        <row r="889">
          <cell r="A889" t="str">
            <v>W12</v>
          </cell>
        </row>
        <row r="890">
          <cell r="A890" t="str">
            <v>W06</v>
          </cell>
        </row>
        <row r="891">
          <cell r="A891" t="str">
            <v>W09</v>
          </cell>
        </row>
        <row r="892">
          <cell r="A892" t="str">
            <v>W17</v>
          </cell>
        </row>
        <row r="893">
          <cell r="A893" t="str">
            <v>W16</v>
          </cell>
        </row>
        <row r="894">
          <cell r="A894" t="str">
            <v>W18</v>
          </cell>
        </row>
        <row r="895">
          <cell r="A895" t="str">
            <v>W19</v>
          </cell>
        </row>
        <row r="896">
          <cell r="A896" t="str">
            <v>W37</v>
          </cell>
        </row>
        <row r="897">
          <cell r="A897" t="str">
            <v>W38</v>
          </cell>
        </row>
        <row r="898">
          <cell r="A898" t="str">
            <v>W39</v>
          </cell>
        </row>
        <row r="899">
          <cell r="A899" t="str">
            <v>W40</v>
          </cell>
        </row>
        <row r="900">
          <cell r="A900" t="str">
            <v>W41</v>
          </cell>
        </row>
        <row r="901">
          <cell r="A901" t="str">
            <v>X</v>
          </cell>
        </row>
        <row r="902">
          <cell r="A902" t="str">
            <v>X17</v>
          </cell>
        </row>
        <row r="903">
          <cell r="A903" t="str">
            <v>X01</v>
          </cell>
        </row>
        <row r="904">
          <cell r="A904" t="str">
            <v>X04</v>
          </cell>
        </row>
        <row r="905">
          <cell r="A905" t="str">
            <v>X03</v>
          </cell>
        </row>
        <row r="906">
          <cell r="A906" t="str">
            <v>X02</v>
          </cell>
        </row>
        <row r="907">
          <cell r="A907" t="str">
            <v>X05</v>
          </cell>
        </row>
        <row r="908">
          <cell r="A908" t="str">
            <v>X06</v>
          </cell>
        </row>
        <row r="909">
          <cell r="A909" t="str">
            <v>X15</v>
          </cell>
        </row>
        <row r="910">
          <cell r="A910" t="str">
            <v>X12</v>
          </cell>
        </row>
        <row r="911">
          <cell r="A911" t="str">
            <v>X11</v>
          </cell>
        </row>
        <row r="912">
          <cell r="A912" t="str">
            <v>X22</v>
          </cell>
        </row>
        <row r="913">
          <cell r="A913" t="str">
            <v>X07</v>
          </cell>
        </row>
        <row r="914">
          <cell r="A914" t="str">
            <v>X23</v>
          </cell>
        </row>
        <row r="915">
          <cell r="A915" t="str">
            <v>X24</v>
          </cell>
        </row>
        <row r="916">
          <cell r="A916" t="str">
            <v>X25</v>
          </cell>
        </row>
        <row r="917">
          <cell r="A917" t="str">
            <v>X14</v>
          </cell>
        </row>
        <row r="918">
          <cell r="A918" t="str">
            <v>X08</v>
          </cell>
        </row>
        <row r="919">
          <cell r="A919" t="str">
            <v>X09</v>
          </cell>
        </row>
        <row r="920">
          <cell r="A920" t="str">
            <v>X16</v>
          </cell>
        </row>
        <row r="921">
          <cell r="A921" t="str">
            <v>X21</v>
          </cell>
        </row>
        <row r="922">
          <cell r="A922" t="str">
            <v>X20</v>
          </cell>
        </row>
        <row r="923">
          <cell r="A923" t="str">
            <v>X10</v>
          </cell>
        </row>
        <row r="924">
          <cell r="A924" t="str">
            <v>X18</v>
          </cell>
        </row>
        <row r="925">
          <cell r="A925" t="str">
            <v>X19</v>
          </cell>
        </row>
        <row r="926">
          <cell r="A926" t="str">
            <v>X13</v>
          </cell>
        </row>
        <row r="927">
          <cell r="A927" t="str">
            <v>X27</v>
          </cell>
        </row>
        <row r="928">
          <cell r="A928" t="str">
            <v>X28</v>
          </cell>
        </row>
        <row r="929">
          <cell r="A929" t="str">
            <v>X29</v>
          </cell>
        </row>
        <row r="930">
          <cell r="A930" t="str">
            <v>X30</v>
          </cell>
        </row>
        <row r="931">
          <cell r="A931" t="str">
            <v>X32</v>
          </cell>
        </row>
        <row r="932">
          <cell r="A932" t="str">
            <v>X33</v>
          </cell>
        </row>
        <row r="933">
          <cell r="A933">
            <v>0</v>
          </cell>
        </row>
        <row r="935">
          <cell r="A935" t="str">
            <v>Y</v>
          </cell>
        </row>
        <row r="936">
          <cell r="A936" t="str">
            <v>Y19</v>
          </cell>
        </row>
        <row r="937">
          <cell r="A937" t="str">
            <v>Y18</v>
          </cell>
        </row>
        <row r="938">
          <cell r="A938" t="str">
            <v>Y01</v>
          </cell>
        </row>
        <row r="939">
          <cell r="A939" t="str">
            <v>Y02</v>
          </cell>
        </row>
        <row r="940">
          <cell r="A940" t="str">
            <v>Y04</v>
          </cell>
        </row>
        <row r="941">
          <cell r="A941" t="str">
            <v>Y05</v>
          </cell>
        </row>
        <row r="942">
          <cell r="A942" t="str">
            <v>Y37</v>
          </cell>
        </row>
        <row r="943">
          <cell r="A943" t="str">
            <v>Y37A</v>
          </cell>
        </row>
        <row r="944">
          <cell r="A944" t="str">
            <v>Y37B</v>
          </cell>
        </row>
        <row r="945">
          <cell r="A945" t="str">
            <v>Y37C</v>
          </cell>
        </row>
        <row r="946">
          <cell r="A946" t="str">
            <v>Y15</v>
          </cell>
        </row>
        <row r="947">
          <cell r="A947" t="str">
            <v>Y06</v>
          </cell>
        </row>
        <row r="948">
          <cell r="A948" t="str">
            <v>Y07</v>
          </cell>
        </row>
        <row r="949">
          <cell r="A949" t="str">
            <v>Y10</v>
          </cell>
        </row>
        <row r="950">
          <cell r="A950" t="str">
            <v>Y08</v>
          </cell>
        </row>
        <row r="951">
          <cell r="A951" t="str">
            <v>Y14</v>
          </cell>
        </row>
        <row r="952">
          <cell r="A952" t="str">
            <v>Y35</v>
          </cell>
        </row>
        <row r="953">
          <cell r="A953" t="str">
            <v>Y36</v>
          </cell>
        </row>
        <row r="954">
          <cell r="A954" t="str">
            <v>Y03</v>
          </cell>
        </row>
        <row r="955">
          <cell r="A955" t="str">
            <v>Y03A</v>
          </cell>
        </row>
        <row r="956">
          <cell r="A956" t="str">
            <v>Y17</v>
          </cell>
        </row>
        <row r="957">
          <cell r="A957" t="str">
            <v>Y17B</v>
          </cell>
        </row>
        <row r="958">
          <cell r="A958" t="str">
            <v>Y17C</v>
          </cell>
        </row>
        <row r="959">
          <cell r="A959" t="str">
            <v>Y16</v>
          </cell>
        </row>
        <row r="960">
          <cell r="A960" t="str">
            <v>Y11</v>
          </cell>
        </row>
        <row r="961">
          <cell r="A961" t="str">
            <v>Y39</v>
          </cell>
        </row>
        <row r="962">
          <cell r="A962" t="str">
            <v>Y38</v>
          </cell>
        </row>
        <row r="963">
          <cell r="A963" t="str">
            <v>Y41</v>
          </cell>
        </row>
        <row r="964">
          <cell r="A964" t="str">
            <v>Y09</v>
          </cell>
        </row>
        <row r="965">
          <cell r="A965" t="str">
            <v>Y40</v>
          </cell>
        </row>
        <row r="966">
          <cell r="A966" t="str">
            <v>Y30</v>
          </cell>
        </row>
        <row r="967">
          <cell r="A967" t="str">
            <v>Y28</v>
          </cell>
        </row>
        <row r="968">
          <cell r="A968" t="str">
            <v>Y26</v>
          </cell>
        </row>
        <row r="969">
          <cell r="A969" t="str">
            <v>Y29</v>
          </cell>
        </row>
        <row r="970">
          <cell r="A970" t="str">
            <v>Y27</v>
          </cell>
        </row>
        <row r="971">
          <cell r="A971" t="str">
            <v>Y281</v>
          </cell>
        </row>
        <row r="972">
          <cell r="A972" t="str">
            <v>Y21</v>
          </cell>
        </row>
        <row r="973">
          <cell r="A973" t="str">
            <v>Y12</v>
          </cell>
        </row>
        <row r="974">
          <cell r="A974" t="str">
            <v>Y25</v>
          </cell>
        </row>
        <row r="975">
          <cell r="A975" t="str">
            <v>Y23</v>
          </cell>
        </row>
        <row r="976">
          <cell r="A976" t="str">
            <v>Y20</v>
          </cell>
        </row>
        <row r="977">
          <cell r="A977" t="str">
            <v>Y13</v>
          </cell>
        </row>
        <row r="978">
          <cell r="A978" t="str">
            <v>Y24</v>
          </cell>
        </row>
        <row r="979">
          <cell r="A979" t="str">
            <v>Y22</v>
          </cell>
        </row>
        <row r="980">
          <cell r="A980" t="str">
            <v>Y34</v>
          </cell>
        </row>
        <row r="981">
          <cell r="A981" t="str">
            <v>Y33</v>
          </cell>
        </row>
        <row r="982">
          <cell r="A982" t="str">
            <v>Y31</v>
          </cell>
        </row>
        <row r="983">
          <cell r="A983" t="str">
            <v>Y32</v>
          </cell>
        </row>
        <row r="984">
          <cell r="A984" t="str">
            <v>Y42</v>
          </cell>
        </row>
        <row r="985">
          <cell r="A985" t="str">
            <v>Y43</v>
          </cell>
        </row>
        <row r="986">
          <cell r="A986" t="str">
            <v>Y44</v>
          </cell>
        </row>
        <row r="987">
          <cell r="A987" t="str">
            <v>Y45</v>
          </cell>
        </row>
        <row r="988">
          <cell r="A988" t="str">
            <v>Y46</v>
          </cell>
        </row>
        <row r="989">
          <cell r="A989" t="str">
            <v>Y47</v>
          </cell>
        </row>
        <row r="990">
          <cell r="A990" t="str">
            <v>Y48</v>
          </cell>
        </row>
        <row r="991">
          <cell r="A991" t="str">
            <v>Y49</v>
          </cell>
        </row>
        <row r="992">
          <cell r="A992" t="str">
            <v>Y50</v>
          </cell>
        </row>
        <row r="993">
          <cell r="A993" t="str">
            <v>Y51</v>
          </cell>
        </row>
        <row r="994">
          <cell r="A994" t="str">
            <v>Z</v>
          </cell>
        </row>
        <row r="995">
          <cell r="A995" t="str">
            <v>Z02</v>
          </cell>
        </row>
        <row r="996">
          <cell r="A996" t="str">
            <v>Z03</v>
          </cell>
        </row>
        <row r="997">
          <cell r="A997" t="str">
            <v>Z06</v>
          </cell>
        </row>
        <row r="998">
          <cell r="A998" t="str">
            <v>Z05</v>
          </cell>
        </row>
        <row r="999">
          <cell r="A999" t="str">
            <v>Z04</v>
          </cell>
        </row>
        <row r="1000">
          <cell r="A1000" t="str">
            <v>Z01</v>
          </cell>
        </row>
        <row r="1001">
          <cell r="A1001" t="str">
            <v>Z07</v>
          </cell>
        </row>
        <row r="1002">
          <cell r="A1002" t="str">
            <v>Z08</v>
          </cell>
        </row>
        <row r="1003">
          <cell r="A1003" t="str">
            <v>Z09</v>
          </cell>
        </row>
        <row r="1004">
          <cell r="A1004" t="str">
            <v>Z10</v>
          </cell>
        </row>
        <row r="1005">
          <cell r="A1005" t="str">
            <v>Z11</v>
          </cell>
        </row>
        <row r="1006">
          <cell r="A1006" t="str">
            <v>AA</v>
          </cell>
        </row>
        <row r="1007">
          <cell r="A1007" t="str">
            <v>AA01</v>
          </cell>
        </row>
        <row r="1008">
          <cell r="A1008" t="str">
            <v>AA27</v>
          </cell>
        </row>
        <row r="1009">
          <cell r="A1009" t="str">
            <v>AA03</v>
          </cell>
        </row>
        <row r="1010">
          <cell r="A1010" t="str">
            <v>AA12</v>
          </cell>
        </row>
        <row r="1011">
          <cell r="A1011" t="str">
            <v>AA04</v>
          </cell>
        </row>
        <row r="1012">
          <cell r="A1012" t="str">
            <v>AA31</v>
          </cell>
        </row>
        <row r="1013">
          <cell r="A1013" t="str">
            <v>AA13</v>
          </cell>
        </row>
        <row r="1014">
          <cell r="A1014" t="str">
            <v>AA14</v>
          </cell>
        </row>
        <row r="1015">
          <cell r="A1015" t="str">
            <v>AA22</v>
          </cell>
        </row>
        <row r="1016">
          <cell r="A1016" t="str">
            <v>AA23</v>
          </cell>
        </row>
        <row r="1017">
          <cell r="A1017" t="str">
            <v>AA32</v>
          </cell>
        </row>
        <row r="1018">
          <cell r="A1018" t="str">
            <v>AA33</v>
          </cell>
        </row>
        <row r="1019">
          <cell r="A1019" t="str">
            <v>AA11</v>
          </cell>
        </row>
        <row r="1020">
          <cell r="A1020" t="str">
            <v>AA08</v>
          </cell>
        </row>
        <row r="1021">
          <cell r="A1021" t="str">
            <v>AA20</v>
          </cell>
        </row>
        <row r="1022">
          <cell r="A1022" t="str">
            <v>AA15</v>
          </cell>
        </row>
        <row r="1023">
          <cell r="A1023" t="str">
            <v>AA24</v>
          </cell>
        </row>
        <row r="1024">
          <cell r="A1024" t="str">
            <v>AA29</v>
          </cell>
        </row>
        <row r="1025">
          <cell r="A1025" t="str">
            <v>AA30</v>
          </cell>
        </row>
        <row r="1026">
          <cell r="A1026" t="str">
            <v>AA17</v>
          </cell>
        </row>
        <row r="1027">
          <cell r="A1027" t="str">
            <v>AA21</v>
          </cell>
        </row>
        <row r="1028">
          <cell r="A1028" t="str">
            <v>AA18</v>
          </cell>
        </row>
        <row r="1029">
          <cell r="A1029" t="str">
            <v>AA19</v>
          </cell>
        </row>
        <row r="1030">
          <cell r="A1030" t="str">
            <v>AA02</v>
          </cell>
        </row>
        <row r="1031">
          <cell r="A1031" t="str">
            <v>AA10</v>
          </cell>
        </row>
        <row r="1032">
          <cell r="A1032" t="str">
            <v>AA16</v>
          </cell>
        </row>
        <row r="1033">
          <cell r="A1033" t="str">
            <v>AA06</v>
          </cell>
        </row>
        <row r="1034">
          <cell r="A1034" t="str">
            <v>AA25</v>
          </cell>
        </row>
        <row r="1035">
          <cell r="A1035" t="str">
            <v>AA07</v>
          </cell>
        </row>
        <row r="1036">
          <cell r="A1036" t="str">
            <v>AA09</v>
          </cell>
        </row>
        <row r="1037">
          <cell r="A1037" t="str">
            <v>AA28</v>
          </cell>
        </row>
        <row r="1038">
          <cell r="A1038" t="str">
            <v>AA05</v>
          </cell>
        </row>
        <row r="1039">
          <cell r="A1039" t="str">
            <v>AA26</v>
          </cell>
        </row>
        <row r="1040">
          <cell r="A1040" t="str">
            <v>RR27</v>
          </cell>
        </row>
        <row r="1041">
          <cell r="A1041" t="str">
            <v>AA34</v>
          </cell>
        </row>
        <row r="1042">
          <cell r="A1042" t="str">
            <v>AA35</v>
          </cell>
        </row>
        <row r="1043">
          <cell r="A1043" t="str">
            <v>AA36</v>
          </cell>
        </row>
        <row r="1044">
          <cell r="A1044" t="str">
            <v>AA37</v>
          </cell>
        </row>
        <row r="1045">
          <cell r="A1045" t="str">
            <v>BB</v>
          </cell>
        </row>
        <row r="1046">
          <cell r="A1046" t="str">
            <v>BB01</v>
          </cell>
        </row>
        <row r="1047">
          <cell r="A1047" t="str">
            <v>BB03</v>
          </cell>
        </row>
        <row r="1048">
          <cell r="A1048" t="str">
            <v>BB04</v>
          </cell>
        </row>
        <row r="1049">
          <cell r="A1049" t="str">
            <v>BB05</v>
          </cell>
        </row>
        <row r="1050">
          <cell r="A1050" t="str">
            <v>BB669</v>
          </cell>
        </row>
        <row r="1051">
          <cell r="A1051" t="str">
            <v>BB08</v>
          </cell>
        </row>
        <row r="1052">
          <cell r="A1052" t="str">
            <v>BB667</v>
          </cell>
        </row>
        <row r="1053">
          <cell r="A1053" t="str">
            <v>BB11</v>
          </cell>
        </row>
        <row r="1054">
          <cell r="A1054" t="str">
            <v>BB770</v>
          </cell>
        </row>
        <row r="1055">
          <cell r="A1055" t="str">
            <v>BB17</v>
          </cell>
        </row>
        <row r="1056">
          <cell r="A1056" t="str">
            <v>BB675</v>
          </cell>
        </row>
        <row r="1057">
          <cell r="A1057" t="str">
            <v>BB671</v>
          </cell>
        </row>
        <row r="1058">
          <cell r="A1058" t="str">
            <v>BB677</v>
          </cell>
        </row>
        <row r="1059">
          <cell r="A1059" t="str">
            <v>BB679</v>
          </cell>
        </row>
        <row r="1060">
          <cell r="A1060" t="str">
            <v>BB681</v>
          </cell>
        </row>
        <row r="1061">
          <cell r="A1061" t="str">
            <v>BB673</v>
          </cell>
        </row>
        <row r="1062">
          <cell r="A1062" t="str">
            <v>BB687</v>
          </cell>
        </row>
        <row r="1063">
          <cell r="A1063" t="str">
            <v>BB683</v>
          </cell>
        </row>
        <row r="1064">
          <cell r="A1064" t="str">
            <v>BB689</v>
          </cell>
        </row>
        <row r="1065">
          <cell r="A1065" t="str">
            <v>BB691</v>
          </cell>
        </row>
        <row r="1066">
          <cell r="A1066" t="str">
            <v>BB693</v>
          </cell>
        </row>
        <row r="1067">
          <cell r="A1067" t="str">
            <v>BB685</v>
          </cell>
        </row>
        <row r="1068">
          <cell r="A1068" t="str">
            <v>BB695</v>
          </cell>
        </row>
        <row r="1069">
          <cell r="A1069" t="str">
            <v>BB674</v>
          </cell>
        </row>
        <row r="1070">
          <cell r="A1070" t="str">
            <v>BB670</v>
          </cell>
        </row>
        <row r="1071">
          <cell r="A1071" t="str">
            <v>BB676</v>
          </cell>
        </row>
        <row r="1072">
          <cell r="A1072" t="str">
            <v>BB678</v>
          </cell>
        </row>
        <row r="1073">
          <cell r="A1073" t="str">
            <v>BB680</v>
          </cell>
        </row>
        <row r="1074">
          <cell r="A1074" t="str">
            <v>BB672</v>
          </cell>
        </row>
        <row r="1075">
          <cell r="A1075" t="str">
            <v>BB686</v>
          </cell>
        </row>
        <row r="1076">
          <cell r="A1076" t="str">
            <v>BB682</v>
          </cell>
        </row>
        <row r="1077">
          <cell r="A1077" t="str">
            <v>BB688</v>
          </cell>
        </row>
        <row r="1078">
          <cell r="A1078" t="str">
            <v>BB690</v>
          </cell>
        </row>
        <row r="1079">
          <cell r="A1079" t="str">
            <v>BB692</v>
          </cell>
        </row>
        <row r="1080">
          <cell r="A1080" t="str">
            <v>BB684</v>
          </cell>
        </row>
        <row r="1081">
          <cell r="A1081" t="str">
            <v>BB694</v>
          </cell>
        </row>
        <row r="1082">
          <cell r="A1082" t="str">
            <v>BB29</v>
          </cell>
        </row>
        <row r="1083">
          <cell r="A1083" t="str">
            <v>BB31</v>
          </cell>
        </row>
        <row r="1084">
          <cell r="A1084" t="str">
            <v>BB32</v>
          </cell>
        </row>
        <row r="1085">
          <cell r="A1085" t="str">
            <v>BB43</v>
          </cell>
        </row>
        <row r="1086">
          <cell r="A1086" t="str">
            <v>BB47</v>
          </cell>
        </row>
        <row r="1087">
          <cell r="A1087" t="str">
            <v>BB48</v>
          </cell>
        </row>
        <row r="1088">
          <cell r="A1088" t="str">
            <v>BB664</v>
          </cell>
        </row>
        <row r="1089">
          <cell r="A1089" t="str">
            <v>BB51</v>
          </cell>
        </row>
        <row r="1090">
          <cell r="A1090" t="str">
            <v>BB52</v>
          </cell>
        </row>
        <row r="1091">
          <cell r="A1091" t="str">
            <v>BB813</v>
          </cell>
        </row>
        <row r="1092">
          <cell r="A1092" t="str">
            <v>BB811</v>
          </cell>
        </row>
        <row r="1093">
          <cell r="A1093" t="str">
            <v>BB62</v>
          </cell>
        </row>
        <row r="1094">
          <cell r="A1094" t="str">
            <v>BB64</v>
          </cell>
        </row>
        <row r="1095">
          <cell r="A1095" t="str">
            <v>BB810</v>
          </cell>
        </row>
        <row r="1096">
          <cell r="A1096" t="str">
            <v>BB808</v>
          </cell>
        </row>
        <row r="1097">
          <cell r="A1097" t="str">
            <v>BB809</v>
          </cell>
        </row>
        <row r="1098">
          <cell r="A1098" t="str">
            <v>BB806</v>
          </cell>
        </row>
        <row r="1099">
          <cell r="A1099" t="str">
            <v>BB807</v>
          </cell>
        </row>
        <row r="1100">
          <cell r="A1100" t="str">
            <v>BB70</v>
          </cell>
        </row>
        <row r="1101">
          <cell r="A1101" t="str">
            <v>BB696</v>
          </cell>
        </row>
        <row r="1102">
          <cell r="A1102" t="str">
            <v>BB697</v>
          </cell>
        </row>
        <row r="1103">
          <cell r="A1103" t="str">
            <v>BB698</v>
          </cell>
        </row>
        <row r="1104">
          <cell r="A1104" t="str">
            <v>BB699</v>
          </cell>
        </row>
        <row r="1105">
          <cell r="A1105" t="str">
            <v>BB700</v>
          </cell>
        </row>
        <row r="1106">
          <cell r="A1106" t="str">
            <v>BB701</v>
          </cell>
        </row>
        <row r="1107">
          <cell r="A1107" t="str">
            <v>BB74</v>
          </cell>
        </row>
        <row r="1108">
          <cell r="A1108" t="str">
            <v>BB75</v>
          </cell>
        </row>
        <row r="1109">
          <cell r="A1109" t="str">
            <v>BB88</v>
          </cell>
        </row>
        <row r="1110">
          <cell r="A1110" t="str">
            <v>BB656</v>
          </cell>
        </row>
        <row r="1111">
          <cell r="A1111" t="str">
            <v>BB92</v>
          </cell>
        </row>
        <row r="1112">
          <cell r="A1112" t="str">
            <v>BB94</v>
          </cell>
        </row>
        <row r="1113">
          <cell r="A1113" t="str">
            <v>BB97</v>
          </cell>
        </row>
        <row r="1114">
          <cell r="A1114" t="str">
            <v>BB832</v>
          </cell>
        </row>
        <row r="1115">
          <cell r="A1115" t="str">
            <v>BB833</v>
          </cell>
        </row>
        <row r="1116">
          <cell r="A1116" t="str">
            <v>BB831</v>
          </cell>
        </row>
        <row r="1117">
          <cell r="A1117" t="str">
            <v>BB819</v>
          </cell>
        </row>
        <row r="1118">
          <cell r="A1118" t="str">
            <v>BB114</v>
          </cell>
        </row>
        <row r="1119">
          <cell r="A1119" t="str">
            <v>BB117</v>
          </cell>
        </row>
        <row r="1120">
          <cell r="A1120" t="str">
            <v>BB126</v>
          </cell>
        </row>
        <row r="1121">
          <cell r="A1121" t="str">
            <v>BB126A</v>
          </cell>
        </row>
        <row r="1122">
          <cell r="A1122" t="str">
            <v>BB128</v>
          </cell>
        </row>
        <row r="1123">
          <cell r="A1123" t="str">
            <v>BB157</v>
          </cell>
        </row>
        <row r="1124">
          <cell r="A1124" t="str">
            <v>BB158</v>
          </cell>
        </row>
        <row r="1125">
          <cell r="A1125" t="str">
            <v>BB159</v>
          </cell>
        </row>
        <row r="1126">
          <cell r="A1126" t="str">
            <v>BB160</v>
          </cell>
        </row>
        <row r="1127">
          <cell r="A1127" t="str">
            <v>BB161</v>
          </cell>
        </row>
        <row r="1128">
          <cell r="A1128" t="str">
            <v>BB162</v>
          </cell>
        </row>
        <row r="1129">
          <cell r="A1129" t="str">
            <v>BB163</v>
          </cell>
        </row>
        <row r="1130">
          <cell r="A1130" t="str">
            <v>BB164</v>
          </cell>
        </row>
        <row r="1131">
          <cell r="A1131" t="str">
            <v>BB169</v>
          </cell>
        </row>
        <row r="1132">
          <cell r="A1132" t="str">
            <v>BB170</v>
          </cell>
        </row>
        <row r="1133">
          <cell r="A1133" t="str">
            <v>BB178</v>
          </cell>
        </row>
        <row r="1134">
          <cell r="A1134" t="str">
            <v>BB179</v>
          </cell>
        </row>
        <row r="1135">
          <cell r="A1135" t="str">
            <v>BB182</v>
          </cell>
        </row>
        <row r="1136">
          <cell r="A1136" t="str">
            <v>BB183</v>
          </cell>
        </row>
        <row r="1137">
          <cell r="A1137" t="str">
            <v>BB186</v>
          </cell>
        </row>
        <row r="1138">
          <cell r="A1138" t="str">
            <v>BB187</v>
          </cell>
        </row>
        <row r="1139">
          <cell r="A1139" t="str">
            <v>BB188</v>
          </cell>
        </row>
        <row r="1140">
          <cell r="A1140" t="str">
            <v>BB190</v>
          </cell>
        </row>
        <row r="1141">
          <cell r="A1141" t="str">
            <v>BB191</v>
          </cell>
        </row>
        <row r="1142">
          <cell r="A1142" t="str">
            <v>BB198</v>
          </cell>
        </row>
        <row r="1143">
          <cell r="A1143" t="str">
            <v>BB651</v>
          </cell>
        </row>
        <row r="1144">
          <cell r="A1144" t="str">
            <v>BB211</v>
          </cell>
        </row>
        <row r="1145">
          <cell r="A1145" t="str">
            <v>BB220</v>
          </cell>
        </row>
        <row r="1146">
          <cell r="A1146" t="str">
            <v>BB226</v>
          </cell>
        </row>
        <row r="1147">
          <cell r="A1147" t="str">
            <v>BB227</v>
          </cell>
        </row>
        <row r="1148">
          <cell r="A1148" t="str">
            <v>BB228</v>
          </cell>
        </row>
        <row r="1149">
          <cell r="A1149" t="str">
            <v>BB229</v>
          </cell>
        </row>
        <row r="1150">
          <cell r="A1150" t="str">
            <v>BB659</v>
          </cell>
        </row>
        <row r="1151">
          <cell r="A1151" t="str">
            <v>BB233</v>
          </cell>
        </row>
        <row r="1152">
          <cell r="A1152" t="str">
            <v>BB234</v>
          </cell>
        </row>
        <row r="1153">
          <cell r="A1153" t="str">
            <v>BB794</v>
          </cell>
        </row>
        <row r="1154">
          <cell r="A1154" t="str">
            <v>BB796</v>
          </cell>
        </row>
        <row r="1155">
          <cell r="A1155" t="str">
            <v>BB776</v>
          </cell>
        </row>
        <row r="1156">
          <cell r="A1156" t="str">
            <v>BB784</v>
          </cell>
        </row>
        <row r="1157">
          <cell r="A1157" t="str">
            <v>BB780</v>
          </cell>
        </row>
        <row r="1158">
          <cell r="A1158" t="str">
            <v>BB788</v>
          </cell>
        </row>
        <row r="1159">
          <cell r="A1159" t="str">
            <v>BB792</v>
          </cell>
        </row>
        <row r="1160">
          <cell r="A1160" t="str">
            <v>BB774</v>
          </cell>
        </row>
        <row r="1161">
          <cell r="A1161" t="str">
            <v>BB782</v>
          </cell>
        </row>
        <row r="1162">
          <cell r="A1162" t="str">
            <v>BB778</v>
          </cell>
        </row>
        <row r="1163">
          <cell r="A1163" t="str">
            <v>BB786</v>
          </cell>
        </row>
        <row r="1164">
          <cell r="A1164" t="str">
            <v>BB790</v>
          </cell>
        </row>
        <row r="1165">
          <cell r="A1165" t="str">
            <v>BB339</v>
          </cell>
        </row>
        <row r="1166">
          <cell r="A1166" t="str">
            <v>BB244</v>
          </cell>
        </row>
        <row r="1167">
          <cell r="A1167" t="str">
            <v>BB245</v>
          </cell>
        </row>
        <row r="1168">
          <cell r="A1168" t="str">
            <v>BB663</v>
          </cell>
        </row>
        <row r="1169">
          <cell r="A1169" t="str">
            <v>BB662</v>
          </cell>
        </row>
        <row r="1170">
          <cell r="A1170" t="str">
            <v>BB256</v>
          </cell>
        </row>
        <row r="1171">
          <cell r="A1171" t="str">
            <v>BB261</v>
          </cell>
        </row>
        <row r="1172">
          <cell r="A1172" t="str">
            <v>BB263</v>
          </cell>
        </row>
        <row r="1173">
          <cell r="A1173" t="str">
            <v>BB719</v>
          </cell>
        </row>
        <row r="1174">
          <cell r="A1174" t="str">
            <v>BB720</v>
          </cell>
        </row>
        <row r="1175">
          <cell r="A1175" t="str">
            <v>BB721</v>
          </cell>
        </row>
        <row r="1176">
          <cell r="A1176" t="str">
            <v>BB722</v>
          </cell>
        </row>
        <row r="1177">
          <cell r="A1177" t="str">
            <v>BB723</v>
          </cell>
        </row>
        <row r="1178">
          <cell r="A1178" t="str">
            <v>BB724</v>
          </cell>
        </row>
        <row r="1179">
          <cell r="A1179" t="str">
            <v>BB264</v>
          </cell>
        </row>
        <row r="1180">
          <cell r="A1180" t="str">
            <v>BB265</v>
          </cell>
        </row>
        <row r="1181">
          <cell r="A1181" t="str">
            <v>BB268</v>
          </cell>
        </row>
        <row r="1182">
          <cell r="A1182" t="str">
            <v>BB294</v>
          </cell>
        </row>
        <row r="1183">
          <cell r="A1183" t="str">
            <v>BB296</v>
          </cell>
        </row>
        <row r="1184">
          <cell r="A1184" t="str">
            <v>BB297</v>
          </cell>
        </row>
        <row r="1185">
          <cell r="A1185" t="str">
            <v>BB713</v>
          </cell>
        </row>
        <row r="1186">
          <cell r="A1186" t="str">
            <v>BB714</v>
          </cell>
        </row>
        <row r="1187">
          <cell r="A1187" t="str">
            <v>BB715</v>
          </cell>
        </row>
        <row r="1188">
          <cell r="A1188" t="str">
            <v>BB716</v>
          </cell>
        </row>
        <row r="1189">
          <cell r="A1189" t="str">
            <v>BB717</v>
          </cell>
        </row>
        <row r="1190">
          <cell r="A1190" t="str">
            <v>BB718</v>
          </cell>
        </row>
        <row r="1191">
          <cell r="A1191" t="str">
            <v>BB293</v>
          </cell>
        </row>
        <row r="1192">
          <cell r="A1192" t="str">
            <v>BB298</v>
          </cell>
        </row>
        <row r="1193">
          <cell r="A1193" t="str">
            <v>BB302</v>
          </cell>
        </row>
        <row r="1194">
          <cell r="A1194" t="str">
            <v>BB798</v>
          </cell>
        </row>
        <row r="1195">
          <cell r="A1195" t="str">
            <v>BB308</v>
          </cell>
        </row>
        <row r="1196">
          <cell r="A1196" t="str">
            <v>BB312</v>
          </cell>
        </row>
        <row r="1197">
          <cell r="A1197" t="str">
            <v>BB313</v>
          </cell>
        </row>
        <row r="1198">
          <cell r="A1198" t="str">
            <v>BB315</v>
          </cell>
        </row>
        <row r="1199">
          <cell r="A1199" t="str">
            <v>BB712</v>
          </cell>
        </row>
        <row r="1200">
          <cell r="A1200" t="str">
            <v>BB321</v>
          </cell>
        </row>
        <row r="1201">
          <cell r="A1201" t="str">
            <v>BB323</v>
          </cell>
        </row>
        <row r="1202">
          <cell r="A1202" t="str">
            <v>BB328</v>
          </cell>
        </row>
        <row r="1203">
          <cell r="A1203" t="str">
            <v>BB329</v>
          </cell>
        </row>
        <row r="1204">
          <cell r="A1204" t="str">
            <v>BB815</v>
          </cell>
        </row>
        <row r="1205">
          <cell r="A1205" t="str">
            <v>BB814</v>
          </cell>
        </row>
        <row r="1206">
          <cell r="A1206" t="str">
            <v>BB334</v>
          </cell>
        </row>
        <row r="1207">
          <cell r="A1207" t="str">
            <v>BB337</v>
          </cell>
        </row>
        <row r="1208">
          <cell r="A1208" t="str">
            <v>BB665</v>
          </cell>
        </row>
        <row r="1209">
          <cell r="A1209" t="str">
            <v>BB340</v>
          </cell>
        </row>
        <row r="1210">
          <cell r="A1210" t="str">
            <v>BB341</v>
          </cell>
        </row>
        <row r="1211">
          <cell r="A1211" t="str">
            <v>BB344</v>
          </cell>
        </row>
        <row r="1212">
          <cell r="A1212" t="str">
            <v>BB345</v>
          </cell>
        </row>
        <row r="1213">
          <cell r="A1213" t="str">
            <v>BB741</v>
          </cell>
        </row>
        <row r="1214">
          <cell r="A1214" t="str">
            <v>BB744</v>
          </cell>
        </row>
        <row r="1215">
          <cell r="A1215" t="str">
            <v>BB745</v>
          </cell>
        </row>
        <row r="1216">
          <cell r="A1216" t="str">
            <v>BB746</v>
          </cell>
        </row>
        <row r="1217">
          <cell r="A1217" t="str">
            <v>BB747</v>
          </cell>
        </row>
        <row r="1218">
          <cell r="A1218" t="str">
            <v>BB750</v>
          </cell>
        </row>
        <row r="1219">
          <cell r="A1219" t="str">
            <v>BB751</v>
          </cell>
        </row>
        <row r="1220">
          <cell r="A1220" t="str">
            <v>BB752</v>
          </cell>
        </row>
        <row r="1221">
          <cell r="A1221" t="str">
            <v>BB753</v>
          </cell>
        </row>
        <row r="1222">
          <cell r="A1222" t="str">
            <v>BB754</v>
          </cell>
        </row>
        <row r="1223">
          <cell r="A1223" t="str">
            <v>BB758</v>
          </cell>
        </row>
        <row r="1224">
          <cell r="A1224" t="str">
            <v>BB759</v>
          </cell>
        </row>
        <row r="1225">
          <cell r="A1225" t="str">
            <v>BB760</v>
          </cell>
        </row>
        <row r="1226">
          <cell r="A1226" t="str">
            <v>BB761</v>
          </cell>
        </row>
        <row r="1227">
          <cell r="A1227" t="str">
            <v>BB762</v>
          </cell>
        </row>
        <row r="1228">
          <cell r="A1228" t="str">
            <v>BB353</v>
          </cell>
        </row>
        <row r="1229">
          <cell r="A1229" t="str">
            <v>BB354</v>
          </cell>
        </row>
        <row r="1230">
          <cell r="A1230" t="str">
            <v>BB355</v>
          </cell>
        </row>
        <row r="1231">
          <cell r="A1231" t="str">
            <v>BB358</v>
          </cell>
        </row>
        <row r="1232">
          <cell r="A1232" t="str">
            <v>BB359</v>
          </cell>
        </row>
        <row r="1233">
          <cell r="A1233" t="str">
            <v>BB360</v>
          </cell>
        </row>
        <row r="1234">
          <cell r="A1234" t="str">
            <v>BB361</v>
          </cell>
        </row>
        <row r="1235">
          <cell r="A1235" t="str">
            <v>BB364</v>
          </cell>
        </row>
        <row r="1236">
          <cell r="A1236" t="str">
            <v>BB365</v>
          </cell>
        </row>
        <row r="1237">
          <cell r="A1237" t="str">
            <v>BB366</v>
          </cell>
        </row>
        <row r="1238">
          <cell r="A1238" t="str">
            <v>BB367</v>
          </cell>
        </row>
        <row r="1239">
          <cell r="A1239" t="str">
            <v>BB368</v>
          </cell>
        </row>
        <row r="1240">
          <cell r="A1240" t="str">
            <v>BB372</v>
          </cell>
        </row>
        <row r="1241">
          <cell r="A1241" t="str">
            <v>BB373</v>
          </cell>
        </row>
        <row r="1242">
          <cell r="A1242" t="str">
            <v>BB374</v>
          </cell>
        </row>
        <row r="1243">
          <cell r="A1243" t="str">
            <v>BB375</v>
          </cell>
        </row>
        <row r="1244">
          <cell r="A1244" t="str">
            <v>BB376</v>
          </cell>
        </row>
        <row r="1245">
          <cell r="A1245" t="str">
            <v>BB399</v>
          </cell>
        </row>
        <row r="1246">
          <cell r="A1246" t="str">
            <v>BB378</v>
          </cell>
        </row>
        <row r="1247">
          <cell r="A1247" t="str">
            <v>BB379</v>
          </cell>
        </row>
        <row r="1248">
          <cell r="A1248" t="str">
            <v>BB380</v>
          </cell>
        </row>
        <row r="1249">
          <cell r="A1249" t="str">
            <v>BB381</v>
          </cell>
        </row>
        <row r="1250">
          <cell r="A1250" t="str">
            <v>BB382</v>
          </cell>
        </row>
        <row r="1251">
          <cell r="A1251" t="str">
            <v>BB383</v>
          </cell>
        </row>
        <row r="1252">
          <cell r="A1252" t="str">
            <v>BB384</v>
          </cell>
        </row>
        <row r="1253">
          <cell r="A1253" t="str">
            <v>BB385</v>
          </cell>
        </row>
        <row r="1254">
          <cell r="A1254" t="str">
            <v>BB386</v>
          </cell>
        </row>
        <row r="1255">
          <cell r="A1255" t="str">
            <v>BB390</v>
          </cell>
        </row>
        <row r="1256">
          <cell r="A1256" t="str">
            <v>BB393</v>
          </cell>
        </row>
        <row r="1257">
          <cell r="A1257" t="str">
            <v>BB394</v>
          </cell>
        </row>
        <row r="1258">
          <cell r="A1258" t="str">
            <v>BB395</v>
          </cell>
        </row>
        <row r="1259">
          <cell r="A1259" t="str">
            <v>BB396</v>
          </cell>
        </row>
        <row r="1260">
          <cell r="A1260" t="str">
            <v>BB764</v>
          </cell>
        </row>
        <row r="1261">
          <cell r="A1261" t="str">
            <v>BB401</v>
          </cell>
        </row>
        <row r="1262">
          <cell r="A1262" t="str">
            <v>BB407</v>
          </cell>
        </row>
        <row r="1263">
          <cell r="A1263" t="str">
            <v>BB402</v>
          </cell>
        </row>
        <row r="1264">
          <cell r="A1264" t="str">
            <v>BB403</v>
          </cell>
        </row>
        <row r="1265">
          <cell r="A1265" t="str">
            <v>BB404</v>
          </cell>
        </row>
        <row r="1266">
          <cell r="A1266" t="str">
            <v>BB405</v>
          </cell>
        </row>
        <row r="1267">
          <cell r="A1267" t="str">
            <v>BB406</v>
          </cell>
        </row>
        <row r="1268">
          <cell r="A1268" t="str">
            <v>BB767</v>
          </cell>
        </row>
        <row r="1269">
          <cell r="A1269" t="str">
            <v>BB768</v>
          </cell>
        </row>
        <row r="1270">
          <cell r="A1270" t="str">
            <v>BB765</v>
          </cell>
        </row>
        <row r="1271">
          <cell r="A1271" t="str">
            <v>BB766</v>
          </cell>
        </row>
        <row r="1272">
          <cell r="A1272" t="str">
            <v>BB429</v>
          </cell>
        </row>
        <row r="1273">
          <cell r="A1273" t="str">
            <v>BB430</v>
          </cell>
        </row>
        <row r="1274">
          <cell r="A1274" t="str">
            <v>BB431</v>
          </cell>
        </row>
        <row r="1275">
          <cell r="A1275" t="str">
            <v>BB432</v>
          </cell>
        </row>
        <row r="1276">
          <cell r="A1276" t="str">
            <v>BB802</v>
          </cell>
        </row>
        <row r="1277">
          <cell r="A1277" t="str">
            <v>BB800</v>
          </cell>
        </row>
        <row r="1278">
          <cell r="A1278" t="str">
            <v>BB801</v>
          </cell>
        </row>
        <row r="1279">
          <cell r="A1279" t="str">
            <v>BB803</v>
          </cell>
        </row>
        <row r="1280">
          <cell r="A1280" t="str">
            <v>BB817</v>
          </cell>
        </row>
        <row r="1281">
          <cell r="A1281" t="str">
            <v>BB818</v>
          </cell>
        </row>
        <row r="1282">
          <cell r="A1282" t="str">
            <v>BB804</v>
          </cell>
        </row>
        <row r="1283">
          <cell r="A1283" t="str">
            <v>BB805</v>
          </cell>
        </row>
        <row r="1284">
          <cell r="A1284" t="str">
            <v>BB805A</v>
          </cell>
        </row>
        <row r="1285">
          <cell r="A1285" t="str">
            <v>BB704</v>
          </cell>
        </row>
        <row r="1286">
          <cell r="A1286" t="str">
            <v>BB705</v>
          </cell>
        </row>
        <row r="1287">
          <cell r="A1287" t="str">
            <v>BB706</v>
          </cell>
        </row>
        <row r="1288">
          <cell r="A1288" t="str">
            <v>BB707</v>
          </cell>
        </row>
        <row r="1289">
          <cell r="A1289" t="str">
            <v>BB708</v>
          </cell>
        </row>
        <row r="1290">
          <cell r="A1290" t="str">
            <v>BB709</v>
          </cell>
        </row>
        <row r="1291">
          <cell r="A1291" t="str">
            <v>BB443</v>
          </cell>
        </row>
        <row r="1292">
          <cell r="A1292" t="str">
            <v>BB711</v>
          </cell>
        </row>
        <row r="1293">
          <cell r="A1293" t="str">
            <v>BB452</v>
          </cell>
        </row>
        <row r="1294">
          <cell r="A1294" t="str">
            <v>BB453</v>
          </cell>
        </row>
        <row r="1295">
          <cell r="A1295" t="str">
            <v>BB455</v>
          </cell>
        </row>
        <row r="1296">
          <cell r="A1296" t="str">
            <v>BB459</v>
          </cell>
        </row>
        <row r="1297">
          <cell r="A1297" t="str">
            <v>BB461</v>
          </cell>
        </row>
        <row r="1298">
          <cell r="A1298" t="str">
            <v>BB462</v>
          </cell>
        </row>
        <row r="1299">
          <cell r="A1299" t="str">
            <v>BB710</v>
          </cell>
        </row>
        <row r="1300">
          <cell r="A1300" t="str">
            <v>BB465</v>
          </cell>
        </row>
        <row r="1301">
          <cell r="A1301" t="str">
            <v>BB468</v>
          </cell>
        </row>
        <row r="1302">
          <cell r="A1302" t="str">
            <v>BB480</v>
          </cell>
        </row>
        <row r="1303">
          <cell r="A1303" t="str">
            <v>BB812</v>
          </cell>
        </row>
        <row r="1304">
          <cell r="A1304" t="str">
            <v>BB485</v>
          </cell>
        </row>
        <row r="1305">
          <cell r="A1305" t="str">
            <v>BB487</v>
          </cell>
        </row>
        <row r="1306">
          <cell r="A1306" t="str">
            <v>BB486</v>
          </cell>
        </row>
        <row r="1307">
          <cell r="A1307" t="str">
            <v>BB488</v>
          </cell>
        </row>
        <row r="1308">
          <cell r="A1308" t="str">
            <v>BB489</v>
          </cell>
        </row>
        <row r="1309">
          <cell r="A1309" t="str">
            <v>BB490</v>
          </cell>
        </row>
        <row r="1310">
          <cell r="A1310" t="str">
            <v>BB491</v>
          </cell>
        </row>
        <row r="1311">
          <cell r="A1311" t="str">
            <v>BB493</v>
          </cell>
        </row>
        <row r="1312">
          <cell r="A1312" t="str">
            <v>BB494</v>
          </cell>
        </row>
        <row r="1313">
          <cell r="A1313" t="str">
            <v>BB492</v>
          </cell>
        </row>
        <row r="1314">
          <cell r="A1314" t="str">
            <v>BB650</v>
          </cell>
        </row>
        <row r="1315">
          <cell r="A1315" t="str">
            <v>BB827</v>
          </cell>
        </row>
        <row r="1316">
          <cell r="A1316" t="str">
            <v>BB822</v>
          </cell>
        </row>
        <row r="1317">
          <cell r="A1317" t="str">
            <v>BB820</v>
          </cell>
        </row>
        <row r="1318">
          <cell r="A1318" t="str">
            <v>BB821</v>
          </cell>
        </row>
        <row r="1319">
          <cell r="A1319" t="str">
            <v>BB518</v>
          </cell>
        </row>
        <row r="1320">
          <cell r="A1320" t="str">
            <v>BB523</v>
          </cell>
        </row>
        <row r="1321">
          <cell r="A1321" t="str">
            <v>BB533</v>
          </cell>
        </row>
        <row r="1322">
          <cell r="A1322" t="str">
            <v>BB737</v>
          </cell>
        </row>
        <row r="1323">
          <cell r="A1323" t="str">
            <v>BB825</v>
          </cell>
        </row>
        <row r="1324">
          <cell r="A1324" t="str">
            <v>BB826</v>
          </cell>
        </row>
        <row r="1325">
          <cell r="A1325" t="str">
            <v>BB823</v>
          </cell>
        </row>
        <row r="1326">
          <cell r="A1326" t="str">
            <v>BB824</v>
          </cell>
        </row>
        <row r="1327">
          <cell r="A1327" t="str">
            <v>BB738</v>
          </cell>
        </row>
        <row r="1328">
          <cell r="A1328" t="str">
            <v>BB537</v>
          </cell>
        </row>
        <row r="1329">
          <cell r="A1329" t="str">
            <v>BB540</v>
          </cell>
        </row>
        <row r="1330">
          <cell r="A1330" t="str">
            <v>BB541</v>
          </cell>
        </row>
        <row r="1331">
          <cell r="A1331" t="str">
            <v>BB542</v>
          </cell>
        </row>
        <row r="1332">
          <cell r="A1332" t="str">
            <v>BB543</v>
          </cell>
        </row>
        <row r="1333">
          <cell r="A1333" t="str">
            <v>BB544</v>
          </cell>
        </row>
        <row r="1334">
          <cell r="A1334" t="str">
            <v>BB546</v>
          </cell>
        </row>
        <row r="1335">
          <cell r="A1335" t="str">
            <v>BB547</v>
          </cell>
        </row>
        <row r="1336">
          <cell r="A1336" t="str">
            <v>BB548</v>
          </cell>
        </row>
        <row r="1337">
          <cell r="A1337" t="str">
            <v>BB549</v>
          </cell>
        </row>
        <row r="1338">
          <cell r="A1338" t="str">
            <v>BB550</v>
          </cell>
        </row>
        <row r="1339">
          <cell r="A1339" t="str">
            <v>BB551</v>
          </cell>
        </row>
        <row r="1340">
          <cell r="A1340" t="str">
            <v>BB552</v>
          </cell>
        </row>
        <row r="1341">
          <cell r="A1341" t="str">
            <v>BB553</v>
          </cell>
        </row>
        <row r="1342">
          <cell r="A1342" t="str">
            <v>BB740</v>
          </cell>
        </row>
        <row r="1343">
          <cell r="A1343" t="str">
            <v>BB739</v>
          </cell>
        </row>
        <row r="1344">
          <cell r="A1344" t="str">
            <v>BB554</v>
          </cell>
        </row>
        <row r="1345">
          <cell r="A1345" t="str">
            <v>BB556</v>
          </cell>
        </row>
        <row r="1346">
          <cell r="A1346" t="str">
            <v>BB731</v>
          </cell>
        </row>
        <row r="1347">
          <cell r="A1347" t="str">
            <v>BB732</v>
          </cell>
        </row>
        <row r="1348">
          <cell r="A1348" t="str">
            <v>BB733</v>
          </cell>
        </row>
        <row r="1349">
          <cell r="A1349" t="str">
            <v>BB734</v>
          </cell>
        </row>
        <row r="1350">
          <cell r="A1350" t="str">
            <v>BB735</v>
          </cell>
        </row>
        <row r="1351">
          <cell r="A1351" t="str">
            <v>BB736</v>
          </cell>
        </row>
        <row r="1352">
          <cell r="A1352" t="str">
            <v>BB725</v>
          </cell>
        </row>
        <row r="1353">
          <cell r="A1353" t="str">
            <v>BB726</v>
          </cell>
        </row>
        <row r="1354">
          <cell r="A1354" t="str">
            <v>BB727</v>
          </cell>
        </row>
        <row r="1355">
          <cell r="A1355" t="str">
            <v>BB728</v>
          </cell>
        </row>
        <row r="1356">
          <cell r="A1356" t="str">
            <v>BB729</v>
          </cell>
        </row>
        <row r="1357">
          <cell r="A1357" t="str">
            <v>BB730</v>
          </cell>
        </row>
        <row r="1358">
          <cell r="A1358" t="str">
            <v>BB666</v>
          </cell>
        </row>
        <row r="1359">
          <cell r="A1359" t="str">
            <v>BB816</v>
          </cell>
        </row>
        <row r="1360">
          <cell r="A1360" t="str">
            <v>BB657</v>
          </cell>
        </row>
        <row r="1361">
          <cell r="A1361" t="str">
            <v>BB654</v>
          </cell>
        </row>
        <row r="1362">
          <cell r="A1362" t="str">
            <v>BB652</v>
          </cell>
        </row>
        <row r="1363">
          <cell r="A1363" t="str">
            <v>BB660</v>
          </cell>
        </row>
        <row r="1364">
          <cell r="A1364" t="str">
            <v>BB567</v>
          </cell>
        </row>
        <row r="1365">
          <cell r="A1365" t="str">
            <v>BB568</v>
          </cell>
        </row>
        <row r="1366">
          <cell r="A1366" t="str">
            <v>BB570</v>
          </cell>
        </row>
        <row r="1367">
          <cell r="A1367" t="str">
            <v>BB571</v>
          </cell>
        </row>
        <row r="1368">
          <cell r="A1368" t="str">
            <v>BB775</v>
          </cell>
        </row>
        <row r="1369">
          <cell r="A1369" t="str">
            <v>BB783</v>
          </cell>
        </row>
        <row r="1370">
          <cell r="A1370" t="str">
            <v>BB779</v>
          </cell>
        </row>
        <row r="1371">
          <cell r="A1371" t="str">
            <v>BB787</v>
          </cell>
        </row>
        <row r="1372">
          <cell r="A1372" t="str">
            <v>BB791</v>
          </cell>
        </row>
        <row r="1373">
          <cell r="A1373" t="str">
            <v>BB773</v>
          </cell>
        </row>
        <row r="1374">
          <cell r="A1374" t="str">
            <v>BB781</v>
          </cell>
        </row>
        <row r="1375">
          <cell r="A1375" t="str">
            <v>BB777</v>
          </cell>
        </row>
        <row r="1376">
          <cell r="A1376" t="str">
            <v>BB785</v>
          </cell>
        </row>
        <row r="1377">
          <cell r="A1377" t="str">
            <v>BB789</v>
          </cell>
        </row>
        <row r="1378">
          <cell r="A1378" t="str">
            <v>BB793</v>
          </cell>
        </row>
        <row r="1379">
          <cell r="A1379" t="str">
            <v>BB795</v>
          </cell>
        </row>
        <row r="1380">
          <cell r="A1380" t="str">
            <v>BB580</v>
          </cell>
        </row>
        <row r="1381">
          <cell r="A1381" t="str">
            <v>BB581</v>
          </cell>
        </row>
        <row r="1382">
          <cell r="A1382" t="str">
            <v>BB582</v>
          </cell>
        </row>
        <row r="1383">
          <cell r="A1383" t="str">
            <v>BB583</v>
          </cell>
        </row>
        <row r="1384">
          <cell r="A1384" t="str">
            <v>BB584</v>
          </cell>
        </row>
        <row r="1385">
          <cell r="A1385" t="str">
            <v>BB587</v>
          </cell>
        </row>
        <row r="1386">
          <cell r="A1386" t="str">
            <v>BB586</v>
          </cell>
        </row>
        <row r="1387">
          <cell r="A1387" t="str">
            <v>BB588</v>
          </cell>
        </row>
        <row r="1388">
          <cell r="A1388" t="str">
            <v>BB589</v>
          </cell>
        </row>
        <row r="1389">
          <cell r="A1389" t="str">
            <v>BB590</v>
          </cell>
        </row>
        <row r="1390">
          <cell r="A1390" t="str">
            <v>BB591</v>
          </cell>
        </row>
        <row r="1391">
          <cell r="A1391" t="str">
            <v>BB592</v>
          </cell>
        </row>
        <row r="1392">
          <cell r="A1392" t="str">
            <v>BB596</v>
          </cell>
        </row>
        <row r="1393">
          <cell r="A1393" t="str">
            <v>BB597</v>
          </cell>
        </row>
        <row r="1394">
          <cell r="A1394" t="str">
            <v>BB598</v>
          </cell>
        </row>
        <row r="1395">
          <cell r="A1395" t="str">
            <v>BB599</v>
          </cell>
        </row>
        <row r="1396">
          <cell r="A1396" t="str">
            <v>BB600</v>
          </cell>
        </row>
        <row r="1397">
          <cell r="A1397" t="str">
            <v>BB601</v>
          </cell>
        </row>
        <row r="1398">
          <cell r="A1398" t="str">
            <v>BB603</v>
          </cell>
        </row>
        <row r="1399">
          <cell r="A1399" t="str">
            <v>BB605</v>
          </cell>
        </row>
        <row r="1400">
          <cell r="A1400" t="str">
            <v>BB606</v>
          </cell>
        </row>
        <row r="1401">
          <cell r="A1401" t="str">
            <v>BB607</v>
          </cell>
        </row>
        <row r="1402">
          <cell r="A1402" t="str">
            <v>BB608</v>
          </cell>
        </row>
        <row r="1403">
          <cell r="A1403" t="str">
            <v>BB609</v>
          </cell>
        </row>
        <row r="1404">
          <cell r="A1404" t="str">
            <v>BB610</v>
          </cell>
        </row>
        <row r="1405">
          <cell r="A1405" t="str">
            <v>BB611</v>
          </cell>
        </row>
        <row r="1406">
          <cell r="A1406" t="str">
            <v>BB613</v>
          </cell>
        </row>
        <row r="1407">
          <cell r="A1407" t="str">
            <v>BB614</v>
          </cell>
        </row>
        <row r="1408">
          <cell r="A1408" t="str">
            <v>BB615</v>
          </cell>
        </row>
        <row r="1409">
          <cell r="A1409" t="str">
            <v>BB616</v>
          </cell>
        </row>
        <row r="1410">
          <cell r="A1410" t="str">
            <v>BB629</v>
          </cell>
        </row>
        <row r="1411">
          <cell r="A1411" t="str">
            <v>BB630</v>
          </cell>
        </row>
        <row r="1412">
          <cell r="A1412" t="str">
            <v>BB626</v>
          </cell>
        </row>
        <row r="1413">
          <cell r="A1413" t="str">
            <v>BB627</v>
          </cell>
        </row>
        <row r="1414">
          <cell r="A1414" t="str">
            <v>BB703</v>
          </cell>
        </row>
        <row r="1415">
          <cell r="A1415" t="str">
            <v>BB635</v>
          </cell>
        </row>
        <row r="1416">
          <cell r="A1416" t="str">
            <v>BB661</v>
          </cell>
        </row>
        <row r="1417">
          <cell r="A1417" t="str">
            <v>BB658</v>
          </cell>
        </row>
        <row r="1418">
          <cell r="A1418" t="str">
            <v>BB655</v>
          </cell>
        </row>
        <row r="1419">
          <cell r="A1419" t="str">
            <v>BB653</v>
          </cell>
        </row>
        <row r="1420">
          <cell r="A1420" t="str">
            <v>BB640</v>
          </cell>
        </row>
        <row r="1421">
          <cell r="A1421" t="str">
            <v>BB641</v>
          </cell>
        </row>
        <row r="1422">
          <cell r="A1422" t="str">
            <v>BB799</v>
          </cell>
        </row>
        <row r="1423">
          <cell r="A1423" t="str">
            <v>BB797</v>
          </cell>
        </row>
        <row r="1424">
          <cell r="A1424" t="str">
            <v>BB647</v>
          </cell>
        </row>
        <row r="1425">
          <cell r="A1425" t="str">
            <v>BB648</v>
          </cell>
        </row>
        <row r="1426">
          <cell r="A1426" t="str">
            <v>BB02</v>
          </cell>
        </row>
        <row r="1427">
          <cell r="A1427" t="str">
            <v>BB06</v>
          </cell>
        </row>
        <row r="1428">
          <cell r="A1428" t="str">
            <v>BB07</v>
          </cell>
        </row>
        <row r="1429">
          <cell r="A1429" t="str">
            <v>BB09</v>
          </cell>
        </row>
        <row r="1430">
          <cell r="A1430" t="str">
            <v>BB10</v>
          </cell>
        </row>
        <row r="1431">
          <cell r="A1431" t="str">
            <v>BB100</v>
          </cell>
        </row>
        <row r="1432">
          <cell r="A1432" t="str">
            <v>BB101</v>
          </cell>
        </row>
        <row r="1433">
          <cell r="A1433" t="str">
            <v>BB102</v>
          </cell>
        </row>
        <row r="1434">
          <cell r="A1434" t="str">
            <v>BB103</v>
          </cell>
        </row>
        <row r="1435">
          <cell r="A1435" t="str">
            <v>BB104</v>
          </cell>
        </row>
        <row r="1436">
          <cell r="A1436" t="str">
            <v>BB105</v>
          </cell>
        </row>
        <row r="1437">
          <cell r="A1437" t="str">
            <v>BB106</v>
          </cell>
        </row>
        <row r="1438">
          <cell r="A1438" t="str">
            <v>BB107</v>
          </cell>
        </row>
        <row r="1439">
          <cell r="A1439" t="str">
            <v>BB108</v>
          </cell>
        </row>
        <row r="1440">
          <cell r="A1440" t="str">
            <v>BB109</v>
          </cell>
        </row>
        <row r="1441">
          <cell r="A1441" t="str">
            <v>BB110</v>
          </cell>
        </row>
        <row r="1442">
          <cell r="A1442">
            <v>0</v>
          </cell>
        </row>
      </sheetData>
      <sheetData sheetId="17"/>
      <sheetData sheetId="1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CostosAdmin"/>
      <sheetName val="F.Prestacional J"/>
      <sheetName val="F.Prestacional"/>
      <sheetName val="INSUM CLASIF"/>
      <sheetName val="CRONOGRAMA"/>
      <sheetName val="CRONOGRAMA CAP"/>
      <sheetName val="RENDIMIENTOS"/>
      <sheetName val="FORMATOS"/>
      <sheetName val="Datos1"/>
      <sheetName val="Hoja1"/>
    </sheetNames>
    <sheetDataSet>
      <sheetData sheetId="0" refreshError="1"/>
      <sheetData sheetId="1"/>
      <sheetData sheetId="2">
        <row r="154">
          <cell r="I154">
            <v>246.08</v>
          </cell>
        </row>
      </sheetData>
      <sheetData sheetId="3">
        <row r="2">
          <cell r="J2">
            <v>14437.927792072296</v>
          </cell>
        </row>
        <row r="6">
          <cell r="P6">
            <v>2615030380.0599999</v>
          </cell>
        </row>
      </sheetData>
      <sheetData sheetId="4" refreshError="1"/>
      <sheetData sheetId="5" refreshError="1"/>
      <sheetData sheetId="6">
        <row r="11">
          <cell r="E11">
            <v>5843.75</v>
          </cell>
          <cell r="G11">
            <v>9366</v>
          </cell>
        </row>
      </sheetData>
      <sheetData sheetId="7" refreshError="1"/>
      <sheetData sheetId="8">
        <row r="21">
          <cell r="G21">
            <v>0</v>
          </cell>
        </row>
      </sheetData>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 val="APU"/>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FISCALES"/>
      <sheetName val="precios"/>
      <sheetName val="JORNALES"/>
      <sheetName val="MACRO Y CAJA"/>
      <sheetName val="Excavac y LLenos Efra"/>
      <sheetName val="APU TANQUE"/>
      <sheetName val="Tanque de Almacenamiento"/>
      <sheetName val="P1"/>
      <sheetName val="P2"/>
      <sheetName val="P3"/>
    </sheetNames>
    <sheetDataSet>
      <sheetData sheetId="0" refreshError="1"/>
      <sheetData sheetId="1" refreshError="1"/>
      <sheetData sheetId="2">
        <row r="13">
          <cell r="B13">
            <v>105000</v>
          </cell>
        </row>
      </sheetData>
      <sheetData sheetId="3" refreshError="1"/>
      <sheetData sheetId="4" refreshError="1"/>
      <sheetData sheetId="5" refreshError="1"/>
      <sheetData sheetId="6" refreshError="1"/>
      <sheetData sheetId="7">
        <row r="1">
          <cell r="A1" t="str">
            <v>PRESUPUESTO DE TANQUE DE ALMACENAMIENTO SUPERFICIAL DE 800 M3 PARA EL ACUEDUCTO REGIONAL COSTANERO DE LOS MUNICIPIOS DE PUERTO ESCONDIDO, LOS CORDOBAS Y CANALETE.</v>
          </cell>
        </row>
      </sheetData>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FISCALES"/>
      <sheetName val="BASICOS"/>
      <sheetName val="LISTA DE PRECIOS"/>
      <sheetName val="APU'S"/>
      <sheetName val="APU TUB Y ACCES ACERO AL CARBON"/>
      <sheetName val="OBRA CIVIL"/>
      <sheetName val="Hoja1"/>
      <sheetName val="Hoja2"/>
      <sheetName val="Hoja3"/>
    </sheetNames>
    <sheetDataSet>
      <sheetData sheetId="0" refreshError="1">
        <row r="28">
          <cell r="C28">
            <v>0.70000000000000007</v>
          </cell>
        </row>
      </sheetData>
      <sheetData sheetId="1" refreshError="1"/>
      <sheetData sheetId="2" refreshError="1">
        <row r="3">
          <cell r="C3">
            <v>70760</v>
          </cell>
        </row>
        <row r="48">
          <cell r="C48">
            <v>273220</v>
          </cell>
        </row>
        <row r="86">
          <cell r="C86">
            <v>3750</v>
          </cell>
        </row>
        <row r="88">
          <cell r="C88">
            <v>2500</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row r="1">
          <cell r="A1" t="str">
            <v>CODIGO</v>
          </cell>
        </row>
      </sheetData>
      <sheetData sheetId="5">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sheetData>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row r="1">
          <cell r="A1" t="str">
            <v>M2</v>
          </cell>
        </row>
      </sheetData>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p"/>
      <sheetName val="Estructuras"/>
      <sheetName val="PRESUPUESTO"/>
      <sheetName val="Hoja1"/>
      <sheetName val="Listado"/>
    </sheetNames>
    <sheetDataSet>
      <sheetData sheetId="0">
        <row r="2">
          <cell r="A2" t="str">
            <v>Acopio y transporte del material</v>
          </cell>
        </row>
        <row r="3">
          <cell r="A3" t="str">
            <v>Adecuación y protección de cable de tierra para conexión a varilla de Pat.. (si se requiere)</v>
          </cell>
        </row>
        <row r="4">
          <cell r="A4" t="str">
            <v>Adecuación y terminado del anden con material similar al existente. (si aplica).</v>
          </cell>
        </row>
        <row r="5">
          <cell r="A5" t="str">
            <v>Amarre del cable</v>
          </cell>
        </row>
        <row r="6">
          <cell r="A6" t="str">
            <v>Cimentación  cilíndrica prismática con hormigón para el apoyo..</v>
          </cell>
        </row>
        <row r="7">
          <cell r="A7" t="str">
            <v>Conexión del cable de puesta a tierra  a varilla puesta a tierra mediante conector de cuña a presión para varilla de p.a.t.</v>
          </cell>
        </row>
        <row r="8">
          <cell r="A8" t="str">
            <v>Despeje de zona</v>
          </cell>
        </row>
        <row r="9">
          <cell r="A9" t="str">
            <v>Excavación</v>
          </cell>
        </row>
        <row r="10">
          <cell r="A10" t="str">
            <v>Excavación para hincar el poste.</v>
          </cell>
        </row>
        <row r="11">
          <cell r="A11" t="str">
            <v>Excavación, hincado de varilla de puesta a tierra.</v>
          </cell>
        </row>
        <row r="12">
          <cell r="A12" t="str">
            <v>Hincada, aplomada y alineación del poste.</v>
          </cell>
        </row>
        <row r="13">
          <cell r="A13" t="str">
            <v>Instalación cable de tierra interna del apoyo. ( si se requiere)</v>
          </cell>
        </row>
        <row r="14">
          <cell r="A14" t="str">
            <v>Instalación de anclaje</v>
          </cell>
        </row>
        <row r="15">
          <cell r="A15" t="str">
            <v>Limpieza del Área.</v>
          </cell>
        </row>
        <row r="16">
          <cell r="A16" t="str">
            <v>Medición y registro de resistencia de tierra.</v>
          </cell>
        </row>
        <row r="17">
          <cell r="A17" t="str">
            <v>Montaje del conjunto.</v>
          </cell>
        </row>
        <row r="18">
          <cell r="A18" t="str">
            <v>Relleno y tapado de zanja.</v>
          </cell>
        </row>
        <row r="19">
          <cell r="A19" t="str">
            <v>Riego del cable</v>
          </cell>
        </row>
        <row r="20">
          <cell r="A20" t="str">
            <v>Rotura de anden para excavación de poste. (si aplica)</v>
          </cell>
        </row>
        <row r="21">
          <cell r="A21" t="str">
            <v>Solado</v>
          </cell>
        </row>
        <row r="22">
          <cell r="A22" t="str">
            <v>Tendido del cable</v>
          </cell>
        </row>
        <row r="23">
          <cell r="A23" t="str">
            <v>Tendido, conexión y tensionado del conjunto</v>
          </cell>
        </row>
        <row r="24">
          <cell r="A24" t="str">
            <v>Tensionado y retencionado del cable</v>
          </cell>
        </row>
        <row r="25">
          <cell r="A25" t="str">
            <v>Transporte y Acopio del Material.</v>
          </cell>
        </row>
      </sheetData>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Diferencial 5 ton</v>
          </cell>
        </row>
        <row r="13">
          <cell r="A13" t="str">
            <v>Equipo para puesta a tierra</v>
          </cell>
        </row>
        <row r="14">
          <cell r="A14" t="str">
            <v>Escalera 2 cuerpos</v>
          </cell>
        </row>
        <row r="15">
          <cell r="A15" t="str">
            <v>Escalera de tijera 2.4</v>
          </cell>
        </row>
        <row r="16">
          <cell r="A16" t="str">
            <v>Grua con canasta</v>
          </cell>
        </row>
        <row r="17">
          <cell r="A17" t="str">
            <v>Grua en caliente</v>
          </cell>
        </row>
        <row r="18">
          <cell r="A18" t="str">
            <v>Grua hidraulica</v>
          </cell>
        </row>
        <row r="19">
          <cell r="A19" t="str">
            <v>Herramienta Ampact</v>
          </cell>
        </row>
        <row r="20">
          <cell r="A20" t="str">
            <v>Herramienta de impacto</v>
          </cell>
        </row>
        <row r="21">
          <cell r="A21" t="str">
            <v>Juego de herramientas menores</v>
          </cell>
        </row>
        <row r="22">
          <cell r="A22" t="str">
            <v>Juego de poles</v>
          </cell>
        </row>
        <row r="23">
          <cell r="A23" t="str">
            <v>Manila (20Mts)</v>
          </cell>
        </row>
        <row r="24">
          <cell r="A24" t="str">
            <v>Pala-cuchara</v>
          </cell>
        </row>
        <row r="25">
          <cell r="A25" t="str">
            <v>Pertiga de extensión 12mts</v>
          </cell>
        </row>
        <row r="26">
          <cell r="A26" t="str">
            <v>Pico y Pala</v>
          </cell>
        </row>
        <row r="27">
          <cell r="A27" t="str">
            <v>Pinza voltiamperimetrica</v>
          </cell>
        </row>
        <row r="28">
          <cell r="A28" t="str">
            <v>Ponchadora mecánica</v>
          </cell>
        </row>
        <row r="29">
          <cell r="A29" t="str">
            <v>Pretales</v>
          </cell>
        </row>
        <row r="30">
          <cell r="A30" t="str">
            <v>Taladro percutor</v>
          </cell>
        </row>
        <row r="31">
          <cell r="A31" t="str">
            <v>Tractor doble transmisión</v>
          </cell>
        </row>
        <row r="32">
          <cell r="A32" t="str">
            <v>Zunchadora</v>
          </cell>
        </row>
      </sheetData>
      <sheetData sheetId="2">
        <row r="24">
          <cell r="A24" t="str">
            <v>Supervisor de obra</v>
          </cell>
        </row>
        <row r="25">
          <cell r="A25" t="str">
            <v>Liniero 1</v>
          </cell>
        </row>
        <row r="26">
          <cell r="A26" t="str">
            <v>Electricista</v>
          </cell>
        </row>
        <row r="27">
          <cell r="A27" t="str">
            <v>Oficial Civil</v>
          </cell>
        </row>
        <row r="28">
          <cell r="A28" t="str">
            <v>Ayudante eléctrico</v>
          </cell>
        </row>
        <row r="29">
          <cell r="A29" t="str">
            <v>Ayudante civil</v>
          </cell>
        </row>
      </sheetData>
      <sheetData sheetId="3">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Acceesorios de fijación</v>
          </cell>
        </row>
        <row r="10">
          <cell r="B10" t="str">
            <v>Acceesorios para soldadura</v>
          </cell>
        </row>
        <row r="11">
          <cell r="B11" t="str">
            <v>Accesorio de fijación por metro lineal</v>
          </cell>
        </row>
        <row r="12">
          <cell r="B12" t="str">
            <v>Accesorio bandeja portacable en lamina galvanizada de 50x8cms</v>
          </cell>
        </row>
        <row r="13">
          <cell r="B13" t="str">
            <v>Accesorio bandeja portacable en lamina galvanizada de 30x8cms</v>
          </cell>
        </row>
        <row r="14">
          <cell r="B14" t="str">
            <v>Accesorio bandeja portacable en lamina galvanizada de 15x8cms</v>
          </cell>
        </row>
        <row r="15">
          <cell r="B15" t="str">
            <v>Accesorios bandeja portacable tipo malla 400x60mm galv.</v>
          </cell>
        </row>
        <row r="16">
          <cell r="B16" t="str">
            <v>Accesorios bandeja portacable tipo malla 150x60mm galv.</v>
          </cell>
        </row>
        <row r="17">
          <cell r="B17" t="str">
            <v>Accesorio canaletas</v>
          </cell>
        </row>
        <row r="18">
          <cell r="B18" t="str">
            <v>Adaptador EMT 1 1/2"</v>
          </cell>
        </row>
        <row r="19">
          <cell r="B19" t="str">
            <v>Adaptador EMT 1 1/4"</v>
          </cell>
        </row>
        <row r="20">
          <cell r="B20" t="str">
            <v>Adaptador EMT 1"</v>
          </cell>
        </row>
        <row r="21">
          <cell r="B21" t="str">
            <v>Adaptador EMT 3/4"</v>
          </cell>
        </row>
        <row r="22">
          <cell r="B22" t="str">
            <v>Adaptador EMT 1/2"</v>
          </cell>
        </row>
        <row r="23">
          <cell r="B23" t="str">
            <v>Adaptador IMC 1 1/4"</v>
          </cell>
        </row>
        <row r="24">
          <cell r="B24" t="str">
            <v>Adaptador IMC 1"</v>
          </cell>
        </row>
        <row r="25">
          <cell r="B25" t="str">
            <v>Adaptador IMC 2"</v>
          </cell>
        </row>
        <row r="26">
          <cell r="B26" t="str">
            <v>Adaptador IMC 3/4"</v>
          </cell>
        </row>
        <row r="27">
          <cell r="B27" t="str">
            <v>Adaptador IMC 3"</v>
          </cell>
        </row>
        <row r="28">
          <cell r="B28" t="str">
            <v>Adaptador PVC 1 1/4"</v>
          </cell>
        </row>
        <row r="29">
          <cell r="B29" t="str">
            <v>Adaptador PVC 1 1/2"</v>
          </cell>
        </row>
        <row r="30">
          <cell r="B30" t="str">
            <v>Adaptador PVC 1"</v>
          </cell>
        </row>
        <row r="31">
          <cell r="B31" t="str">
            <v>Adaptador PVC 1/2"</v>
          </cell>
        </row>
        <row r="32">
          <cell r="B32" t="str">
            <v>Adaptador PVC 3"</v>
          </cell>
        </row>
        <row r="33">
          <cell r="B33" t="str">
            <v>Adaptador PVC 3/4"</v>
          </cell>
        </row>
        <row r="34">
          <cell r="B34" t="str">
            <v>Adaptador PVC de 2"</v>
          </cell>
        </row>
        <row r="35">
          <cell r="B35" t="str">
            <v>Adaptador teminal tipo DB 4"</v>
          </cell>
        </row>
        <row r="36">
          <cell r="B36" t="str">
            <v>Aislador line post de 83/4" 23kv, ANSI 57-1</v>
          </cell>
        </row>
        <row r="37">
          <cell r="B37" t="str">
            <v>Aislador polimerico 15KV</v>
          </cell>
        </row>
        <row r="38">
          <cell r="B38" t="str">
            <v>Alambre de Cobre No. 10 THHN/THWN</v>
          </cell>
        </row>
        <row r="39">
          <cell r="B39" t="str">
            <v>Alambre de cobre No. 12 THHN/THWN</v>
          </cell>
        </row>
        <row r="40">
          <cell r="B40" t="str">
            <v>Alambre de cobre No. 14 THHN/THWN</v>
          </cell>
        </row>
        <row r="41">
          <cell r="B41" t="str">
            <v>Alambre Galvanizado para guía</v>
          </cell>
        </row>
        <row r="42">
          <cell r="B42" t="str">
            <v>Amarres plastico de 20 cms</v>
          </cell>
        </row>
        <row r="43">
          <cell r="B43" t="str">
            <v>Amplificador de 75 db</v>
          </cell>
        </row>
        <row r="44">
          <cell r="B44" t="str">
            <v xml:space="preserve">Antena de televisión </v>
          </cell>
        </row>
        <row r="45">
          <cell r="B45" t="str">
            <v>Anclaje hembra de 3/8</v>
          </cell>
        </row>
        <row r="46">
          <cell r="B46" t="str">
            <v>Anclaje macho 1/4x2"</v>
          </cell>
        </row>
        <row r="47">
          <cell r="B47" t="str">
            <v>Arandela de presión para 1/2"</v>
          </cell>
        </row>
        <row r="48">
          <cell r="B48" t="str">
            <v>Arandela de presión para 5/8"</v>
          </cell>
        </row>
        <row r="49">
          <cell r="B49" t="str">
            <v>Arandela redonda para 1/2"</v>
          </cell>
        </row>
        <row r="50">
          <cell r="B50" t="str">
            <v>Arandela redonda para 5/8"</v>
          </cell>
        </row>
        <row r="51">
          <cell r="B51" t="str">
            <v>Bala de piso MH de 70W</v>
          </cell>
        </row>
        <row r="52">
          <cell r="B52" t="str">
            <v>Bandeja portacable en lamina galvanizada de 50x8cms</v>
          </cell>
        </row>
        <row r="53">
          <cell r="B53" t="str">
            <v>Bandeja portacable en lamina galvanizada de 30x8cms</v>
          </cell>
        </row>
        <row r="54">
          <cell r="B54" t="str">
            <v>Bandeja portacable en lamina galvanizada de 15x8cms</v>
          </cell>
        </row>
        <row r="55">
          <cell r="B55" t="str">
            <v>Bandeja portacable tipo malla 400x60mm galv.</v>
          </cell>
        </row>
        <row r="56">
          <cell r="B56" t="str">
            <v>Bandeja portacable tipo malla 150x60mm galv.</v>
          </cell>
        </row>
        <row r="57">
          <cell r="B57" t="str">
            <v xml:space="preserve">Barrera desmontable </v>
          </cell>
        </row>
        <row r="58">
          <cell r="B58" t="str">
            <v>Bombillo Na 70W</v>
          </cell>
        </row>
        <row r="59">
          <cell r="B59" t="str">
            <v>Breaker enchufable de 1x20A 10KA 220V S</v>
          </cell>
        </row>
        <row r="60">
          <cell r="B60" t="str">
            <v>Breaker enchufable de 1x30A 10KA 220V S</v>
          </cell>
        </row>
        <row r="61">
          <cell r="B61" t="str">
            <v>Breaker enchufable de 1x50A 10KA 220V S</v>
          </cell>
        </row>
        <row r="62">
          <cell r="B62" t="str">
            <v>Breaker enchufable de 2x20A 10KA 220V S</v>
          </cell>
        </row>
        <row r="63">
          <cell r="B63" t="str">
            <v>Breaker enchufable de 2x30A 10KA 220V S</v>
          </cell>
        </row>
        <row r="64">
          <cell r="B64" t="str">
            <v>Breaker enchufable de 2x40A 10KA 220V S</v>
          </cell>
        </row>
        <row r="65">
          <cell r="B65" t="str">
            <v>Breaker enchufable de 2x50A 10KA 220V S</v>
          </cell>
        </row>
        <row r="66">
          <cell r="B66" t="str">
            <v>Breaker enchufable de 3x20A 10KA 220V S</v>
          </cell>
        </row>
        <row r="67">
          <cell r="B67" t="str">
            <v>Breaker enchufable de 3x30A 10KA 220V S</v>
          </cell>
        </row>
        <row r="68">
          <cell r="B68" t="str">
            <v>Breaker enchufable de 3x40A 10KA 220V S</v>
          </cell>
        </row>
        <row r="69">
          <cell r="B69" t="str">
            <v>Breaker enchufable de 3x50A 10KA 220V S</v>
          </cell>
        </row>
        <row r="70">
          <cell r="B70" t="str">
            <v>Breakers industrial  3x50 Amp.</v>
          </cell>
        </row>
        <row r="71">
          <cell r="B71" t="str">
            <v>Breakers industrial  3x60 Amp.</v>
          </cell>
        </row>
        <row r="72">
          <cell r="B72" t="str">
            <v>Breakers industrial  3x40 Amp.</v>
          </cell>
        </row>
        <row r="73">
          <cell r="B73" t="str">
            <v>Breakers industrial  3x350 Amp.</v>
          </cell>
        </row>
        <row r="74">
          <cell r="B74" t="str">
            <v>Cable ACSR No. 1/0</v>
          </cell>
        </row>
        <row r="75">
          <cell r="B75" t="str">
            <v>Cable 15 KV XLPE No. 2 133%</v>
          </cell>
        </row>
        <row r="76">
          <cell r="B76" t="str">
            <v>Cable 15 KV XLPE No. 2/0 133%</v>
          </cell>
        </row>
        <row r="77">
          <cell r="B77" t="str">
            <v>Cable coaxial RG-6</v>
          </cell>
        </row>
        <row r="78">
          <cell r="B78" t="str">
            <v>Cable coaxial RG-59</v>
          </cell>
        </row>
        <row r="79">
          <cell r="B79" t="str">
            <v>Cable de Cobre Desnudo No. 2</v>
          </cell>
        </row>
        <row r="80">
          <cell r="B80" t="str">
            <v>Cable de Cobre Desnudo No. 1/0</v>
          </cell>
        </row>
        <row r="81">
          <cell r="B81" t="str">
            <v>Cable de Cobre Desnudo No. 4/0</v>
          </cell>
        </row>
        <row r="82">
          <cell r="B82" t="str">
            <v>Cable de Cobre Desnudo No. 2/0</v>
          </cell>
        </row>
        <row r="83">
          <cell r="B83" t="str">
            <v>Cable de cobre No. 10 THW</v>
          </cell>
        </row>
        <row r="84">
          <cell r="B84" t="str">
            <v>Cable duplex 2x12</v>
          </cell>
        </row>
        <row r="85">
          <cell r="B85" t="str">
            <v>Cable encauchetado 3x14</v>
          </cell>
        </row>
        <row r="86">
          <cell r="B86" t="str">
            <v>Cable encauchetado 3x12</v>
          </cell>
        </row>
        <row r="87">
          <cell r="B87" t="str">
            <v>Cable encauchetado 3x8</v>
          </cell>
        </row>
        <row r="88">
          <cell r="B88" t="str">
            <v>Cable multipar de 50 pares tipo exterior</v>
          </cell>
        </row>
        <row r="89">
          <cell r="B89" t="str">
            <v>Cable multipar de 25 pares tipo interior</v>
          </cell>
        </row>
        <row r="90">
          <cell r="B90" t="str">
            <v>Cable multipar de 50 pares tipo interior</v>
          </cell>
        </row>
        <row r="91">
          <cell r="B91" t="str">
            <v>Cable multipar de 10 pares tipo exterior</v>
          </cell>
        </row>
        <row r="92">
          <cell r="B92" t="str">
            <v>Cable telefonico 6 pares</v>
          </cell>
        </row>
        <row r="93">
          <cell r="B93" t="str">
            <v>Cable telefonico de 2 pares</v>
          </cell>
        </row>
        <row r="94">
          <cell r="B94" t="str">
            <v>Cable multipar de 2 pares</v>
          </cell>
        </row>
        <row r="95">
          <cell r="B95" t="str">
            <v>Cable 2x18 para audio</v>
          </cell>
        </row>
        <row r="96">
          <cell r="B96" t="str">
            <v>Cable FPLR 2x16</v>
          </cell>
        </row>
        <row r="97">
          <cell r="B97" t="str">
            <v>Sensor de humo direccionable</v>
          </cell>
        </row>
        <row r="98">
          <cell r="B98" t="str">
            <v>Estación manual direccionable</v>
          </cell>
        </row>
        <row r="99">
          <cell r="B99" t="str">
            <v>Sirena con estrobo</v>
          </cell>
        </row>
        <row r="100">
          <cell r="B100" t="str">
            <v>Panel inteligente sistema contraincedios</v>
          </cell>
        </row>
        <row r="101">
          <cell r="B101" t="str">
            <v>Cable THHN No. 1/0</v>
          </cell>
        </row>
        <row r="102">
          <cell r="B102" t="str">
            <v>Cable THHN No. 10</v>
          </cell>
        </row>
        <row r="103">
          <cell r="B103" t="str">
            <v>Cable THHN No. 12</v>
          </cell>
        </row>
        <row r="104">
          <cell r="B104" t="str">
            <v>Cable XHHN No. 12</v>
          </cell>
        </row>
        <row r="105">
          <cell r="B105" t="str">
            <v>Cable THHN No. 2</v>
          </cell>
        </row>
        <row r="106">
          <cell r="B106" t="str">
            <v>Cable THHN No. 2/0</v>
          </cell>
        </row>
        <row r="107">
          <cell r="B107" t="str">
            <v>Cable THHN No. 250 MCM</v>
          </cell>
        </row>
        <row r="108">
          <cell r="B108" t="str">
            <v>Cable THHN No. 350 MCM</v>
          </cell>
        </row>
        <row r="109">
          <cell r="B109" t="str">
            <v>Cable THHN No. 4</v>
          </cell>
        </row>
        <row r="110">
          <cell r="B110" t="str">
            <v>Cable THHN No. 4/0</v>
          </cell>
        </row>
        <row r="111">
          <cell r="B111" t="str">
            <v>Cable THHN No. 3/0</v>
          </cell>
        </row>
        <row r="112">
          <cell r="B112" t="str">
            <v>Cable THHN No. 400 MCM</v>
          </cell>
        </row>
        <row r="113">
          <cell r="B113" t="str">
            <v>Cable THHN No. 500 MCM</v>
          </cell>
        </row>
        <row r="114">
          <cell r="B114" t="str">
            <v>Cable THHN No. 6</v>
          </cell>
        </row>
        <row r="115">
          <cell r="B115" t="str">
            <v>Cable THHN No. 8</v>
          </cell>
        </row>
        <row r="116">
          <cell r="B116" t="str">
            <v>Cable Vehicular No. 16</v>
          </cell>
        </row>
        <row r="117">
          <cell r="B117" t="str">
            <v>Cable UTP categoria 5E</v>
          </cell>
        </row>
        <row r="118">
          <cell r="B118" t="str">
            <v>Cable UTP categoria 6</v>
          </cell>
        </row>
        <row r="119">
          <cell r="B119" t="str">
            <v>Cadena de aisladores polimericos</v>
          </cell>
        </row>
        <row r="120">
          <cell r="B120" t="str">
            <v>Caja con espacio para 8 circuitos</v>
          </cell>
        </row>
        <row r="121">
          <cell r="B121" t="str">
            <v>Caja de Inspeccion 30cm x 30 cm de lado con tapa</v>
          </cell>
        </row>
        <row r="122">
          <cell r="B122" t="str">
            <v>Caja de paso doble homologada por ETB</v>
          </cell>
        </row>
        <row r="123">
          <cell r="B123" t="str">
            <v>Caja de paso 30x20 IP67 plastica</v>
          </cell>
        </row>
        <row r="124">
          <cell r="B124" t="str">
            <v>Caja de paso de 20x20x10 cm.</v>
          </cell>
        </row>
        <row r="125">
          <cell r="B125" t="str">
            <v>Caja de paso de 20x20x15 cm.</v>
          </cell>
        </row>
        <row r="126">
          <cell r="B126" t="str">
            <v>DVR 16 canales, vga 704 x 480, capacidad 2 sata 1tb, tiempo-movi-alarma, usb 2.0h.264, control ptz, tcp/ip, control ir</v>
          </cell>
        </row>
        <row r="127">
          <cell r="B127" t="str">
            <v xml:space="preserve">Camara digital  de 480 lineas, 36 leds lente 3.6mm, infrarrojo, 12v
</v>
          </cell>
        </row>
        <row r="128">
          <cell r="B128" t="str">
            <v>Video balum para camara empaque x 2</v>
          </cell>
        </row>
        <row r="129">
          <cell r="B129" t="str">
            <v>Fuente conmutada dc 12 v - 20a proteccion contra corto circuito</v>
          </cell>
        </row>
        <row r="133">
          <cell r="B133" t="str">
            <v>Caja de paso de 40x40x20 cm.</v>
          </cell>
        </row>
        <row r="134">
          <cell r="B134" t="str">
            <v>Caja de paso en concreto de 80x80x60 cm.</v>
          </cell>
        </row>
        <row r="135">
          <cell r="B135" t="str">
            <v>Caja de paso metálica de 1x1x0,3 m.</v>
          </cell>
        </row>
        <row r="136">
          <cell r="B136" t="str">
            <v>Caja de paso metálica de 60x60x20 cm.</v>
          </cell>
        </row>
        <row r="137">
          <cell r="B137" t="str">
            <v>Caja de paso CS276 - Homologada por Codensa S.A.</v>
          </cell>
        </row>
        <row r="138">
          <cell r="B138" t="str">
            <v>Caja de paso para cambio de nivel- Homologada.</v>
          </cell>
        </row>
        <row r="139">
          <cell r="B139" t="str">
            <v>Caja de paso metálica 20x20x10</v>
          </cell>
        </row>
        <row r="140">
          <cell r="B140" t="str">
            <v>Caja de paso metálica 30x30x10</v>
          </cell>
        </row>
        <row r="141">
          <cell r="B141" t="str">
            <v>Caja de paso metálica 40x40x15</v>
          </cell>
        </row>
        <row r="142">
          <cell r="B142" t="str">
            <v>Caja galvanizada 4"x4"</v>
          </cell>
        </row>
        <row r="143">
          <cell r="B143" t="str">
            <v>Caja metalica 4"x4" para tuberia EMT de 3/4"</v>
          </cell>
        </row>
        <row r="144">
          <cell r="B144" t="str">
            <v>Caja metalica 4"x2" para tuberia EMT de 3/4"</v>
          </cell>
        </row>
        <row r="145">
          <cell r="B145" t="str">
            <v>Caja octogonal PVC</v>
          </cell>
        </row>
        <row r="146">
          <cell r="B146" t="str">
            <v>Caja para toma doble 60x40mm</v>
          </cell>
        </row>
        <row r="147">
          <cell r="B147" t="str">
            <v>Caja Teléfonos 1.20x1.00x15</v>
          </cell>
        </row>
        <row r="148">
          <cell r="B148" t="str">
            <v>Caja para toma sencillo 60x40mm</v>
          </cell>
        </row>
        <row r="149">
          <cell r="B149" t="str">
            <v>Caja PVC 2"x4"</v>
          </cell>
        </row>
        <row r="150">
          <cell r="B150" t="str">
            <v>Caja PVC 4"x4"</v>
          </cell>
        </row>
        <row r="151">
          <cell r="B151" t="str">
            <v>Caja universal</v>
          </cell>
        </row>
        <row r="152">
          <cell r="B152" t="str">
            <v>Canaleta plastica de 60x40 mm</v>
          </cell>
        </row>
        <row r="153">
          <cell r="B153" t="str">
            <v>Canaleta plastica de 100x45 mm</v>
          </cell>
        </row>
        <row r="154">
          <cell r="B154" t="str">
            <v>Capacete galvanizado 2"</v>
          </cell>
        </row>
        <row r="155">
          <cell r="B155" t="str">
            <v>Capacete para Tuberia EMT 2"</v>
          </cell>
        </row>
        <row r="156">
          <cell r="B156" t="str">
            <v>Capacete para Tuberia EMT 3"</v>
          </cell>
        </row>
        <row r="157">
          <cell r="B157" t="str">
            <v>Capacete para Tuberia IMC 1 1/2"</v>
          </cell>
        </row>
        <row r="158">
          <cell r="B158" t="str">
            <v>Celda compacta triples</v>
          </cell>
        </row>
        <row r="159">
          <cell r="B159" t="str">
            <v>Cimentación poste</v>
          </cell>
        </row>
        <row r="160">
          <cell r="B160" t="str">
            <v>Cinta band-it 5/8"</v>
          </cell>
        </row>
        <row r="161">
          <cell r="B161" t="str">
            <v>Cinta Scotch Super 33+ 3/4"x 20 mts</v>
          </cell>
        </row>
        <row r="162">
          <cell r="B162" t="str">
            <v>Citofono</v>
          </cell>
        </row>
        <row r="163">
          <cell r="B163" t="str">
            <v>Collarin doble salida para trafo 8-9</v>
          </cell>
        </row>
        <row r="164">
          <cell r="B164" t="str">
            <v>Conduit EMT 1 1/4"</v>
          </cell>
        </row>
        <row r="165">
          <cell r="B165" t="str">
            <v>Conduit EMT 1"</v>
          </cell>
        </row>
        <row r="166">
          <cell r="B166" t="str">
            <v>Conduit EMT 3/4"</v>
          </cell>
        </row>
        <row r="167">
          <cell r="B167" t="str">
            <v>Conduit EMT 1/2"</v>
          </cell>
        </row>
        <row r="168">
          <cell r="B168" t="str">
            <v>Conduit PVC 1 1/2"</v>
          </cell>
        </row>
        <row r="169">
          <cell r="B169" t="str">
            <v>Conduit PVC 1 1/4"</v>
          </cell>
        </row>
        <row r="170">
          <cell r="B170" t="str">
            <v>Conduit PVC 1"</v>
          </cell>
        </row>
        <row r="171">
          <cell r="B171" t="str">
            <v>Conduit PVC 1/2"</v>
          </cell>
        </row>
        <row r="172">
          <cell r="B172" t="str">
            <v>Conduit PVC 2"</v>
          </cell>
        </row>
        <row r="173">
          <cell r="B173" t="str">
            <v>Conduit PVC 3" tipo EB</v>
          </cell>
        </row>
        <row r="174">
          <cell r="B174" t="str">
            <v>Conduit PVC 4" tipo EB</v>
          </cell>
        </row>
        <row r="175">
          <cell r="B175" t="str">
            <v>Conduit PVC 3/4"</v>
          </cell>
        </row>
        <row r="176">
          <cell r="B176" t="str">
            <v>Consola para citofonia para 72 abandonados.</v>
          </cell>
        </row>
        <row r="177">
          <cell r="B177" t="str">
            <v>Conector de compresión cable 1/0</v>
          </cell>
        </row>
        <row r="178">
          <cell r="B178" t="str">
            <v>Conector derivación 10-12</v>
          </cell>
        </row>
        <row r="179">
          <cell r="B179" t="str">
            <v>Conector tipo resorte</v>
          </cell>
        </row>
        <row r="180">
          <cell r="B180" t="str">
            <v xml:space="preserve">Conector transversal </v>
          </cell>
        </row>
        <row r="181">
          <cell r="B181" t="str">
            <v>Cortacircuitos 100 Amp.  20 KA.</v>
          </cell>
        </row>
        <row r="182">
          <cell r="B182" t="str">
            <v xml:space="preserve">Cruceta de Madera 2,4 mts. </v>
          </cell>
        </row>
        <row r="183">
          <cell r="B183" t="str">
            <v xml:space="preserve">Cruceta de Metalica 2,4 mts. autosoportada </v>
          </cell>
        </row>
        <row r="184">
          <cell r="B184" t="str">
            <v>Cruceta metálica de 1mts</v>
          </cell>
        </row>
        <row r="185">
          <cell r="B185" t="str">
            <v>Curva EMT 1 1/2"</v>
          </cell>
        </row>
        <row r="186">
          <cell r="B186" t="str">
            <v>Curva EMT 1 1/4"</v>
          </cell>
        </row>
        <row r="187">
          <cell r="B187" t="str">
            <v>Curva EMT 1"</v>
          </cell>
        </row>
        <row r="188">
          <cell r="B188" t="str">
            <v>Curva EMT 3/4"</v>
          </cell>
        </row>
        <row r="189">
          <cell r="B189" t="str">
            <v>Curva EMT 1/2"</v>
          </cell>
        </row>
        <row r="190">
          <cell r="B190" t="str">
            <v>Curva IMC 1 1/4"</v>
          </cell>
        </row>
        <row r="191">
          <cell r="B191" t="str">
            <v>Curva IMC 1"</v>
          </cell>
        </row>
        <row r="192">
          <cell r="B192" t="str">
            <v>Curva IMC 2"</v>
          </cell>
        </row>
        <row r="193">
          <cell r="B193" t="str">
            <v>Curva IMC 3/4"</v>
          </cell>
        </row>
        <row r="194">
          <cell r="B194" t="str">
            <v>Curva IMC 3"</v>
          </cell>
        </row>
        <row r="195">
          <cell r="B195" t="str">
            <v>Curva IMC 4"</v>
          </cell>
        </row>
        <row r="196">
          <cell r="B196" t="str">
            <v>Curva PVC 1 1/2"</v>
          </cell>
        </row>
        <row r="197">
          <cell r="B197" t="str">
            <v>Curva PVC 1 1/4"</v>
          </cell>
        </row>
        <row r="198">
          <cell r="B198" t="str">
            <v>Curva PVC 1"</v>
          </cell>
        </row>
        <row r="199">
          <cell r="B199" t="str">
            <v>Curva PVC 1/2"</v>
          </cell>
        </row>
        <row r="200">
          <cell r="B200" t="str">
            <v>Curva PVC 2"</v>
          </cell>
        </row>
        <row r="201">
          <cell r="B201" t="str">
            <v>Curva PVC 3"</v>
          </cell>
        </row>
        <row r="202">
          <cell r="B202" t="str">
            <v>Curva PVC 3/4"</v>
          </cell>
        </row>
        <row r="203">
          <cell r="B203" t="str">
            <v>Curva PVC DB 4"</v>
          </cell>
        </row>
        <row r="204">
          <cell r="B204" t="str">
            <v>Derivadores entrada 2 salidas</v>
          </cell>
        </row>
        <row r="205">
          <cell r="B205" t="str">
            <v>Damper de ventilación</v>
          </cell>
        </row>
        <row r="206">
          <cell r="B206" t="str">
            <v>Derivadores entrada 4 salidas</v>
          </cell>
        </row>
        <row r="207">
          <cell r="B207" t="str">
            <v>Diagonal 0,64 mts.</v>
          </cell>
        </row>
        <row r="208">
          <cell r="B208" t="str">
            <v>Diagonal recta en varilla de 3/4x780mm</v>
          </cell>
        </row>
        <row r="209">
          <cell r="B209" t="str">
            <v>Ducto metálico de 20x8 cm</v>
          </cell>
        </row>
        <row r="210">
          <cell r="B210" t="str">
            <v>Ducto metálico de 30x30 cm</v>
          </cell>
        </row>
        <row r="211">
          <cell r="B211" t="str">
            <v>Ducto metálico de 40x8 cm</v>
          </cell>
        </row>
        <row r="212">
          <cell r="B212" t="str">
            <v>Ducto metálico de 60X8cm</v>
          </cell>
        </row>
        <row r="213">
          <cell r="B213" t="str">
            <v>Ducto PVC eléctrico DB 4"</v>
          </cell>
        </row>
        <row r="214">
          <cell r="B214" t="str">
            <v>Escalera portacable</v>
          </cell>
        </row>
        <row r="215">
          <cell r="B215" t="str">
            <v>Espigo (pin) largo 19mm para aislador line post ANSI 57-1</v>
          </cell>
        </row>
        <row r="216">
          <cell r="B216" t="str">
            <v>Estribos con conector Ampac para 1/0 incluye cartucho</v>
          </cell>
        </row>
        <row r="217">
          <cell r="B217" t="str">
            <v>Esparrago 5/8"x18"</v>
          </cell>
        </row>
        <row r="218">
          <cell r="B218" t="str">
            <v>Equipo de citofonia  para 45 salidas</v>
          </cell>
        </row>
        <row r="219">
          <cell r="B219" t="str">
            <v>Equipo de comunicación interior para 32 extensiones</v>
          </cell>
        </row>
        <row r="220">
          <cell r="B220" t="str">
            <v>Face plates dobles</v>
          </cell>
        </row>
        <row r="221">
          <cell r="B221" t="str">
            <v>Figuración ductería 20X8cm</v>
          </cell>
        </row>
        <row r="222">
          <cell r="B222" t="str">
            <v>Figuración ductería 30x30cm</v>
          </cell>
        </row>
        <row r="223">
          <cell r="B223" t="str">
            <v>Figuración ductería 40X8cm</v>
          </cell>
        </row>
        <row r="224">
          <cell r="B224" t="str">
            <v>Figuración ductería 60X8cm</v>
          </cell>
        </row>
        <row r="225">
          <cell r="B225" t="str">
            <v xml:space="preserve">Fusibles primarios </v>
          </cell>
        </row>
        <row r="226">
          <cell r="B226" t="str">
            <v>Flotador de nivel</v>
          </cell>
        </row>
        <row r="227">
          <cell r="B227" t="str">
            <v>Gabinete pared compacto de 7 RMS  19"x20" color negro</v>
          </cell>
        </row>
        <row r="228">
          <cell r="B228" t="str">
            <v>Gabinete pared compacto de 15 RMS  19"x20" color negro</v>
          </cell>
        </row>
        <row r="229">
          <cell r="B229" t="str">
            <v>Grapa recta para cable No. 1/0</v>
          </cell>
        </row>
        <row r="230">
          <cell r="B230" t="str">
            <v>Hebilla Band-it 5/8"</v>
          </cell>
        </row>
        <row r="231">
          <cell r="B231" t="str">
            <v>Interruptor conmutable triple</v>
          </cell>
        </row>
        <row r="232">
          <cell r="B232" t="str">
            <v>Interruptor conmutable doble</v>
          </cell>
        </row>
        <row r="233">
          <cell r="B233" t="str">
            <v>Interruptor conmutable sencillo</v>
          </cell>
        </row>
        <row r="234">
          <cell r="B234" t="str">
            <v>Interruptor triple</v>
          </cell>
        </row>
        <row r="235">
          <cell r="B235" t="str">
            <v>Interruptor doble</v>
          </cell>
        </row>
        <row r="236">
          <cell r="B236" t="str">
            <v>Interruptor sencillo</v>
          </cell>
        </row>
        <row r="237">
          <cell r="B237" t="str">
            <v>Interruptor timbre</v>
          </cell>
        </row>
        <row r="238">
          <cell r="B238" t="str">
            <v>L de 20x8 cm</v>
          </cell>
        </row>
        <row r="239">
          <cell r="B239" t="str">
            <v>Lampara 2x32 hermetica</v>
          </cell>
        </row>
        <row r="240">
          <cell r="B240" t="str">
            <v>Lampara fluorescente 2x32 T8 especular</v>
          </cell>
        </row>
        <row r="241">
          <cell r="B241" t="str">
            <v>Lampara fluorescente 4x17W T8, 60x60 cms rejilla especular</v>
          </cell>
        </row>
        <row r="242">
          <cell r="B242" t="str">
            <v>Lampara fluorescente 4x54W T5, rejilla especular</v>
          </cell>
        </row>
        <row r="243">
          <cell r="B243" t="str">
            <v>Lampara de Pedestal Decorativa 70W Referencia 955</v>
          </cell>
        </row>
        <row r="244">
          <cell r="B244" t="str">
            <v>Lampara tipo led de colores sumergible</v>
          </cell>
        </row>
        <row r="245">
          <cell r="B245" t="str">
            <v>Lampara MH de 70W ojo de buey</v>
          </cell>
        </row>
        <row r="246">
          <cell r="B246" t="str">
            <v xml:space="preserve">Lámpara de sodio de 70W con pedestal de 6 mts </v>
          </cell>
        </row>
        <row r="247">
          <cell r="B247" t="str">
            <v>Lámpara Decorativa techo fluorescente 20W</v>
          </cell>
        </row>
        <row r="248">
          <cell r="B248" t="str">
            <v>Lampara Socalo y bombillo ahorrador</v>
          </cell>
        </row>
        <row r="249">
          <cell r="B249" t="str">
            <v>Lámpara flourescente aplique 20W exterior</v>
          </cell>
        </row>
        <row r="250">
          <cell r="B250" t="str">
            <v>Lámpara flourescente 2x32W T8, grado de asepcia</v>
          </cell>
        </row>
        <row r="251">
          <cell r="B251" t="str">
            <v>Lámpara de emergencia</v>
          </cell>
        </row>
        <row r="252">
          <cell r="B252" t="str">
            <v>Lámpara tipo penumbra</v>
          </cell>
        </row>
        <row r="253">
          <cell r="B253" t="str">
            <v>Lámpara en aplique tipo intemperie</v>
          </cell>
        </row>
        <row r="254">
          <cell r="B254" t="str">
            <v>Lámpara en aplique tipo interior</v>
          </cell>
        </row>
        <row r="255">
          <cell r="B255" t="str">
            <v>Lámpara tipo pedestal de 3x25W, 120W</v>
          </cell>
        </row>
        <row r="256">
          <cell r="B256" t="str">
            <v>Lámpara led para incrustar 10W, 120V</v>
          </cell>
        </row>
        <row r="257">
          <cell r="B257" t="str">
            <v>Lámpara led para incrustar en muro</v>
          </cell>
        </row>
        <row r="258">
          <cell r="B258" t="str">
            <v>Lámpara led tipo intemperie</v>
          </cell>
        </row>
        <row r="259">
          <cell r="B259" t="str">
            <v xml:space="preserve">Proyector MH de 400W-200V </v>
          </cell>
        </row>
        <row r="260">
          <cell r="B260" t="str">
            <v>Poste metálico de 4" x 8 mts galvanizado</v>
          </cell>
        </row>
        <row r="261">
          <cell r="B261" t="str">
            <v xml:space="preserve">Lámpara antiexplosión </v>
          </cell>
        </row>
        <row r="262">
          <cell r="B262" t="str">
            <v>Marquillas</v>
          </cell>
        </row>
        <row r="263">
          <cell r="B263" t="str">
            <v>Modulo RJ11</v>
          </cell>
        </row>
        <row r="264">
          <cell r="B264" t="str">
            <v>Lámpara ojo de Buey 2x20W con vidrio</v>
          </cell>
        </row>
        <row r="265">
          <cell r="B265" t="str">
            <v>Lámpara ojo de Buey 1x20W</v>
          </cell>
        </row>
        <row r="266">
          <cell r="B266" t="str">
            <v>Lámpara ojo de Buey 1x20W, vidrio</v>
          </cell>
        </row>
        <row r="267">
          <cell r="B267" t="str">
            <v>Organizadores de cables cerrado</v>
          </cell>
        </row>
        <row r="268">
          <cell r="B268" t="str">
            <v>Patch panel de 16 puertos categoria 6</v>
          </cell>
        </row>
        <row r="269">
          <cell r="B269" t="str">
            <v>Patch panel de 16 puertos categoria 5E</v>
          </cell>
        </row>
        <row r="270">
          <cell r="B270" t="str">
            <v>Patch panel de 24 puertos categoria 6</v>
          </cell>
        </row>
        <row r="271">
          <cell r="B271" t="str">
            <v>Patch panel de 24 puertos categoria 5E</v>
          </cell>
        </row>
        <row r="272">
          <cell r="B272" t="str">
            <v>Patch panel de 48 puertos categoria 5E</v>
          </cell>
        </row>
        <row r="273">
          <cell r="B273" t="str">
            <v>Pacht cord 1 mts cat. 6</v>
          </cell>
        </row>
        <row r="274">
          <cell r="B274" t="str">
            <v>Pacht cord 1 mts cat. 5E</v>
          </cell>
        </row>
        <row r="275">
          <cell r="B275" t="str">
            <v>Pacht cord 2 mts cat. 6</v>
          </cell>
        </row>
        <row r="276">
          <cell r="B276" t="str">
            <v>Pararrayos de Distribución 12 KV.  10 KA y 430mm</v>
          </cell>
        </row>
        <row r="277">
          <cell r="B277" t="str">
            <v>Panel de alúmbrado</v>
          </cell>
        </row>
        <row r="278">
          <cell r="B278" t="str">
            <v>Planta electrica de 220KW, 220/127V</v>
          </cell>
        </row>
        <row r="279">
          <cell r="B279" t="str">
            <v>Planta electrica de 100KW, 220/127V</v>
          </cell>
        </row>
        <row r="280">
          <cell r="B280" t="str">
            <v>Pasa muros para BT y MT</v>
          </cell>
        </row>
        <row r="281">
          <cell r="B281" t="str">
            <v>Pegante para PVC</v>
          </cell>
        </row>
        <row r="282">
          <cell r="B282" t="str">
            <v>Perno de maquina 5/8"x6"</v>
          </cell>
        </row>
        <row r="283">
          <cell r="B283" t="str">
            <v>Perno de maquina de  5/8x12"</v>
          </cell>
        </row>
        <row r="284">
          <cell r="B284" t="str">
            <v>Pernode maquina  5/8x8"</v>
          </cell>
        </row>
        <row r="285">
          <cell r="B285" t="str">
            <v>Plafon de loza</v>
          </cell>
        </row>
        <row r="286">
          <cell r="B286" t="str">
            <v>Planta electrica de 65KW, trifasica 220-127V tipo abierta</v>
          </cell>
        </row>
        <row r="287">
          <cell r="B287" t="str">
            <v>Planta electrica de 438kVA, trifasica 220-127V tipo abierta</v>
          </cell>
        </row>
        <row r="288">
          <cell r="B288" t="str">
            <v>Portero Citofono</v>
          </cell>
        </row>
        <row r="289">
          <cell r="B289" t="str">
            <v>Poste de concreto 12mts 510Kgf</v>
          </cell>
        </row>
        <row r="290">
          <cell r="B290" t="str">
            <v>Poste de concreto 12mts 750Kgf</v>
          </cell>
        </row>
        <row r="291">
          <cell r="B291" t="str">
            <v>Poste de concreto 12mts 1050Kgf</v>
          </cell>
        </row>
        <row r="292">
          <cell r="B292" t="str">
            <v>Prensaestopa de 1/2"</v>
          </cell>
        </row>
        <row r="293">
          <cell r="B293" t="str">
            <v>Prensaestopa de 3/4"</v>
          </cell>
        </row>
        <row r="294">
          <cell r="B294" t="str">
            <v xml:space="preserve">Puerta Cortafuego </v>
          </cell>
        </row>
        <row r="295">
          <cell r="B295" t="str">
            <v>Pulsador sencillo p/timbre Galica am</v>
          </cell>
        </row>
        <row r="296">
          <cell r="B296" t="str">
            <v>Punta captadora tipo Franklin de una sola asta</v>
          </cell>
        </row>
        <row r="297">
          <cell r="B297" t="str">
            <v>Puerta tipo Exterior Persiana</v>
          </cell>
        </row>
        <row r="298">
          <cell r="B298" t="str">
            <v>Reflector MH 400-220V rectangular completo RRA Roy alpha</v>
          </cell>
        </row>
        <row r="299">
          <cell r="B299" t="str">
            <v>Roseta de porcelana</v>
          </cell>
        </row>
        <row r="300">
          <cell r="B300" t="str">
            <v>Regleta para ponchar de 25 pares</v>
          </cell>
        </row>
        <row r="301">
          <cell r="B301" t="str">
            <v>Regleta para ponchar de 50 pares</v>
          </cell>
        </row>
        <row r="302">
          <cell r="B302" t="str">
            <v>Salida tel. T/americana doble RJ11 Ambia</v>
          </cell>
        </row>
        <row r="303">
          <cell r="B303" t="str">
            <v>Salida tel. T/americana sencilla RJ11 G</v>
          </cell>
        </row>
        <row r="304">
          <cell r="B304" t="str">
            <v xml:space="preserve">Silicona tubo industrial </v>
          </cell>
        </row>
        <row r="305">
          <cell r="B305" t="str">
            <v>Silleta para cruceta de madera de 95x115mm</v>
          </cell>
        </row>
        <row r="306">
          <cell r="B306" t="str">
            <v>Sensor de movimiento de 360°</v>
          </cell>
        </row>
        <row r="307">
          <cell r="B307" t="str">
            <v>Sensor de movimiento de 180°</v>
          </cell>
        </row>
        <row r="308">
          <cell r="B308" t="str">
            <v>Soldadura exotermica 115 gr</v>
          </cell>
        </row>
        <row r="309">
          <cell r="B309" t="str">
            <v>Soldadura exotermica 150 gr</v>
          </cell>
        </row>
        <row r="310">
          <cell r="B310" t="str">
            <v>Soldadura exotermica 90 gr</v>
          </cell>
        </row>
        <row r="311">
          <cell r="B311" t="str">
            <v>Soporte de peldaño para ducto 20 cms</v>
          </cell>
        </row>
        <row r="312">
          <cell r="B312" t="str">
            <v>Soporte de peldaño para ducto 30 cms</v>
          </cell>
        </row>
        <row r="313">
          <cell r="B313" t="str">
            <v>Soporte de peldaño para ducto 40 cms</v>
          </cell>
        </row>
        <row r="314">
          <cell r="B314" t="str">
            <v>Soporte de peldaño para ducto 60 cms</v>
          </cell>
        </row>
        <row r="315">
          <cell r="B315" t="str">
            <v>Soporte para 6 luminarias</v>
          </cell>
        </row>
        <row r="316">
          <cell r="B316" t="str">
            <v>Strip Telefonico de 10 pares</v>
          </cell>
        </row>
        <row r="317">
          <cell r="B317" t="str">
            <v>Switch de 16 puertos, 10/100/1000</v>
          </cell>
        </row>
        <row r="318">
          <cell r="B318" t="str">
            <v>Switch de 24 puertos, 10/100/1000</v>
          </cell>
        </row>
        <row r="319">
          <cell r="B319" t="str">
            <v>Gabinte principal fabricado en lamina metálica autosoportado fabricado en lámina Cold-Rolled para 29 cuentas, con proteccion principal de 800-1400A.,  protecciones parciales para cada cuenta y servicios generales, sistema DPS de 160KA, cableado, accesorio</v>
          </cell>
        </row>
        <row r="320">
          <cell r="B320" t="str">
            <v>Gabinte Principal fabricado en lamina metálica autosoportado fabricado en lámina Cold-Rolled para 29 cuentas, con proteccion principal de 600A.,  protecciones parciales para cada cuenta y servicios generales, sistema DPS de 160KA, cableado, accesorios y t</v>
          </cell>
        </row>
        <row r="321">
          <cell r="B321" t="str">
            <v>Gabinte AMR-1 fabricado en lamina metálica autosoportado fabricado en lámina Cold-Rolled, con proteccion principal de 1600A.,  protecciones parciales de 3X250Amp. para cada gabinete  y servicios generales, sistema DPS de 160KA, cableado, accesorios y tran</v>
          </cell>
        </row>
        <row r="322">
          <cell r="B322" t="str">
            <v>Gabinete AMR-2, AMR-3, AMR-4, AMR-5 fabricado en lamina metálica autosoportado fabricado en lámina Cold-Rolled para 42 cuentas, con proteccion principal de 600A.,  protecciones parciales para cada cuenta, sistema DPS de 160KA, cableado, accesorios y trans</v>
          </cell>
        </row>
        <row r="323">
          <cell r="B323" t="str">
            <v>Gabinte AMR-2 fabricado en lamina metálica autosoportado fabricado en lámina Cold-Rolled para 12 cuentas, con proteccion principal de 600A.,  protecciones parciales para cada carga, sistema DPS de 160KA, cableado y accesorios.</v>
          </cell>
        </row>
        <row r="324">
          <cell r="B324" t="str">
            <v>Tablero Bifasico con Puerta de 18 Circuitos con Barraje de 200A</v>
          </cell>
        </row>
        <row r="325">
          <cell r="B325" t="str">
            <v>Tablero Bifasico con Puerta de 12 Circuitos</v>
          </cell>
        </row>
        <row r="326">
          <cell r="B326" t="str">
            <v>Tablero Bifasico con Puerta de 16 Circuitos</v>
          </cell>
        </row>
        <row r="327">
          <cell r="B327" t="str">
            <v>Tablero Bifasico con Puerta de 8 Circuitos</v>
          </cell>
        </row>
        <row r="328">
          <cell r="B328" t="str">
            <v>Tablero monofasico de 6 Circuitos</v>
          </cell>
        </row>
        <row r="329">
          <cell r="B329" t="str">
            <v>Tablero Bifasico con Puerta de 24 Circuitos con Barraje de 200A</v>
          </cell>
        </row>
        <row r="330">
          <cell r="B330" t="str">
            <v>Tablero Bifasico con Puerta de 24 Circuitos TERCOL</v>
          </cell>
        </row>
        <row r="331">
          <cell r="B331" t="str">
            <v>Tablero Bifásico con Puerta de 36 Circuitos con Barraje de 200A</v>
          </cell>
        </row>
        <row r="332">
          <cell r="B332" t="str">
            <v>Tablero Bifásico con Puerta de 36 Circuitos TERCOL</v>
          </cell>
        </row>
        <row r="333">
          <cell r="B333" t="str">
            <v>Tablero trifásico con Puerta de 12 Circuitos con Barraje de 200A</v>
          </cell>
        </row>
        <row r="334">
          <cell r="B334" t="str">
            <v>Tablero trifásico con Puerta de 18 Circuitos con Barraje de 200A</v>
          </cell>
        </row>
        <row r="335">
          <cell r="B335" t="str">
            <v>Tablero trifásico con Puerta de 24 Circuitos con Barraje de 200A</v>
          </cell>
        </row>
        <row r="336">
          <cell r="B336" t="str">
            <v>Tablero trifásico con Puerta de 30 Circuitos con Barraje de 200A</v>
          </cell>
        </row>
        <row r="337">
          <cell r="B337" t="str">
            <v>Tablero trifásico con Puerta de 36 Circuitos con Barraje de 200A</v>
          </cell>
        </row>
        <row r="338">
          <cell r="B338" t="str">
            <v>Tablero trifásico con Puerta de 42 Circuitos con Barraje de 200A</v>
          </cell>
        </row>
        <row r="339">
          <cell r="B339" t="str">
            <v>Tablero de control de alumbrado</v>
          </cell>
        </row>
        <row r="340">
          <cell r="B340" t="str">
            <v>Tapa ciega PVC Octogonal</v>
          </cell>
        </row>
        <row r="341">
          <cell r="B341" t="str">
            <v>Tapa ciega PVC para caja 4x4</v>
          </cell>
        </row>
        <row r="342">
          <cell r="B342" t="str">
            <v>Tapa ciega metalica para caja 4x4</v>
          </cell>
        </row>
        <row r="343">
          <cell r="B343" t="str">
            <v>Tapa Fluxe</v>
          </cell>
        </row>
        <row r="344">
          <cell r="B344" t="str">
            <v>Tapa para caja piso S38CCTLA</v>
          </cell>
        </row>
        <row r="345">
          <cell r="B345" t="str">
            <v>Terminales de cobre estañado cable No 4/0</v>
          </cell>
        </row>
        <row r="346">
          <cell r="B346" t="str">
            <v>Terminales de cobre estañado cable No 6</v>
          </cell>
        </row>
        <row r="347">
          <cell r="B347" t="str">
            <v>Terminales de cobre estañado cable No 8</v>
          </cell>
        </row>
        <row r="348">
          <cell r="B348" t="str">
            <v>Terminales Tipo Exterior para Cable de MT 2 Premoldeados</v>
          </cell>
        </row>
        <row r="349">
          <cell r="B349" t="str">
            <v>Terminales Tipo Interior Para Cable de MT 2 Premoldeados</v>
          </cell>
        </row>
        <row r="350">
          <cell r="B350" t="str">
            <v>Terminal para cable coaxial</v>
          </cell>
        </row>
        <row r="351">
          <cell r="B351" t="str">
            <v>Timbre</v>
          </cell>
        </row>
        <row r="352">
          <cell r="B352" t="str">
            <v>Tomacorriente doble polo a tierra protección GFCI</v>
          </cell>
        </row>
        <row r="353">
          <cell r="B353" t="str">
            <v>Toma especial 220 V, 30 Amp. Con polo a tierra</v>
          </cell>
        </row>
        <row r="354">
          <cell r="B354" t="str">
            <v>Toma para TV Coaxial</v>
          </cell>
        </row>
        <row r="355">
          <cell r="B355" t="str">
            <v>Toma Telefonico RJ11</v>
          </cell>
        </row>
        <row r="356">
          <cell r="B356" t="str">
            <v xml:space="preserve">Tomacorriente doble polo a tierra(2P+T) </v>
          </cell>
        </row>
        <row r="357">
          <cell r="B357" t="str">
            <v>Tomacorriente doble polo a tierra(2P+T)  grado hospitalario naranja</v>
          </cell>
        </row>
        <row r="358">
          <cell r="B358" t="str">
            <v>Tomacorriente doble polo a tierra(2P+T) con peotección IP55</v>
          </cell>
        </row>
        <row r="359">
          <cell r="B359" t="str">
            <v>Toma antiexplosion a 120V sala de partos</v>
          </cell>
        </row>
        <row r="360">
          <cell r="B360" t="str">
            <v>Toma antiexplosion a 220V sala de partos</v>
          </cell>
        </row>
        <row r="361">
          <cell r="B361" t="str">
            <v>Toma de sonido</v>
          </cell>
        </row>
        <row r="362">
          <cell r="B362" t="str">
            <v>Tornillo cabeza exagona 1/2x2"</v>
          </cell>
        </row>
        <row r="363">
          <cell r="B363" t="str">
            <v>Trampa de aceite</v>
          </cell>
        </row>
        <row r="364">
          <cell r="B364" t="str">
            <v>Transformador en aceite tipo pedestal trifásico 225 KVA  13.200/220/127V</v>
          </cell>
        </row>
        <row r="365">
          <cell r="B365" t="str">
            <v>Transformador en aceite tipo pedestal trifásico 500 KVA  13.200/220/127V</v>
          </cell>
        </row>
        <row r="366">
          <cell r="B366" t="str">
            <v>Transformador en aceite tipo pedestal trifásico 400 KVA  13.200/220-127V</v>
          </cell>
        </row>
        <row r="367">
          <cell r="B367" t="str">
            <v>Transformador en aceite monofásico 25 KVA  13.200/220/127V</v>
          </cell>
        </row>
        <row r="368">
          <cell r="B368" t="str">
            <v>Transformador en aceite trifásico 75 KVA  13.200/208/120V</v>
          </cell>
        </row>
        <row r="369">
          <cell r="B369" t="str">
            <v>Transformador tipo pedestal de 300KVA, 13200/220/127.</v>
          </cell>
        </row>
        <row r="370">
          <cell r="B370" t="str">
            <v>Celda de transformador de 2000mmx1700mmx1300mm, en gabinete metálico autosoportado fabricado en lámina Cold-Rolled para incorporar un (1) transformador de potencia de 225 kVA, 13200/220-127V,</v>
          </cell>
        </row>
        <row r="371">
          <cell r="B371" t="str">
            <v>Celda de seccionador de 2000mmx1100mmx1200mm, en gabinete metálico autosoportado CEM-15P en lámina Cold-Rolled, para alojar seccionador tripolar para operación bajo carga de 17.5 KV, fusible de 25 A</v>
          </cell>
        </row>
        <row r="372">
          <cell r="B372" t="str">
            <v>Tracjacks categoria 5E</v>
          </cell>
        </row>
        <row r="373">
          <cell r="B373" t="str">
            <v>Tracjacks categoria 6</v>
          </cell>
        </row>
        <row r="374">
          <cell r="B374" t="str">
            <v>Tubo EMT 1 1/2"</v>
          </cell>
        </row>
        <row r="375">
          <cell r="B375" t="str">
            <v>Tubo EMT 1/2"</v>
          </cell>
        </row>
        <row r="376">
          <cell r="B376" t="str">
            <v>Tubo EMT 2"</v>
          </cell>
        </row>
        <row r="377">
          <cell r="B377" t="str">
            <v xml:space="preserve">Tubo galvanizado IMC 2" </v>
          </cell>
        </row>
        <row r="378">
          <cell r="B378" t="str">
            <v xml:space="preserve">Tubo galvanizado IMC 3" </v>
          </cell>
        </row>
        <row r="379">
          <cell r="B379" t="str">
            <v>Tubo galvanizado IMC 4"</v>
          </cell>
        </row>
        <row r="380">
          <cell r="B380" t="str">
            <v>Tablero general de Acometidas compuesto por gabinete metalico calibre 16 pintado con pintura electrostatica - Barraje para 500 Amps Totalizador de 3x500 A.- 3 automaticos 3x100 Amps 1Au-tomatico de 3x75 A. - 1 Automatico de 3x300 A. (Norma AE248)</v>
          </cell>
        </row>
        <row r="381">
          <cell r="B381" t="str">
            <v>Armario para 21 cuentas, todas monofásicas en servicio para Aptos con automaticos  de 1x50 Amp - Cada cuenta alambrada 2x8 THW-Cu - incluye marquillas - Totalizador de 3x75 Amps</v>
          </cell>
        </row>
        <row r="382">
          <cell r="B382" t="str">
            <v xml:space="preserve">Armario para 9 cuentas,6 en servicio monofásicas - 3 de reserva Aptos con automaticos  de 1x50 Amp - Cada cuenta alambrada 2x8 THW-Cu - incluye marquillas - Totalizador de 3x60 Amps </v>
          </cell>
        </row>
        <row r="383">
          <cell r="B383" t="str">
            <v>Tablero para servicios comunes norma AE 319 con 3 transformadoes de corriente de 200/5 A. - Totalizador 3x300 Amps y contador electronico con perfil de carga.</v>
          </cell>
        </row>
        <row r="384">
          <cell r="B384" t="str">
            <v>Tuerca de ojo de 5/8"</v>
          </cell>
        </row>
        <row r="385">
          <cell r="B385" t="str">
            <v>Tubo IMC 1 1/2"</v>
          </cell>
        </row>
        <row r="386">
          <cell r="B386" t="str">
            <v>Tubo IMC 1"</v>
          </cell>
        </row>
        <row r="387">
          <cell r="B387" t="str">
            <v>Tubo IMC 3"</v>
          </cell>
        </row>
        <row r="388">
          <cell r="B388" t="str">
            <v>Tubo IMC 3/4"</v>
          </cell>
        </row>
        <row r="389">
          <cell r="B389" t="str">
            <v>UPS de 3 KVA</v>
          </cell>
        </row>
        <row r="390">
          <cell r="B390" t="str">
            <v>UPS de 5 KVA, Monofasica, 120V</v>
          </cell>
        </row>
        <row r="391">
          <cell r="B391" t="str">
            <v>UPS de 10 KVA, Trifasica, 220/127V</v>
          </cell>
        </row>
        <row r="392">
          <cell r="B392" t="str">
            <v>Unión EMT 1 1/4"</v>
          </cell>
        </row>
        <row r="393">
          <cell r="B393" t="str">
            <v>Unión EMT 1"</v>
          </cell>
        </row>
        <row r="394">
          <cell r="B394" t="str">
            <v>Unión EMT 3/4"</v>
          </cell>
        </row>
        <row r="395">
          <cell r="B395" t="str">
            <v>Unión EMT 1/2"</v>
          </cell>
        </row>
        <row r="396">
          <cell r="B396" t="str">
            <v>Unión IMC 1 1/2"</v>
          </cell>
        </row>
        <row r="397">
          <cell r="B397" t="str">
            <v>Unión IMC 2"</v>
          </cell>
        </row>
        <row r="398">
          <cell r="B398" t="str">
            <v>Unión IMC 3/4"</v>
          </cell>
        </row>
        <row r="399">
          <cell r="B399" t="str">
            <v>Unión IMC 3"</v>
          </cell>
        </row>
        <row r="400">
          <cell r="B400" t="str">
            <v>Unión IMC 4"</v>
          </cell>
        </row>
        <row r="401">
          <cell r="B401" t="str">
            <v>Vertical</v>
          </cell>
        </row>
        <row r="402">
          <cell r="B402" t="str">
            <v>PUNTA CAPTADORA DEHN 5/8''x0.6M AL</v>
          </cell>
        </row>
        <row r="403">
          <cell r="B403" t="str">
            <v>PUNTA CAPTADORA DEHN 5/8''x1,0M AL</v>
          </cell>
        </row>
        <row r="404">
          <cell r="B404" t="str">
            <v>SOPORTE DEHN SNAP PLASTICA H16 FIJACION PARA CONDUCTOR 8mm Ref: 3204</v>
          </cell>
        </row>
        <row r="405">
          <cell r="B405" t="str">
            <v>CONECTOR PARALELO DEHN MVKLEMME RD 810mm St7/tZn Ref: 390050</v>
          </cell>
        </row>
        <row r="406">
          <cell r="B406" t="str">
            <v>GRAPA BIMETALICA DEHN UNION ALAMBRON-Cu 8-10MM Ref: 459129</v>
          </cell>
        </row>
        <row r="407">
          <cell r="B407" t="str">
            <v>GRAPA DEHN RD 810/16mm St/tZn Ref: 392060</v>
          </cell>
        </row>
        <row r="408">
          <cell r="B408" t="str">
            <v>BASE PARA PUNTA CAPTADORA DEHN 5/8"</v>
          </cell>
        </row>
        <row r="409">
          <cell r="B409" t="str">
            <v>ALAMBRON DE ALUMINIO DE 8mm</v>
          </cell>
        </row>
        <row r="410">
          <cell r="B410" t="str">
            <v>CAJA DE INSPECCIÓN DE REGISTRO DE 40x40x50 Cms</v>
          </cell>
        </row>
        <row r="411">
          <cell r="B411" t="str">
            <v>Varilla de anclaje de 5/8" x 1,80 mts</v>
          </cell>
        </row>
        <row r="412">
          <cell r="B412" t="str">
            <v>Vigueta de anclaje en concreto</v>
          </cell>
        </row>
        <row r="413">
          <cell r="B413" t="str">
            <v>Aislador tipo tensor de 6 1/4"</v>
          </cell>
        </row>
        <row r="414">
          <cell r="B414" t="str">
            <v>Cable super GX de 3/8"</v>
          </cell>
        </row>
        <row r="415">
          <cell r="B415" t="str">
            <v>Preformado para retenida de 3/8"</v>
          </cell>
        </row>
        <row r="416">
          <cell r="B416" t="str">
            <v>Cable ACSR No. 1/0 ecologico</v>
          </cell>
        </row>
        <row r="417">
          <cell r="B417" t="str">
            <v>Conector tipo cuña para cable No. 1/0</v>
          </cell>
        </row>
        <row r="418">
          <cell r="B418" t="str">
            <v>Monitor led de 32"</v>
          </cell>
        </row>
        <row r="419">
          <cell r="B419" t="str">
            <v>Ventilador de techo</v>
          </cell>
        </row>
        <row r="420">
          <cell r="B420" t="str">
            <v xml:space="preserve">Varilla cooperweld 2,4 Mts. </v>
          </cell>
        </row>
        <row r="421">
          <cell r="B421" t="str">
            <v>Varilla cooperweld 2,4 Mts. 5/8" cobre - cobre</v>
          </cell>
        </row>
        <row r="422">
          <cell r="B422" t="str">
            <v>Varilla roscada de 1mt galvanizada</v>
          </cell>
        </row>
      </sheetData>
      <sheetData sheetId="4"/>
      <sheetData sheetId="5"/>
      <sheetData sheetId="6"/>
      <sheetData sheetId="7"/>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ESTADO VÍA-CRIT.TECNICO"/>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FLUJOS"/>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alidad"/>
      <sheetName val="Capitulos"/>
      <sheetName val="Maqui Equip"/>
      <sheetName val="Index"/>
      <sheetName val="NPV Summary"/>
      <sheetName val="Equip Data"/>
      <sheetName val="Royalties"/>
      <sheetName val="Title"/>
      <sheetName val="COSTOS OFICINA"/>
      <sheetName val="COSTOS CAMPAMENTO"/>
      <sheetName val="PRESUPUESTO "/>
      <sheetName val="Cuadrillas"/>
      <sheetName val="Equ"/>
      <sheetName val="Trans"/>
      <sheetName val="Mat"/>
      <sheetName val="Salarios"/>
      <sheetName val="Civil work"/>
      <sheetName val="LISTADO APU"/>
      <sheetName val="FACTOR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PRESUPUESTO V2"/>
      <sheetName val="MEMORIA"/>
      <sheetName val="APUV2"/>
      <sheetName val="APU AUX"/>
      <sheetName val="AIU"/>
      <sheetName val="POLIZAS OBRA"/>
      <sheetName val="PMT"/>
      <sheetName val="PMA"/>
      <sheetName val="PAPSO"/>
      <sheetName val="INTERVENTORIA"/>
      <sheetName val="FM INT"/>
      <sheetName val="POLIZAS INT"/>
      <sheetName val="PAPSO INT"/>
      <sheetName val="MANO DE OBRA"/>
      <sheetName val="FACTOR PREST"/>
      <sheetName val="INSUMOS MATERIALES"/>
      <sheetName val="INSUMOS SERVICIOS"/>
      <sheetName val="INSUMOS TRANSPORTES"/>
      <sheetName val="INSUMOS EQUIPOS"/>
      <sheetName val="INSUMOS MANO DE OBRA"/>
      <sheetName val="PRESUPUESTO OFICIAL"/>
      <sheetName val="APUS"/>
      <sheetName val="3,1"/>
      <sheetName val="COSTOS DE AIU"/>
      <sheetName val="PAGA"/>
      <sheetName val="PMT1"/>
      <sheetName val="LISTA MATERIALES"/>
      <sheetName val="LISTA DE EQUIPOS"/>
      <sheetName val="CUADRILLA"/>
      <sheetName val="INT"/>
      <sheetName val="FP INTERVENTORIA"/>
      <sheetName val="CRONOGRAMA"/>
      <sheetName val="FLUJO DE FONDOS"/>
      <sheetName val="CUADRO RENDIMIENTOS"/>
      <sheetName val="MATRIZ MGA"/>
      <sheetName val="MEMORIA DE CANTIDADES"/>
      <sheetName val="1,2"/>
      <sheetName val="1,3"/>
      <sheetName val="2,1"/>
      <sheetName val="2,2"/>
      <sheetName val="2,3"/>
      <sheetName val="3,2"/>
      <sheetName val="4,1"/>
      <sheetName val="4,2"/>
      <sheetName val="5,1"/>
      <sheetName val="5,2"/>
      <sheetName val="6,1"/>
      <sheetName val="6,2"/>
      <sheetName val="6,3"/>
      <sheetName val="7,1"/>
      <sheetName val="FP"/>
      <sheetName val="SALARIOS Y PRESTACIONES"/>
      <sheetName val="Cortes y Llenos"/>
      <sheetName val="VOLUME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A1" t="str">
            <v>DEPARTAMENTO DE ANTIOQUIA</v>
          </cell>
        </row>
        <row r="2">
          <cell r="A2" t="str">
            <v>MUNICIPIO DE ARBOLETES</v>
          </cell>
        </row>
        <row r="3">
          <cell r="A3" t="str">
            <v>PROYECTO: CONSTRUCCIÓN DE TRAMO VIAL EN PAVIMENTO RIGIDO Y OBRAS DE DRENAJE EN EL CENTRO POBLADO DEL CORREGIMIENTO EL CARMELO, MUNICIPIO DE ARBOLETES, ANTIOQUIA.</v>
          </cell>
        </row>
        <row r="5">
          <cell r="A5" t="str">
            <v>LISTADO DE INSUMOS - SERVICIOS</v>
          </cell>
        </row>
        <row r="7">
          <cell r="A7" t="str">
            <v>CÓDIGO</v>
          </cell>
          <cell r="B7" t="str">
            <v>DESCRIPCIÓN</v>
          </cell>
          <cell r="C7" t="str">
            <v>UNIDAD</v>
          </cell>
          <cell r="D7" t="str">
            <v>VALOR UNITARIO</v>
          </cell>
        </row>
        <row r="8">
          <cell r="A8" t="str">
            <v>SE005</v>
          </cell>
          <cell r="B8" t="str">
            <v>ADQUISICIÓN DE CARTOGRAFIA (IMÁGENES DE SATELITE Y FOTOS AÉREAS EXISTENTES) S/COMPROBANTE PAGO</v>
          </cell>
          <cell r="C8" t="str">
            <v>UN</v>
          </cell>
          <cell r="D8">
            <v>100000</v>
          </cell>
        </row>
        <row r="9">
          <cell r="A9" t="str">
            <v>SE003</v>
          </cell>
          <cell r="B9" t="str">
            <v>ARRIENDO OFICINA DE CAMPO + DOTACIÓN</v>
          </cell>
          <cell r="C9" t="str">
            <v>MES</v>
          </cell>
          <cell r="D9">
            <v>963000</v>
          </cell>
        </row>
        <row r="10">
          <cell r="A10" t="str">
            <v>SE001</v>
          </cell>
          <cell r="B10" t="str">
            <v>COMISIÓN TOPOGRÁFICA (1 TOP. + 1 CAD. 1 + 1 CAD. 2)</v>
          </cell>
          <cell r="C10" t="str">
            <v>DÍA</v>
          </cell>
          <cell r="D10">
            <v>551364.89561643836</v>
          </cell>
        </row>
        <row r="11">
          <cell r="A11" t="str">
            <v>SE002</v>
          </cell>
          <cell r="B11" t="str">
            <v>COMISIÓN TOPOGRÁFICA (1 TOP. + 1 CAD. 1)</v>
          </cell>
          <cell r="C11" t="str">
            <v>DÍA</v>
          </cell>
          <cell r="D11">
            <v>476470.82703835616</v>
          </cell>
        </row>
        <row r="12">
          <cell r="A12" t="str">
            <v>SEL009</v>
          </cell>
          <cell r="B12" t="str">
            <v>Compactación, densidad, estabilidad y flujo por briqueta para asfaltos</v>
          </cell>
          <cell r="C12" t="str">
            <v>UN</v>
          </cell>
          <cell r="D12">
            <v>72000</v>
          </cell>
        </row>
        <row r="13">
          <cell r="A13" t="str">
            <v>SE004</v>
          </cell>
          <cell r="B13" t="str">
            <v>DERECHO A BOTADERO</v>
          </cell>
          <cell r="C13" t="str">
            <v>M3</v>
          </cell>
          <cell r="D13">
            <v>5000</v>
          </cell>
        </row>
        <row r="14">
          <cell r="A14" t="str">
            <v>SEL003</v>
          </cell>
          <cell r="B14" t="str">
            <v>Determinación de terrones de arcilla y partículas deleznables en los agregados</v>
          </cell>
          <cell r="C14" t="str">
            <v>UN</v>
          </cell>
          <cell r="D14">
            <v>79000</v>
          </cell>
        </row>
        <row r="15">
          <cell r="A15" t="str">
            <v>SEL006</v>
          </cell>
          <cell r="B15" t="str">
            <v>Diseños de mezcla para una resistencia determinada (Incluye ensayos a agregados y verificación de resistencia)</v>
          </cell>
          <cell r="C15" t="str">
            <v>UN</v>
          </cell>
          <cell r="D15">
            <v>699312.97252500104</v>
          </cell>
        </row>
        <row r="16">
          <cell r="A16" t="str">
            <v>SEL008</v>
          </cell>
          <cell r="B16" t="str">
            <v>Extracción cuantitativa del asfalto en mezclas en caliente para pavimentos (contenido de asfalto)</v>
          </cell>
          <cell r="C16" t="str">
            <v>UN</v>
          </cell>
          <cell r="D16">
            <v>115000</v>
          </cell>
        </row>
        <row r="17">
          <cell r="A17" t="str">
            <v>SEL001</v>
          </cell>
          <cell r="B17" t="str">
            <v>Granulometría por tamizado con lavado sobre tamiz No 200</v>
          </cell>
          <cell r="C17" t="str">
            <v>UN</v>
          </cell>
          <cell r="D17">
            <v>107000</v>
          </cell>
        </row>
        <row r="18">
          <cell r="A18" t="str">
            <v>SEL005</v>
          </cell>
          <cell r="B18" t="str">
            <v>Relación de Soporte del Suelo en el laboratorio (CBR en el laboratorio) remodelado y sumergido. Suelos granulares (3 puntos)</v>
          </cell>
          <cell r="C18" t="str">
            <v>UN</v>
          </cell>
          <cell r="D18">
            <v>368000</v>
          </cell>
        </row>
        <row r="19">
          <cell r="A19" t="str">
            <v>SEL004</v>
          </cell>
          <cell r="B19" t="str">
            <v>Relaciones de humedad - masa unitaria seca en los suelos (ensayo modificado de compactación - Proctor Modificado) con corrección del peso unitario y contenido de agua</v>
          </cell>
          <cell r="C19" t="str">
            <v>UN</v>
          </cell>
          <cell r="D19">
            <v>147000</v>
          </cell>
        </row>
        <row r="20">
          <cell r="A20" t="str">
            <v>SEL007</v>
          </cell>
          <cell r="B20" t="str">
            <v>Resistencia a la compresión de cilindros de concreto (método normal)</v>
          </cell>
          <cell r="C20" t="str">
            <v>UN</v>
          </cell>
          <cell r="D20">
            <v>15232</v>
          </cell>
        </row>
        <row r="21">
          <cell r="A21" t="str">
            <v>SEL002</v>
          </cell>
          <cell r="B21" t="str">
            <v>Resistencia al desgaste de los agregados de tamaños menores a 37,5 mm (1 1/2") por medio de la máquina de los ángeles.</v>
          </cell>
          <cell r="C21" t="str">
            <v>UN</v>
          </cell>
          <cell r="D21">
            <v>145000</v>
          </cell>
        </row>
        <row r="22">
          <cell r="B22" t="str">
            <v xml:space="preserve">Ensayo Resistencia a la flexión del concreto (Método de la viga simple cargada en los tercios de la
luz) </v>
          </cell>
          <cell r="C22" t="str">
            <v>UN</v>
          </cell>
          <cell r="D22">
            <v>70000</v>
          </cell>
        </row>
        <row r="23">
          <cell r="B23" t="str">
            <v>Ensayo densidad de Campo Método del Cono de Arena</v>
          </cell>
          <cell r="C23" t="str">
            <v>UN</v>
          </cell>
          <cell r="D23">
            <v>125000</v>
          </cell>
        </row>
      </sheetData>
      <sheetData sheetId="18" refreshError="1">
        <row r="1">
          <cell r="A1" t="str">
            <v>DEPARTAMENTO DE ANTIOQUIA</v>
          </cell>
        </row>
        <row r="2">
          <cell r="A2" t="str">
            <v>MUNICIPIO DE ARBOLETES</v>
          </cell>
        </row>
        <row r="3">
          <cell r="A3" t="str">
            <v>PROYECTO: CONSTRUCCIÓN DE TRAMO VIAL EN PAVIMENTO RIGIDO Y OBRAS DE DRENAJE EN EL CENTRO POBLADO DEL CORREGIMIENTO EL CARMELO, MUNICIPIO DE ARBOLETES, ANTIOQUIA.</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750</v>
          </cell>
        </row>
        <row r="9">
          <cell r="A9" t="str">
            <v>TR002</v>
          </cell>
          <cell r="B9" t="str">
            <v>TRANSPORTE DE MATERIALES DE PLAYA</v>
          </cell>
          <cell r="C9" t="str">
            <v>M3-KM</v>
          </cell>
          <cell r="D9">
            <v>750</v>
          </cell>
        </row>
        <row r="10">
          <cell r="A10" t="str">
            <v>TR003</v>
          </cell>
          <cell r="B10" t="str">
            <v>TRANSPORTE DE MATERIAL DE EXCAVACIÓN</v>
          </cell>
          <cell r="C10" t="str">
            <v>M3-KM</v>
          </cell>
          <cell r="D10">
            <v>750</v>
          </cell>
        </row>
        <row r="11">
          <cell r="A11" t="str">
            <v>TR004</v>
          </cell>
          <cell r="B11" t="str">
            <v>TRANSPORTE DE ESCOMBROS</v>
          </cell>
          <cell r="C11" t="str">
            <v>M3-KM</v>
          </cell>
          <cell r="D11">
            <v>750</v>
          </cell>
        </row>
        <row r="12">
          <cell r="A12" t="str">
            <v>TR005</v>
          </cell>
          <cell r="B12" t="str">
            <v>TRANSPORTE DE MATERIALES GRANULARES</v>
          </cell>
          <cell r="C12" t="str">
            <v>M3-KM</v>
          </cell>
          <cell r="D12">
            <v>750</v>
          </cell>
        </row>
        <row r="13">
          <cell r="A13" t="str">
            <v>TR006</v>
          </cell>
          <cell r="B13" t="str">
            <v>TRANSPORTE DE MEZCLAS ASFÁLTICAS</v>
          </cell>
          <cell r="C13" t="str">
            <v>TON-KM</v>
          </cell>
          <cell r="D13">
            <v>750</v>
          </cell>
        </row>
        <row r="14">
          <cell r="A14" t="str">
            <v>TR007</v>
          </cell>
        </row>
        <row r="15">
          <cell r="A15" t="str">
            <v>TR008</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19" refreshError="1">
        <row r="1">
          <cell r="A1" t="str">
            <v>DEPARTAMENTO DE ANTIOQUIA</v>
          </cell>
          <cell r="C1" t="str">
            <v/>
          </cell>
        </row>
        <row r="2">
          <cell r="A2" t="str">
            <v>MUNICIPIO DE ARBOLETES</v>
          </cell>
        </row>
        <row r="3">
          <cell r="A3" t="str">
            <v>PROYECTO: CONSTRUCCIÓN DE TRAMO VIAL EN PAVIMENTO RIGIDO Y OBRAS DE DRENAJE EN EL CENTRO POBLADO DEL CORREGIMIENTO EL CARMELO, MUNICIPIO DE ARBOLETES, ANTIOQUIA.</v>
          </cell>
        </row>
        <row r="5">
          <cell r="A5" t="str">
            <v>LISTADO DE INSUMOS - EQUIPOS</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53440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202300</v>
          </cell>
        </row>
        <row r="25">
          <cell r="A25" t="str">
            <v>EQ018</v>
          </cell>
          <cell r="B25" t="str">
            <v>CARROTANQUE  AGUA</v>
          </cell>
          <cell r="C25" t="str">
            <v>HORA</v>
          </cell>
          <cell r="D25">
            <v>57150</v>
          </cell>
        </row>
        <row r="26">
          <cell r="A26" t="str">
            <v>EQ019</v>
          </cell>
          <cell r="B26" t="str">
            <v>COMPACTADOR TIPO RANA A GASOLINA (INCLUYE COMBUSTIBLE)</v>
          </cell>
          <cell r="C26" t="str">
            <v>DÍA</v>
          </cell>
          <cell r="D26">
            <v>57540</v>
          </cell>
        </row>
        <row r="27">
          <cell r="A27" t="str">
            <v>EQ020</v>
          </cell>
          <cell r="B27" t="str">
            <v>RETROEXCAVADORA LLANTA</v>
          </cell>
          <cell r="C27" t="str">
            <v>HORA</v>
          </cell>
          <cell r="D27">
            <v>124950</v>
          </cell>
        </row>
        <row r="28">
          <cell r="A28" t="str">
            <v>EQ021</v>
          </cell>
          <cell r="B28" t="str">
            <v>COMPACTADOR VIBRATORIO 11 TON.</v>
          </cell>
          <cell r="C28" t="str">
            <v>HORA</v>
          </cell>
          <cell r="D28">
            <v>142800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53580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MES</v>
          </cell>
          <cell r="D34">
            <v>2000000</v>
          </cell>
        </row>
        <row r="35">
          <cell r="A35" t="str">
            <v>EQ028</v>
          </cell>
          <cell r="B35" t="str">
            <v>COMPACTADOR NEUMATICO O DE LLANTAS</v>
          </cell>
          <cell r="C35" t="str">
            <v>HORA</v>
          </cell>
          <cell r="D35">
            <v>113050</v>
          </cell>
        </row>
        <row r="36">
          <cell r="A36" t="str">
            <v>EQ029</v>
          </cell>
          <cell r="B36" t="str">
            <v>RIEL PARA FORMALETA DE PAVIMENTO</v>
          </cell>
          <cell r="C36" t="str">
            <v>HORA</v>
          </cell>
          <cell r="D36">
            <v>1500</v>
          </cell>
        </row>
        <row r="37">
          <cell r="A37" t="str">
            <v>EQ030</v>
          </cell>
          <cell r="B37" t="str">
            <v>REGLA VIBRATORIA</v>
          </cell>
          <cell r="C37" t="str">
            <v>HORA</v>
          </cell>
          <cell r="D37">
            <v>75000</v>
          </cell>
        </row>
        <row r="38">
          <cell r="A38" t="str">
            <v>EQ031</v>
          </cell>
          <cell r="B38" t="str">
            <v>CEPILLO TEXTURIZADOR</v>
          </cell>
          <cell r="C38" t="str">
            <v>HORA</v>
          </cell>
          <cell r="D38">
            <v>15000</v>
          </cell>
        </row>
        <row r="39">
          <cell r="A39" t="str">
            <v>EQ032</v>
          </cell>
          <cell r="B39" t="str">
            <v>CORTADORA DE PAVIMENTO 13.5 HP</v>
          </cell>
          <cell r="C39" t="str">
            <v>HORA</v>
          </cell>
          <cell r="D39">
            <v>23500</v>
          </cell>
        </row>
        <row r="40">
          <cell r="A40" t="str">
            <v>EQ033</v>
          </cell>
          <cell r="B40" t="str">
            <v>PISTOLA CALAFATEO</v>
          </cell>
          <cell r="C40" t="str">
            <v>DÍA</v>
          </cell>
          <cell r="D40">
            <v>625</v>
          </cell>
        </row>
        <row r="41">
          <cell r="A41" t="str">
            <v>EQ034</v>
          </cell>
          <cell r="B41" t="str">
            <v>MEZCLADORA DE CONCRETO</v>
          </cell>
          <cell r="C41" t="str">
            <v>DÍA</v>
          </cell>
          <cell r="D41">
            <v>100000</v>
          </cell>
        </row>
        <row r="42">
          <cell r="A42" t="str">
            <v>EQ035</v>
          </cell>
          <cell r="B42" t="str">
            <v>ALLANADORA DE CONCRETO</v>
          </cell>
          <cell r="C42" t="str">
            <v>DÍA</v>
          </cell>
          <cell r="D42">
            <v>68900</v>
          </cell>
        </row>
        <row r="43">
          <cell r="A43" t="str">
            <v>EQ036</v>
          </cell>
          <cell r="B43" t="str">
            <v xml:space="preserve">MINICARGADOR </v>
          </cell>
          <cell r="C43" t="str">
            <v>DÍA</v>
          </cell>
          <cell r="D43">
            <v>150000</v>
          </cell>
        </row>
        <row r="44">
          <cell r="A44" t="str">
            <v>EQ037</v>
          </cell>
        </row>
        <row r="45">
          <cell r="A45" t="str">
            <v>EQ038</v>
          </cell>
        </row>
        <row r="46">
          <cell r="A46" t="str">
            <v>EQ039</v>
          </cell>
        </row>
        <row r="47">
          <cell r="A47" t="str">
            <v>EQ040</v>
          </cell>
        </row>
        <row r="48">
          <cell r="A48" t="str">
            <v>EQ041</v>
          </cell>
        </row>
        <row r="49">
          <cell r="A49" t="str">
            <v>EQ042</v>
          </cell>
        </row>
        <row r="50">
          <cell r="A50" t="str">
            <v>EQ043</v>
          </cell>
        </row>
        <row r="51">
          <cell r="A51" t="str">
            <v>EQ044</v>
          </cell>
        </row>
        <row r="52">
          <cell r="A52" t="str">
            <v>EQ045</v>
          </cell>
        </row>
        <row r="53">
          <cell r="A53" t="str">
            <v>EQ046</v>
          </cell>
        </row>
        <row r="54">
          <cell r="A54" t="str">
            <v>EQ047</v>
          </cell>
        </row>
        <row r="55">
          <cell r="A55" t="str">
            <v>EQ048</v>
          </cell>
        </row>
        <row r="56">
          <cell r="A56" t="str">
            <v>EQ049</v>
          </cell>
        </row>
        <row r="57">
          <cell r="A57" t="str">
            <v>EQ050</v>
          </cell>
        </row>
        <row r="58">
          <cell r="A58" t="str">
            <v>EQ051</v>
          </cell>
        </row>
        <row r="59">
          <cell r="A59" t="str">
            <v>EQ052</v>
          </cell>
        </row>
        <row r="60">
          <cell r="A60" t="str">
            <v>EQ053</v>
          </cell>
        </row>
        <row r="61">
          <cell r="A61" t="str">
            <v>EQ054</v>
          </cell>
        </row>
        <row r="62">
          <cell r="A62" t="str">
            <v>EQ055</v>
          </cell>
        </row>
        <row r="63">
          <cell r="A63" t="str">
            <v>EQ056</v>
          </cell>
        </row>
        <row r="64">
          <cell r="A64" t="str">
            <v>EQ057</v>
          </cell>
        </row>
        <row r="65">
          <cell r="A65" t="str">
            <v>EQ058</v>
          </cell>
        </row>
        <row r="66">
          <cell r="A66" t="str">
            <v>EQ059</v>
          </cell>
        </row>
        <row r="67">
          <cell r="A67" t="str">
            <v>EQ060</v>
          </cell>
        </row>
        <row r="68">
          <cell r="A68" t="str">
            <v>EQ061</v>
          </cell>
        </row>
        <row r="69">
          <cell r="A69" t="str">
            <v>EQ062</v>
          </cell>
        </row>
        <row r="70">
          <cell r="A70" t="str">
            <v>EQ063</v>
          </cell>
        </row>
        <row r="71">
          <cell r="A71" t="str">
            <v>EQ064</v>
          </cell>
        </row>
        <row r="72">
          <cell r="A72" t="str">
            <v>EQ065</v>
          </cell>
        </row>
        <row r="73">
          <cell r="A73" t="str">
            <v>EQ066</v>
          </cell>
        </row>
        <row r="74">
          <cell r="A74" t="str">
            <v>EQ067</v>
          </cell>
        </row>
        <row r="75">
          <cell r="A75" t="str">
            <v>EQ068</v>
          </cell>
        </row>
        <row r="76">
          <cell r="A76" t="str">
            <v>EQ069</v>
          </cell>
        </row>
        <row r="77">
          <cell r="A77" t="str">
            <v>EQ070</v>
          </cell>
        </row>
        <row r="78">
          <cell r="A78" t="str">
            <v>EQ071</v>
          </cell>
        </row>
        <row r="79">
          <cell r="A79" t="str">
            <v>EQ072</v>
          </cell>
        </row>
        <row r="80">
          <cell r="A80" t="str">
            <v>EQ073</v>
          </cell>
        </row>
        <row r="81">
          <cell r="A81" t="str">
            <v>EQ074</v>
          </cell>
        </row>
        <row r="82">
          <cell r="A82" t="str">
            <v>EQ075</v>
          </cell>
        </row>
        <row r="83">
          <cell r="A83" t="str">
            <v>EQ076</v>
          </cell>
        </row>
        <row r="84">
          <cell r="A84" t="str">
            <v>EQ077</v>
          </cell>
        </row>
        <row r="85">
          <cell r="A85" t="str">
            <v>EQ078</v>
          </cell>
        </row>
        <row r="86">
          <cell r="A86" t="str">
            <v>EQ079</v>
          </cell>
        </row>
        <row r="87">
          <cell r="A87" t="str">
            <v>EQ080</v>
          </cell>
        </row>
        <row r="88">
          <cell r="A88" t="str">
            <v>EQ081</v>
          </cell>
        </row>
        <row r="89">
          <cell r="A89" t="str">
            <v>EQ082</v>
          </cell>
        </row>
        <row r="90">
          <cell r="A90" t="str">
            <v>EQ083</v>
          </cell>
        </row>
        <row r="91">
          <cell r="A91" t="str">
            <v>EQ084</v>
          </cell>
        </row>
        <row r="92">
          <cell r="A92" t="str">
            <v>EQ085</v>
          </cell>
        </row>
        <row r="93">
          <cell r="A93" t="str">
            <v>EQ086</v>
          </cell>
        </row>
        <row r="94">
          <cell r="A94" t="str">
            <v>EQ087</v>
          </cell>
        </row>
        <row r="95">
          <cell r="A95" t="str">
            <v>EQ088</v>
          </cell>
        </row>
        <row r="96">
          <cell r="A96" t="str">
            <v>EQ089</v>
          </cell>
        </row>
        <row r="97">
          <cell r="A97" t="str">
            <v>EQ090</v>
          </cell>
        </row>
        <row r="98">
          <cell r="A98" t="str">
            <v>EQ091</v>
          </cell>
        </row>
        <row r="99">
          <cell r="A99" t="str">
            <v>EQ092</v>
          </cell>
        </row>
        <row r="100">
          <cell r="A100" t="str">
            <v>EQ093</v>
          </cell>
        </row>
        <row r="101">
          <cell r="A101" t="str">
            <v>EQ094</v>
          </cell>
        </row>
        <row r="102">
          <cell r="A102" t="str">
            <v>EQ095</v>
          </cell>
        </row>
        <row r="103">
          <cell r="A103" t="str">
            <v>EQ096</v>
          </cell>
        </row>
        <row r="104">
          <cell r="A104" t="str">
            <v>EQ097</v>
          </cell>
        </row>
        <row r="105">
          <cell r="A105" t="str">
            <v>EQ098</v>
          </cell>
        </row>
        <row r="106">
          <cell r="A106" t="str">
            <v>EQ099</v>
          </cell>
        </row>
        <row r="107">
          <cell r="A107" t="str">
            <v>EQ100</v>
          </cell>
        </row>
        <row r="108">
          <cell r="A108" t="str">
            <v>EQ101</v>
          </cell>
        </row>
      </sheetData>
      <sheetData sheetId="20" refreshError="1">
        <row r="1">
          <cell r="A1" t="str">
            <v>DEPARTAMENTO DE ANTIOQUIA</v>
          </cell>
        </row>
        <row r="2">
          <cell r="A2" t="str">
            <v>MUNICIPIO DE ARBOLETES</v>
          </cell>
        </row>
        <row r="3">
          <cell r="A3" t="str">
            <v>PROYECTO: CONSTRUCCIÓN DE TRAMO VIAL EN PAVIMENTO RIGIDO Y OBRAS DE DRENAJE EN EL CENTRO POBLADO DEL CORREGIMIENTO EL CARMELO, MUNICIPIO DE ARBOLETES, ANTIOQUIA.</v>
          </cell>
        </row>
        <row r="5">
          <cell r="A5" t="str">
            <v>LISTADO DE INSUMOS - MANO DE OBRA</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1.63</v>
          </cell>
          <cell r="F8">
            <v>200124.63013698629</v>
          </cell>
          <cell r="G8">
            <v>126968.33893150682</v>
          </cell>
          <cell r="H8">
            <v>327092.96906849311</v>
          </cell>
        </row>
        <row r="9">
          <cell r="A9" t="str">
            <v>MO002</v>
          </cell>
          <cell r="B9" t="str">
            <v>DIRECTOR DE INTERVENTORÍA</v>
          </cell>
          <cell r="C9" t="str">
            <v>ADMÓN</v>
          </cell>
          <cell r="D9">
            <v>6087124.2000000002</v>
          </cell>
          <cell r="E9">
            <v>1.63</v>
          </cell>
          <cell r="F9">
            <v>200124.63013698629</v>
          </cell>
          <cell r="G9">
            <v>126968.33893150682</v>
          </cell>
          <cell r="H9">
            <v>327092.96906849311</v>
          </cell>
        </row>
        <row r="10">
          <cell r="A10" t="str">
            <v>MO003</v>
          </cell>
          <cell r="B10" t="str">
            <v>RESIDENTE DE OBRA</v>
          </cell>
          <cell r="C10" t="str">
            <v>ADMÓN</v>
          </cell>
          <cell r="D10">
            <v>4179219.5999999996</v>
          </cell>
          <cell r="E10">
            <v>1.64</v>
          </cell>
          <cell r="F10">
            <v>137399</v>
          </cell>
          <cell r="G10">
            <v>87827.546479452052</v>
          </cell>
          <cell r="H10">
            <v>225226.54647945205</v>
          </cell>
        </row>
        <row r="11">
          <cell r="A11" t="str">
            <v>MO004</v>
          </cell>
          <cell r="B11" t="str">
            <v>RESIDENTE DE INTERVENTORÍA</v>
          </cell>
          <cell r="C11" t="str">
            <v>ADMÓN</v>
          </cell>
          <cell r="D11">
            <v>4179219.5999999996</v>
          </cell>
          <cell r="E11">
            <v>1.64</v>
          </cell>
          <cell r="F11">
            <v>137399</v>
          </cell>
          <cell r="G11">
            <v>87827.546479452052</v>
          </cell>
          <cell r="H11">
            <v>225226.54647945205</v>
          </cell>
        </row>
        <row r="12">
          <cell r="A12" t="str">
            <v>MO005</v>
          </cell>
          <cell r="B12" t="str">
            <v>RESIDENTE AMBIENTAL</v>
          </cell>
          <cell r="C12" t="str">
            <v>ADMÓN</v>
          </cell>
          <cell r="D12">
            <v>3634104</v>
          </cell>
          <cell r="E12">
            <v>1.64</v>
          </cell>
          <cell r="F12">
            <v>119477.39178082191</v>
          </cell>
          <cell r="G12">
            <v>76644.462334246564</v>
          </cell>
          <cell r="H12">
            <v>196121.85411506848</v>
          </cell>
        </row>
        <row r="13">
          <cell r="A13" t="str">
            <v>MO006</v>
          </cell>
          <cell r="B13" t="str">
            <v>RESIDENTE SOCIAL</v>
          </cell>
          <cell r="C13" t="str">
            <v>ADMÓN</v>
          </cell>
          <cell r="D13">
            <v>3634104</v>
          </cell>
          <cell r="E13">
            <v>1.64</v>
          </cell>
          <cell r="F13">
            <v>119477.39178082191</v>
          </cell>
          <cell r="G13">
            <v>76644.462334246564</v>
          </cell>
          <cell r="H13">
            <v>196121.85411506848</v>
          </cell>
        </row>
        <row r="14">
          <cell r="A14" t="str">
            <v>MO007</v>
          </cell>
          <cell r="B14" t="str">
            <v>AUXILIAR DE RESIDENCIA</v>
          </cell>
          <cell r="C14" t="str">
            <v>ADMÓN</v>
          </cell>
          <cell r="D14">
            <v>2725578</v>
          </cell>
          <cell r="E14">
            <v>1.65</v>
          </cell>
          <cell r="F14">
            <v>89608.043835616438</v>
          </cell>
          <cell r="G14">
            <v>58005.989216438349</v>
          </cell>
          <cell r="H14">
            <v>147614.03305205479</v>
          </cell>
        </row>
        <row r="15">
          <cell r="A15" t="str">
            <v>MO008</v>
          </cell>
          <cell r="B15" t="str">
            <v>TECNÓLOGO SST</v>
          </cell>
          <cell r="C15" t="str">
            <v>ADMÓN</v>
          </cell>
          <cell r="D15">
            <v>2089609.7999999998</v>
          </cell>
          <cell r="E15">
            <v>1.65</v>
          </cell>
          <cell r="F15">
            <v>68699.501369863021</v>
          </cell>
          <cell r="G15">
            <v>44959.058854794494</v>
          </cell>
          <cell r="H15">
            <v>113658.56022465751</v>
          </cell>
        </row>
        <row r="16">
          <cell r="A16" t="str">
            <v>MO009</v>
          </cell>
          <cell r="B16" t="str">
            <v>ASESOR LEGAL</v>
          </cell>
          <cell r="C16" t="str">
            <v>ADMÓN</v>
          </cell>
          <cell r="D16">
            <v>6087124.2000000002</v>
          </cell>
          <cell r="E16">
            <v>1.63</v>
          </cell>
          <cell r="F16">
            <v>200124.63013698629</v>
          </cell>
          <cell r="G16">
            <v>126968.33893150682</v>
          </cell>
          <cell r="H16">
            <v>327092.96906849311</v>
          </cell>
        </row>
        <row r="17">
          <cell r="A17" t="str">
            <v>MO010</v>
          </cell>
          <cell r="B17" t="str">
            <v>CONTADOR</v>
          </cell>
          <cell r="C17" t="str">
            <v>ADMÓN</v>
          </cell>
          <cell r="D17">
            <v>4179219.5999999996</v>
          </cell>
          <cell r="E17">
            <v>1.64</v>
          </cell>
          <cell r="F17">
            <v>137399</v>
          </cell>
          <cell r="G17">
            <v>87827.546479452052</v>
          </cell>
          <cell r="H17">
            <v>225226.54647945205</v>
          </cell>
        </row>
        <row r="18">
          <cell r="A18" t="str">
            <v>MO011</v>
          </cell>
          <cell r="B18" t="str">
            <v>ALMACENISTA</v>
          </cell>
          <cell r="C18" t="str">
            <v>ADMÓN</v>
          </cell>
          <cell r="D18">
            <v>1680773.1</v>
          </cell>
          <cell r="E18">
            <v>1.78</v>
          </cell>
          <cell r="F18">
            <v>55258.293150684935</v>
          </cell>
          <cell r="G18">
            <v>43145.303767123281</v>
          </cell>
          <cell r="H18">
            <v>98403.596917808216</v>
          </cell>
        </row>
        <row r="19">
          <cell r="A19" t="str">
            <v>MO012</v>
          </cell>
          <cell r="B19" t="str">
            <v>AUXILIAR DE ALMACÉN</v>
          </cell>
          <cell r="C19" t="str">
            <v>ADMÓN</v>
          </cell>
          <cell r="D19">
            <v>1317362.7</v>
          </cell>
          <cell r="E19">
            <v>1.82</v>
          </cell>
          <cell r="F19">
            <v>43310.553424657533</v>
          </cell>
          <cell r="G19">
            <v>35689.912054794513</v>
          </cell>
          <cell r="H19">
            <v>79000.465479452047</v>
          </cell>
        </row>
        <row r="20">
          <cell r="A20" t="str">
            <v>MO013</v>
          </cell>
          <cell r="B20" t="str">
            <v>SECRETARIA</v>
          </cell>
          <cell r="C20" t="str">
            <v>ADMÓN</v>
          </cell>
          <cell r="D20">
            <v>908526</v>
          </cell>
          <cell r="E20">
            <v>1.91</v>
          </cell>
          <cell r="F20">
            <v>29869.347945205478</v>
          </cell>
          <cell r="G20">
            <v>27302.600657534244</v>
          </cell>
          <cell r="H20">
            <v>57171.948602739722</v>
          </cell>
        </row>
        <row r="21">
          <cell r="A21" t="str">
            <v>MO014</v>
          </cell>
          <cell r="B21" t="str">
            <v>MENSAJERO</v>
          </cell>
          <cell r="C21" t="str">
            <v>ADMÓN</v>
          </cell>
          <cell r="D21">
            <v>908526</v>
          </cell>
          <cell r="E21">
            <v>1.91</v>
          </cell>
          <cell r="F21">
            <v>29869.347945205478</v>
          </cell>
          <cell r="G21">
            <v>27302.600657534244</v>
          </cell>
          <cell r="H21">
            <v>57171.948602739722</v>
          </cell>
        </row>
        <row r="22">
          <cell r="A22" t="str">
            <v>MO015</v>
          </cell>
          <cell r="B22" t="str">
            <v>VIGILANTE</v>
          </cell>
          <cell r="C22" t="str">
            <v>ADMÓN</v>
          </cell>
          <cell r="D22">
            <v>908526</v>
          </cell>
          <cell r="E22">
            <v>1.91</v>
          </cell>
          <cell r="F22">
            <v>29869.347945205478</v>
          </cell>
          <cell r="G22">
            <v>27302.600657534244</v>
          </cell>
          <cell r="H22">
            <v>57171.948602739722</v>
          </cell>
        </row>
        <row r="23">
          <cell r="A23" t="str">
            <v>MO016</v>
          </cell>
          <cell r="B23" t="str">
            <v>TOPÓGRAFO</v>
          </cell>
          <cell r="C23" t="str">
            <v>OBRA</v>
          </cell>
          <cell r="D23">
            <v>4360924.8</v>
          </cell>
          <cell r="E23">
            <v>1.64</v>
          </cell>
          <cell r="F23">
            <v>143372.8712328767</v>
          </cell>
          <cell r="G23">
            <v>92299.62384109589</v>
          </cell>
          <cell r="H23">
            <v>235672.49507397259</v>
          </cell>
        </row>
        <row r="24">
          <cell r="A24" t="str">
            <v>MO017</v>
          </cell>
          <cell r="B24" t="str">
            <v>CADENERO 1</v>
          </cell>
          <cell r="C24" t="str">
            <v>OBRA</v>
          </cell>
          <cell r="D24">
            <v>2135036.1</v>
          </cell>
          <cell r="E24">
            <v>1.66</v>
          </cell>
          <cell r="F24">
            <v>70192.967123287672</v>
          </cell>
          <cell r="G24">
            <v>46635.364841095899</v>
          </cell>
          <cell r="H24">
            <v>116828.33196438357</v>
          </cell>
        </row>
        <row r="25">
          <cell r="A25" t="str">
            <v>MO018</v>
          </cell>
          <cell r="B25" t="str">
            <v>CADENERO 2</v>
          </cell>
          <cell r="C25" t="str">
            <v>OBRA</v>
          </cell>
          <cell r="D25">
            <v>1226510.1000000001</v>
          </cell>
          <cell r="E25">
            <v>1.86</v>
          </cell>
          <cell r="F25">
            <v>40323.61917808219</v>
          </cell>
          <cell r="G25">
            <v>34570.449400000005</v>
          </cell>
          <cell r="H25">
            <v>74894.068578082195</v>
          </cell>
        </row>
        <row r="26">
          <cell r="A26" t="str">
            <v>MO019</v>
          </cell>
          <cell r="B26" t="str">
            <v>MAESTRO PRIMERO</v>
          </cell>
          <cell r="C26" t="str">
            <v>OBRA</v>
          </cell>
          <cell r="D26">
            <v>2725578</v>
          </cell>
          <cell r="E26">
            <v>1.66</v>
          </cell>
          <cell r="F26">
            <v>89608.043835616438</v>
          </cell>
          <cell r="G26">
            <v>58750.372778082179</v>
          </cell>
          <cell r="H26">
            <v>148358.41661369862</v>
          </cell>
        </row>
        <row r="27">
          <cell r="A27" t="str">
            <v>MO020</v>
          </cell>
          <cell r="B27" t="str">
            <v>MAESTRO SEGUNDO</v>
          </cell>
          <cell r="C27" t="str">
            <v>OBRA</v>
          </cell>
          <cell r="D27">
            <v>2089609.7999999998</v>
          </cell>
          <cell r="E27">
            <v>1.67</v>
          </cell>
          <cell r="F27">
            <v>68699.501369863021</v>
          </cell>
          <cell r="G27">
            <v>45703.442416438324</v>
          </cell>
          <cell r="H27">
            <v>114402.94378630134</v>
          </cell>
        </row>
        <row r="28">
          <cell r="A28" t="str">
            <v>MO021</v>
          </cell>
          <cell r="B28" t="str">
            <v>OFICIAL ELÉCTRICO</v>
          </cell>
          <cell r="C28" t="str">
            <v>OBRA</v>
          </cell>
          <cell r="D28">
            <v>2498446.5</v>
          </cell>
          <cell r="E28">
            <v>1.66</v>
          </cell>
          <cell r="F28">
            <v>82140.706849315073</v>
          </cell>
          <cell r="G28">
            <v>54090.75381369864</v>
          </cell>
          <cell r="H28">
            <v>136231.46066301371</v>
          </cell>
        </row>
        <row r="29">
          <cell r="A29" t="str">
            <v>MO022</v>
          </cell>
          <cell r="B29" t="str">
            <v>AYUDANTE ELÉCTRICO</v>
          </cell>
          <cell r="C29" t="str">
            <v>OBRA</v>
          </cell>
          <cell r="D29">
            <v>1181083.8</v>
          </cell>
          <cell r="E29">
            <v>1.87</v>
          </cell>
          <cell r="F29">
            <v>38830.153424657532</v>
          </cell>
          <cell r="G29">
            <v>33638.526975342465</v>
          </cell>
          <cell r="H29">
            <v>72468.680399999997</v>
          </cell>
        </row>
        <row r="30">
          <cell r="A30" t="str">
            <v>MO023</v>
          </cell>
          <cell r="B30" t="str">
            <v>OFICIAL PLOMERO</v>
          </cell>
          <cell r="C30" t="str">
            <v>OBRA</v>
          </cell>
          <cell r="D30">
            <v>1817052</v>
          </cell>
          <cell r="E30">
            <v>1.78</v>
          </cell>
          <cell r="F30">
            <v>59738.695890410956</v>
          </cell>
          <cell r="G30">
            <v>46685.457336986299</v>
          </cell>
          <cell r="H30">
            <v>106424.15322739726</v>
          </cell>
        </row>
        <row r="31">
          <cell r="A31" t="str">
            <v>MO024</v>
          </cell>
          <cell r="B31" t="str">
            <v>AYUDANTE PLOMERO</v>
          </cell>
          <cell r="C31" t="str">
            <v>OBRA</v>
          </cell>
          <cell r="D31">
            <v>1090231.2</v>
          </cell>
          <cell r="E31">
            <v>1.89</v>
          </cell>
          <cell r="F31">
            <v>35843.216438356161</v>
          </cell>
          <cell r="G31">
            <v>31774.679391780839</v>
          </cell>
          <cell r="H31">
            <v>67617.895830137</v>
          </cell>
        </row>
        <row r="32">
          <cell r="A32" t="str">
            <v>MO025</v>
          </cell>
          <cell r="B32" t="str">
            <v>OFICIAL CARPINTERO</v>
          </cell>
          <cell r="C32" t="str">
            <v>OBRA</v>
          </cell>
          <cell r="D32">
            <v>1817052</v>
          </cell>
          <cell r="E32">
            <v>1.78</v>
          </cell>
          <cell r="F32">
            <v>59738.695890410956</v>
          </cell>
          <cell r="G32">
            <v>46685.457336986299</v>
          </cell>
          <cell r="H32">
            <v>106424.15322739726</v>
          </cell>
        </row>
        <row r="33">
          <cell r="A33" t="str">
            <v>MO026</v>
          </cell>
          <cell r="B33" t="str">
            <v>AYUDANTE CARPINTERO</v>
          </cell>
          <cell r="C33" t="str">
            <v>OBRA</v>
          </cell>
          <cell r="D33">
            <v>999378.60000000009</v>
          </cell>
          <cell r="E33">
            <v>1.91</v>
          </cell>
          <cell r="F33">
            <v>32856.282191780825</v>
          </cell>
          <cell r="G33">
            <v>29910.830435616437</v>
          </cell>
          <cell r="H33">
            <v>62767.112627397262</v>
          </cell>
        </row>
        <row r="34">
          <cell r="A34" t="str">
            <v>MO027</v>
          </cell>
          <cell r="B34" t="str">
            <v>OFICIAL PINTOR</v>
          </cell>
          <cell r="C34" t="str">
            <v>OBRA</v>
          </cell>
          <cell r="D34">
            <v>1817052</v>
          </cell>
          <cell r="E34">
            <v>1.78</v>
          </cell>
          <cell r="F34">
            <v>59738.695890410956</v>
          </cell>
          <cell r="G34">
            <v>46685.457336986299</v>
          </cell>
          <cell r="H34">
            <v>106424.15322739726</v>
          </cell>
        </row>
        <row r="35">
          <cell r="A35" t="str">
            <v>MO028</v>
          </cell>
          <cell r="B35" t="str">
            <v>OFICIAL DE OBRA BLANCA</v>
          </cell>
          <cell r="C35" t="str">
            <v>OBRA</v>
          </cell>
          <cell r="D35">
            <v>1817052</v>
          </cell>
          <cell r="E35">
            <v>1.78</v>
          </cell>
          <cell r="F35">
            <v>59738.695890410956</v>
          </cell>
          <cell r="G35">
            <v>46685.457336986299</v>
          </cell>
          <cell r="H35">
            <v>106424.15322739726</v>
          </cell>
        </row>
        <row r="36">
          <cell r="A36" t="str">
            <v>MO029</v>
          </cell>
          <cell r="B36" t="str">
            <v>OFICIAL DE OBRA NEGRA</v>
          </cell>
          <cell r="C36" t="str">
            <v>OBRA</v>
          </cell>
          <cell r="D36">
            <v>1817052</v>
          </cell>
          <cell r="E36">
            <v>1.78</v>
          </cell>
          <cell r="F36">
            <v>59738.695890410956</v>
          </cell>
          <cell r="G36">
            <v>46685.457336986299</v>
          </cell>
          <cell r="H36">
            <v>106424.15322739726</v>
          </cell>
        </row>
        <row r="37">
          <cell r="A37" t="str">
            <v>MO030</v>
          </cell>
          <cell r="B37" t="str">
            <v>OFICIAL HIERRO</v>
          </cell>
          <cell r="C37" t="str">
            <v>OBRA</v>
          </cell>
          <cell r="D37">
            <v>1817052</v>
          </cell>
          <cell r="E37">
            <v>1.78</v>
          </cell>
          <cell r="F37">
            <v>59738.695890410956</v>
          </cell>
          <cell r="G37">
            <v>46685.457336986299</v>
          </cell>
          <cell r="H37">
            <v>106424.15322739726</v>
          </cell>
        </row>
        <row r="38">
          <cell r="A38" t="str">
            <v>MO031</v>
          </cell>
          <cell r="B38" t="str">
            <v>AYUDANTE ENTENDIDO</v>
          </cell>
          <cell r="C38" t="str">
            <v>OBRA</v>
          </cell>
          <cell r="D38">
            <v>1181083.8</v>
          </cell>
          <cell r="E38">
            <v>1.87</v>
          </cell>
          <cell r="F38">
            <v>38830.153424657532</v>
          </cell>
          <cell r="G38">
            <v>33638.526975342465</v>
          </cell>
          <cell r="H38">
            <v>72468.680399999997</v>
          </cell>
        </row>
        <row r="39">
          <cell r="A39" t="str">
            <v>MO032</v>
          </cell>
          <cell r="B39" t="str">
            <v>AYUDANTE RASO</v>
          </cell>
          <cell r="C39" t="str">
            <v>OBRA</v>
          </cell>
          <cell r="D39">
            <v>908526</v>
          </cell>
          <cell r="E39">
            <v>1.94</v>
          </cell>
          <cell r="F39">
            <v>29869.347945205478</v>
          </cell>
          <cell r="G39">
            <v>28046.984219178081</v>
          </cell>
          <cell r="H39">
            <v>57916.332164383559</v>
          </cell>
        </row>
        <row r="40">
          <cell r="A40" t="str">
            <v>MO033</v>
          </cell>
          <cell r="B40" t="str">
            <v>OPERADOR EQUIPO LIVIANO</v>
          </cell>
          <cell r="C40" t="str">
            <v>OBRA</v>
          </cell>
          <cell r="D40">
            <v>1181083.8</v>
          </cell>
          <cell r="E40">
            <v>1.87</v>
          </cell>
          <cell r="F40">
            <v>38830.153424657532</v>
          </cell>
          <cell r="G40">
            <v>33638.526975342465</v>
          </cell>
          <cell r="H40">
            <v>72468.680399999997</v>
          </cell>
        </row>
        <row r="41">
          <cell r="A41" t="str">
            <v>MO034</v>
          </cell>
          <cell r="B41" t="str">
            <v>OPERADOR EQUIPO MEDIANO</v>
          </cell>
          <cell r="C41" t="str">
            <v>OBRA</v>
          </cell>
          <cell r="D41">
            <v>2044183.5</v>
          </cell>
          <cell r="E41">
            <v>1.67</v>
          </cell>
          <cell r="F41">
            <v>67206.032876712328</v>
          </cell>
          <cell r="G41">
            <v>44771.518624657518</v>
          </cell>
          <cell r="H41">
            <v>111977.55150136985</v>
          </cell>
        </row>
        <row r="42">
          <cell r="A42" t="str">
            <v>MO035</v>
          </cell>
          <cell r="B42" t="str">
            <v>OPERADOR EQUIPO PESADO</v>
          </cell>
          <cell r="C42" t="str">
            <v>OBRA</v>
          </cell>
          <cell r="D42">
            <v>2907283.2</v>
          </cell>
          <cell r="E42">
            <v>1.65</v>
          </cell>
          <cell r="F42">
            <v>95581.912328767125</v>
          </cell>
          <cell r="G42">
            <v>62478.067950684926</v>
          </cell>
          <cell r="H42">
            <v>158059.98027945205</v>
          </cell>
        </row>
        <row r="43">
          <cell r="A43" t="str">
            <v>MO036</v>
          </cell>
          <cell r="B43" t="str">
            <v>AUXILIAR HERRAMIENTA</v>
          </cell>
          <cell r="C43" t="str">
            <v>OBRA</v>
          </cell>
          <cell r="D43">
            <v>908526</v>
          </cell>
          <cell r="E43">
            <v>1.94</v>
          </cell>
          <cell r="F43">
            <v>29869.347945205478</v>
          </cell>
          <cell r="G43">
            <v>28046.984219178081</v>
          </cell>
          <cell r="H43">
            <v>57916.332164383559</v>
          </cell>
        </row>
        <row r="44">
          <cell r="A44" t="str">
            <v>MO037</v>
          </cell>
          <cell r="B44" t="str">
            <v>PATIERO</v>
          </cell>
          <cell r="C44" t="str">
            <v>OBRA</v>
          </cell>
          <cell r="D44">
            <v>908526</v>
          </cell>
          <cell r="E44">
            <v>1.94</v>
          </cell>
          <cell r="F44">
            <v>29869.347945205478</v>
          </cell>
          <cell r="G44">
            <v>28046.984219178081</v>
          </cell>
          <cell r="H44">
            <v>57916.332164383559</v>
          </cell>
        </row>
        <row r="45">
          <cell r="A45" t="str">
            <v>MO038</v>
          </cell>
          <cell r="B45" t="str">
            <v>AUXILIAR PARE-SIGA</v>
          </cell>
          <cell r="C45" t="str">
            <v>OBRA</v>
          </cell>
          <cell r="D45">
            <v>908526</v>
          </cell>
          <cell r="E45">
            <v>1.94</v>
          </cell>
          <cell r="F45">
            <v>29869.347945205478</v>
          </cell>
          <cell r="G45">
            <v>28046.984219178081</v>
          </cell>
          <cell r="H45">
            <v>57916.332164383559</v>
          </cell>
        </row>
        <row r="46">
          <cell r="A46" t="str">
            <v>MO039</v>
          </cell>
          <cell r="B46" t="str">
            <v>INGENIERO SIG</v>
          </cell>
          <cell r="C46" t="str">
            <v>ADMÓN</v>
          </cell>
          <cell r="D46">
            <v>4542630</v>
          </cell>
          <cell r="E46">
            <v>1.64</v>
          </cell>
          <cell r="F46">
            <v>149346.73972602739</v>
          </cell>
          <cell r="G46">
            <v>95282.935452054837</v>
          </cell>
          <cell r="H46">
            <v>244629.67517808222</v>
          </cell>
        </row>
        <row r="47">
          <cell r="A47" t="str">
            <v>MO040</v>
          </cell>
          <cell r="B47" t="str">
            <v>TECNÓLOGO SIG</v>
          </cell>
          <cell r="C47" t="str">
            <v>ADMÓN</v>
          </cell>
          <cell r="D47">
            <v>2089609.7999999998</v>
          </cell>
          <cell r="E47">
            <v>1.65</v>
          </cell>
          <cell r="F47">
            <v>68699.501369863021</v>
          </cell>
          <cell r="G47">
            <v>44959.058854794494</v>
          </cell>
          <cell r="H47">
            <v>113658.56022465751</v>
          </cell>
        </row>
        <row r="48">
          <cell r="A48" t="str">
            <v>MO041</v>
          </cell>
          <cell r="B48" t="str">
            <v>DIRECTOR DE CONSULTORÍA</v>
          </cell>
          <cell r="C48" t="str">
            <v>ADMÓN</v>
          </cell>
          <cell r="D48">
            <v>6087124.2000000002</v>
          </cell>
          <cell r="E48">
            <v>1.63</v>
          </cell>
          <cell r="F48">
            <v>200124.63013698629</v>
          </cell>
          <cell r="G48">
            <v>126968.33893150682</v>
          </cell>
          <cell r="H48">
            <v>327092.96906849311</v>
          </cell>
        </row>
        <row r="49">
          <cell r="A49" t="str">
            <v>MO042</v>
          </cell>
          <cell r="B49" t="str">
            <v>DIBUJANTE</v>
          </cell>
          <cell r="C49" t="str">
            <v>ADMÓN</v>
          </cell>
          <cell r="D49">
            <v>2089609.7999999998</v>
          </cell>
          <cell r="E49">
            <v>1.65</v>
          </cell>
          <cell r="F49">
            <v>68699.501369863021</v>
          </cell>
          <cell r="G49">
            <v>44959.058854794494</v>
          </cell>
          <cell r="H49">
            <v>113658.56022465751</v>
          </cell>
        </row>
        <row r="50">
          <cell r="A50" t="str">
            <v>MO043</v>
          </cell>
          <cell r="B50" t="str">
            <v>INGENIERO ESPECIALISTA GEOTECNIA</v>
          </cell>
          <cell r="C50" t="str">
            <v>ADMÓN</v>
          </cell>
          <cell r="D50">
            <v>5451156</v>
          </cell>
          <cell r="E50">
            <v>1.64</v>
          </cell>
          <cell r="F50">
            <v>179216.08767123288</v>
          </cell>
          <cell r="G50">
            <v>113921.40856986301</v>
          </cell>
          <cell r="H50">
            <v>293137.49624109588</v>
          </cell>
        </row>
        <row r="51">
          <cell r="A51" t="str">
            <v>MO044</v>
          </cell>
          <cell r="B51" t="str">
            <v>GEÓLOGO</v>
          </cell>
          <cell r="C51" t="str">
            <v>ADMÓN</v>
          </cell>
          <cell r="D51">
            <v>4996893</v>
          </cell>
          <cell r="E51">
            <v>1.64</v>
          </cell>
          <cell r="F51">
            <v>164281.41369863015</v>
          </cell>
          <cell r="G51">
            <v>104602.17338082191</v>
          </cell>
          <cell r="H51">
            <v>268883.58707945206</v>
          </cell>
        </row>
        <row r="52">
          <cell r="A52" t="str">
            <v>MO045</v>
          </cell>
          <cell r="B52" t="str">
            <v xml:space="preserve">ARQUITECTO ESPECIALISTA URBANISMO </v>
          </cell>
          <cell r="C52" t="str">
            <v>ADMÓN</v>
          </cell>
          <cell r="D52">
            <v>5451156</v>
          </cell>
          <cell r="E52">
            <v>1.64</v>
          </cell>
          <cell r="F52">
            <v>179216.08767123288</v>
          </cell>
          <cell r="G52">
            <v>113921.40856986301</v>
          </cell>
          <cell r="H52">
            <v>293137.49624109588</v>
          </cell>
        </row>
        <row r="53">
          <cell r="A53" t="str">
            <v>MO046</v>
          </cell>
          <cell r="B53" t="str">
            <v>ARQUITECTO ESPECIALISTA PAISAJISMO</v>
          </cell>
          <cell r="C53" t="str">
            <v>ADMÓN</v>
          </cell>
          <cell r="D53">
            <v>5451156</v>
          </cell>
          <cell r="E53">
            <v>1.64</v>
          </cell>
          <cell r="F53">
            <v>179216.08767123288</v>
          </cell>
          <cell r="G53">
            <v>113921.40856986301</v>
          </cell>
          <cell r="H53">
            <v>293137.49624109588</v>
          </cell>
        </row>
        <row r="54">
          <cell r="A54" t="str">
            <v>MO047</v>
          </cell>
          <cell r="B54" t="str">
            <v>ARQUITECTO DISEÑADOR</v>
          </cell>
          <cell r="C54" t="str">
            <v>ADMÓN</v>
          </cell>
          <cell r="D54">
            <v>4996893</v>
          </cell>
          <cell r="E54">
            <v>1.64</v>
          </cell>
          <cell r="F54">
            <v>164281.41369863015</v>
          </cell>
          <cell r="G54">
            <v>104602.17338082191</v>
          </cell>
          <cell r="H54">
            <v>268883.58707945206</v>
          </cell>
        </row>
        <row r="55">
          <cell r="A55" t="str">
            <v>MO048</v>
          </cell>
          <cell r="B55" t="str">
            <v>INGENIERO ESPECIALISTA ESTRUCTURAL</v>
          </cell>
          <cell r="C55" t="str">
            <v>ADMÓN</v>
          </cell>
          <cell r="D55">
            <v>5451156</v>
          </cell>
          <cell r="E55">
            <v>1.64</v>
          </cell>
          <cell r="F55">
            <v>179216.08767123288</v>
          </cell>
          <cell r="G55">
            <v>113921.40856986301</v>
          </cell>
          <cell r="H55">
            <v>293137.49624109588</v>
          </cell>
        </row>
        <row r="56">
          <cell r="A56" t="str">
            <v>MO049</v>
          </cell>
          <cell r="B56" t="str">
            <v>INGENIERO REVISOR ESTRUCTURAL</v>
          </cell>
          <cell r="C56" t="str">
            <v>ADMÓN</v>
          </cell>
          <cell r="D56">
            <v>5451156</v>
          </cell>
          <cell r="E56">
            <v>1.64</v>
          </cell>
          <cell r="F56">
            <v>179216.08767123288</v>
          </cell>
          <cell r="G56">
            <v>113921.40856986301</v>
          </cell>
          <cell r="H56">
            <v>293137.49624109588</v>
          </cell>
        </row>
        <row r="57">
          <cell r="A57" t="str">
            <v>MO050</v>
          </cell>
          <cell r="B57" t="str">
            <v>INGENIERO ESPECIALISTA HIDRÁULICO</v>
          </cell>
          <cell r="C57" t="str">
            <v>ADMÓN</v>
          </cell>
          <cell r="D57">
            <v>5451156</v>
          </cell>
          <cell r="E57">
            <v>1.64</v>
          </cell>
          <cell r="F57">
            <v>179216.08767123288</v>
          </cell>
          <cell r="G57">
            <v>113921.40856986301</v>
          </cell>
          <cell r="H57">
            <v>293137.49624109588</v>
          </cell>
        </row>
        <row r="58">
          <cell r="A58" t="str">
            <v>MO051</v>
          </cell>
          <cell r="B58" t="str">
            <v>INGENIERO ELECTRICISTA</v>
          </cell>
          <cell r="C58" t="str">
            <v>ADMÓN</v>
          </cell>
          <cell r="D58">
            <v>4996893</v>
          </cell>
          <cell r="E58">
            <v>1.64</v>
          </cell>
          <cell r="F58">
            <v>164281.41369863015</v>
          </cell>
          <cell r="G58">
            <v>104602.17338082191</v>
          </cell>
          <cell r="H58">
            <v>268883.58707945206</v>
          </cell>
        </row>
        <row r="59">
          <cell r="A59" t="str">
            <v>MO052</v>
          </cell>
          <cell r="B59" t="str">
            <v>INGENIERO AMBIENTAL</v>
          </cell>
          <cell r="C59" t="str">
            <v>ADMÓN</v>
          </cell>
          <cell r="D59">
            <v>4996893</v>
          </cell>
          <cell r="E59">
            <v>1.64</v>
          </cell>
          <cell r="F59">
            <v>164281.41369863015</v>
          </cell>
          <cell r="G59">
            <v>104602.17338082191</v>
          </cell>
          <cell r="H59">
            <v>268883.58707945206</v>
          </cell>
        </row>
        <row r="60">
          <cell r="A60" t="str">
            <v>MO053</v>
          </cell>
          <cell r="B60" t="str">
            <v>INGENIERO FORESTAL</v>
          </cell>
          <cell r="C60" t="str">
            <v>ADMÓN</v>
          </cell>
          <cell r="D60">
            <v>4996893</v>
          </cell>
          <cell r="E60">
            <v>1.64</v>
          </cell>
          <cell r="F60">
            <v>164281.41369863015</v>
          </cell>
          <cell r="G60">
            <v>104602.17338082191</v>
          </cell>
          <cell r="H60">
            <v>268883.58707945206</v>
          </cell>
        </row>
        <row r="61">
          <cell r="A61" t="str">
            <v>MO054</v>
          </cell>
          <cell r="B61" t="str">
            <v>TÉCNICO AMBIENTAL</v>
          </cell>
          <cell r="C61" t="str">
            <v>ADMÓN</v>
          </cell>
          <cell r="D61">
            <v>1817052</v>
          </cell>
          <cell r="E61">
            <v>1.77</v>
          </cell>
          <cell r="F61">
            <v>59738.695890410956</v>
          </cell>
          <cell r="G61">
            <v>45941.073775342455</v>
          </cell>
          <cell r="H61">
            <v>105679.76966575341</v>
          </cell>
        </row>
        <row r="62">
          <cell r="B62" t="str">
            <v/>
          </cell>
          <cell r="C62" t="str">
            <v/>
          </cell>
          <cell r="D62" t="str">
            <v/>
          </cell>
          <cell r="E62" t="str">
            <v/>
          </cell>
          <cell r="F62" t="str">
            <v/>
          </cell>
          <cell r="G62" t="str">
            <v/>
          </cell>
          <cell r="H62" t="str">
            <v/>
          </cell>
        </row>
        <row r="63">
          <cell r="B63" t="str">
            <v/>
          </cell>
          <cell r="C63" t="str">
            <v/>
          </cell>
          <cell r="D63" t="str">
            <v/>
          </cell>
          <cell r="E63" t="str">
            <v/>
          </cell>
          <cell r="F63" t="str">
            <v/>
          </cell>
          <cell r="G63" t="str">
            <v/>
          </cell>
          <cell r="H63" t="str">
            <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REACTA ALCANTARILLADO (2)"/>
      <sheetName val="SUMINISTROS ALCANTARILLADO"/>
      <sheetName val="OC ALCANT"/>
      <sheetName val="APUS ALCT"/>
      <sheetName val="PRECIOS"/>
      <sheetName val="PARAFISCALES"/>
      <sheetName val="MANO DE OBRA"/>
      <sheetName val="ANALISIS BASICO CONCRT"/>
      <sheetName val="PREACTA_ALCANTARILLADO_(2)"/>
      <sheetName val="SUMINISTROS_ALCANTARILLADO"/>
      <sheetName val="OC_ALCANT"/>
      <sheetName val="APUS_ALCT"/>
      <sheetName val="MANO_DE_OBRA"/>
      <sheetName val="ANALISIS_BASICO_CONCRT"/>
      <sheetName val="PREACTA_ALCANTARILLADO_(2)1"/>
      <sheetName val="SUMINISTROS_ALCANTARILLADO1"/>
      <sheetName val="OC_ALCANT1"/>
      <sheetName val="APUS_ALCT1"/>
      <sheetName val="MANO_DE_OBRA1"/>
      <sheetName val="ANALISIS_BASICO_CONCRT1"/>
    </sheetNames>
    <sheetDataSet>
      <sheetData sheetId="0"/>
      <sheetData sheetId="1"/>
      <sheetData sheetId="2"/>
      <sheetData sheetId="3"/>
      <sheetData sheetId="4"/>
      <sheetData sheetId="5">
        <row r="122">
          <cell r="B122">
            <v>31877</v>
          </cell>
        </row>
        <row r="127">
          <cell r="B127">
            <v>75966</v>
          </cell>
        </row>
        <row r="131">
          <cell r="B131">
            <v>111131</v>
          </cell>
        </row>
        <row r="136">
          <cell r="B136">
            <v>65957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General"/>
      <sheetName val="Balance x Partes"/>
      <sheetName val="Cotización"/>
      <sheetName val="MC C1"/>
      <sheetName val="MC I1"/>
      <sheetName val="MC TOTAL"/>
    </sheetNames>
    <sheetDataSet>
      <sheetData sheetId="0" refreshError="1"/>
      <sheetData sheetId="1" refreshError="1"/>
      <sheetData sheetId="2" refreshError="1"/>
      <sheetData sheetId="3" refreshError="1">
        <row r="4">
          <cell r="Q4">
            <v>109.25</v>
          </cell>
        </row>
        <row r="5">
          <cell r="Q5">
            <v>108.95</v>
          </cell>
        </row>
        <row r="6">
          <cell r="Q6">
            <v>6</v>
          </cell>
        </row>
        <row r="7">
          <cell r="Q7">
            <v>104.14999999999999</v>
          </cell>
        </row>
      </sheetData>
      <sheetData sheetId="4" refreshError="1"/>
      <sheetData sheetId="5" refreshError="1">
        <row r="4">
          <cell r="Q4">
            <v>890</v>
          </cell>
        </row>
        <row r="5">
          <cell r="Q5">
            <v>1775.2</v>
          </cell>
        </row>
        <row r="6">
          <cell r="Q6">
            <v>36</v>
          </cell>
        </row>
        <row r="8">
          <cell r="Q8">
            <v>16</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riego hidrosanitarios"/>
      <sheetName val="APU OK"/>
      <sheetName val="MyE"/>
      <sheetName val="DATOS"/>
      <sheetName val="JUNIO 16"/>
      <sheetName val="inversión anticipo"/>
      <sheetName val="PLAN INVERSION ANTICIPO"/>
      <sheetName val="Hoja3"/>
    </sheetNames>
    <sheetDataSet>
      <sheetData sheetId="0" refreshError="1"/>
      <sheetData sheetId="1" refreshError="1"/>
      <sheetData sheetId="2" refreshError="1"/>
      <sheetData sheetId="3">
        <row r="1">
          <cell r="B1" t="str">
            <v>CORPORACIÓN AUTÓNOMA REGIONAL DE LOS VALLES DEL SINÚ Y DEL SAN JORGE, CVS.</v>
          </cell>
        </row>
        <row r="2">
          <cell r="B2" t="str">
            <v>CONSORCIO MEGA PARQUES</v>
          </cell>
          <cell r="K2">
            <v>1</v>
          </cell>
          <cell r="L2">
            <v>1</v>
          </cell>
        </row>
        <row r="3">
          <cell r="K3">
            <v>1</v>
          </cell>
          <cell r="L3">
            <v>1</v>
          </cell>
        </row>
        <row r="4">
          <cell r="B4" t="str">
            <v>FIRMA C.MEGAPARQUES</v>
          </cell>
          <cell r="K4">
            <v>1</v>
          </cell>
          <cell r="L4">
            <v>1</v>
          </cell>
        </row>
      </sheetData>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CRONOGRAMA DE INVERSIONES"/>
      <sheetName val="RESUMEN (2)"/>
      <sheetName val="Hoja1"/>
      <sheetName val="RESUMEN "/>
      <sheetName val="CRONOGRAMA DE INVERSIONES (2)"/>
      <sheetName val="CONSOLIDADO"/>
    </sheetNames>
    <sheetDataSet>
      <sheetData sheetId="0"/>
      <sheetData sheetId="1">
        <row r="13">
          <cell r="C13">
            <v>566700</v>
          </cell>
        </row>
      </sheetData>
      <sheetData sheetId="2">
        <row r="3">
          <cell r="C3">
            <v>0.3</v>
          </cell>
        </row>
        <row r="56">
          <cell r="D56">
            <v>20000</v>
          </cell>
        </row>
        <row r="568">
          <cell r="D568">
            <v>2500</v>
          </cell>
        </row>
      </sheetData>
      <sheetData sheetId="3">
        <row r="143">
          <cell r="B143">
            <v>387903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73">
          <cell r="D73">
            <v>23800</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ciadores"/>
      <sheetName val="TUBERIA AC 3 PULG  "/>
      <sheetName val="TUBERIA AC 4 PULG "/>
      <sheetName val="TUB AC 2.5"/>
      <sheetName val="TUB AC 1.5"/>
      <sheetName val="TUBERIA AC 6PULG"/>
      <sheetName val="PRESUPUESTO "/>
      <sheetName val="moviti"/>
      <sheetName val="PRESUPUESTO  (SENA ALIMENTOS)"/>
      <sheetName val=" Modelo APU"/>
      <sheetName val="CUADRILLAS"/>
      <sheetName val="suministro bomba 1hp"/>
      <sheetName val="retiro"/>
      <sheetName val="Relleno"/>
      <sheetName val="excavación"/>
      <sheetName val="Sum sanitario"/>
      <sheetName val="Sum lavamano"/>
      <sheetName val="Sum ducha"/>
      <sheetName val="Sum orinal"/>
      <sheetName val="inst ptos hidraulicos"/>
      <sheetName val="Sum lavaplatos"/>
      <sheetName val="BOMBA JOCKEY"/>
      <sheetName val="Gabinete tipo II"/>
      <sheetName val="bomba 32 lps"/>
      <sheetName val="sifon 2 pulg"/>
      <sheetName val="rejilla 2 pulg "/>
      <sheetName val="Adaptador macho 0,5"/>
      <sheetName val="Tee PVC 1"/>
      <sheetName val="Tee PVC 1.5"/>
      <sheetName val="Registro de cierre"/>
      <sheetName val="Codo 0.5x90°"/>
      <sheetName val="Unión 0.5 pulg"/>
      <sheetName val="tuberia 1.5 PULG"/>
      <sheetName val="tuberia 1&quot;"/>
      <sheetName val="tuberia 0.5"/>
      <sheetName val="niple pasamuro"/>
      <sheetName val="inst pts sanit 4"/>
      <sheetName val="Inst ptos sanit 2 pulg"/>
      <sheetName val="Codo 2x90°"/>
      <sheetName val="Codo 4x90°"/>
      <sheetName val="Codo 4x45° "/>
      <sheetName val="YEE 4X2"/>
      <sheetName val="YEE 4"/>
      <sheetName val="tub sanit 2 pulg"/>
      <sheetName val="tub sanit 3 pulg"/>
      <sheetName val="tub sanit 6 pulg"/>
      <sheetName val="tragante"/>
      <sheetName val="abrazadera 4 pulg"/>
      <sheetName val="tub sanit 4 pulg"/>
    </sheetNames>
    <sheetDataSet>
      <sheetData sheetId="0"/>
      <sheetData sheetId="1"/>
      <sheetData sheetId="2"/>
      <sheetData sheetId="3"/>
      <sheetData sheetId="4"/>
      <sheetData sheetId="5"/>
      <sheetData sheetId="6"/>
      <sheetData sheetId="7"/>
      <sheetData sheetId="8">
        <row r="16">
          <cell r="D16">
            <v>28.47</v>
          </cell>
        </row>
      </sheetData>
      <sheetData sheetId="9"/>
      <sheetData sheetId="10">
        <row r="10">
          <cell r="D10">
            <v>91000</v>
          </cell>
        </row>
        <row r="19">
          <cell r="D19">
            <v>114000</v>
          </cell>
        </row>
        <row r="39">
          <cell r="D39">
            <v>220000</v>
          </cell>
        </row>
        <row r="66">
          <cell r="D66">
            <v>96000</v>
          </cell>
        </row>
      </sheetData>
      <sheetData sheetId="11">
        <row r="57">
          <cell r="H57">
            <v>2671976.2142857146</v>
          </cell>
        </row>
      </sheetData>
      <sheetData sheetId="12">
        <row r="37">
          <cell r="H37">
            <v>0</v>
          </cell>
        </row>
      </sheetData>
      <sheetData sheetId="13">
        <row r="1">
          <cell r="F1">
            <v>0</v>
          </cell>
        </row>
      </sheetData>
      <sheetData sheetId="14">
        <row r="12">
          <cell r="G12" t="str">
            <v>VR PARCIAL</v>
          </cell>
        </row>
      </sheetData>
      <sheetData sheetId="15"/>
      <sheetData sheetId="16"/>
      <sheetData sheetId="17"/>
      <sheetData sheetId="18"/>
      <sheetData sheetId="19">
        <row r="35">
          <cell r="H35">
            <v>20813</v>
          </cell>
        </row>
      </sheetData>
      <sheetData sheetId="20">
        <row r="36">
          <cell r="H36">
            <v>136709</v>
          </cell>
        </row>
      </sheetData>
      <sheetData sheetId="21"/>
      <sheetData sheetId="22"/>
      <sheetData sheetId="23"/>
      <sheetData sheetId="24">
        <row r="35">
          <cell r="H35">
            <v>7991</v>
          </cell>
        </row>
      </sheetData>
      <sheetData sheetId="25">
        <row r="35">
          <cell r="H35">
            <v>1874</v>
          </cell>
        </row>
      </sheetData>
      <sheetData sheetId="26">
        <row r="35">
          <cell r="H35">
            <v>1741</v>
          </cell>
        </row>
      </sheetData>
      <sheetData sheetId="27">
        <row r="35">
          <cell r="H35">
            <v>16807</v>
          </cell>
        </row>
      </sheetData>
      <sheetData sheetId="28">
        <row r="35">
          <cell r="H35">
            <v>38731</v>
          </cell>
        </row>
      </sheetData>
      <sheetData sheetId="29">
        <row r="35">
          <cell r="H35">
            <v>13008</v>
          </cell>
        </row>
      </sheetData>
      <sheetData sheetId="30">
        <row r="35">
          <cell r="H35">
            <v>1618</v>
          </cell>
        </row>
      </sheetData>
      <sheetData sheetId="31">
        <row r="35">
          <cell r="H35">
            <v>1241</v>
          </cell>
        </row>
      </sheetData>
      <sheetData sheetId="32">
        <row r="35">
          <cell r="H35">
            <v>13396</v>
          </cell>
        </row>
      </sheetData>
      <sheetData sheetId="33">
        <row r="35">
          <cell r="H35">
            <v>7127</v>
          </cell>
        </row>
      </sheetData>
      <sheetData sheetId="34">
        <row r="35">
          <cell r="H35">
            <v>2616</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PROPUESTA"/>
      <sheetName val="PERSONAL"/>
      <sheetName val="lisprecios"/>
      <sheetName val="TRES PIEDRAS"/>
      <sheetName val="SAN JACINTO"/>
      <sheetName val="TRES BINDES"/>
      <sheetName val="TRES PALMAS"/>
      <sheetName val="unitario"/>
      <sheetName val="PRESU"/>
      <sheetName val="Hoja1"/>
    </sheetNames>
    <sheetDataSet>
      <sheetData sheetId="0" refreshError="1"/>
      <sheetData sheetId="1" refreshError="1"/>
      <sheetData sheetId="2" refreshError="1">
        <row r="22">
          <cell r="D22">
            <v>118800</v>
          </cell>
        </row>
        <row r="27">
          <cell r="D27">
            <v>216000</v>
          </cell>
        </row>
        <row r="45">
          <cell r="D45">
            <v>64800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OCTUBRE"/>
      <sheetName val="PESOS"/>
      <sheetName val="210.2.2"/>
      <sheetName val="EST2"/>
      <sheetName val="Hoja2"/>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PrecRec"/>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row r="1">
          <cell r="A1" t="str">
            <v>Name</v>
          </cell>
        </row>
      </sheetData>
      <sheetData sheetId="14"/>
      <sheetData sheetId="15"/>
      <sheetData sheetId="16"/>
      <sheetData sheetId="17"/>
      <sheetData sheetId="18"/>
      <sheetData sheetId="19"/>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ELEC OK;"/>
      <sheetName val="APU"/>
      <sheetName val="APU SANI"/>
      <sheetName val="APU ELEC "/>
      <sheetName val="ACERO"/>
      <sheetName val="1.PRELIMINARES"/>
      <sheetName val="2-CIMENTACIONES."/>
      <sheetName val="3. ESTRUCTURA"/>
      <sheetName val="4.MAMPOSTERIA"/>
      <sheetName val="5. ELEMENTOS NO ESTRUCTURALES"/>
      <sheetName val="6.HIDRAULICAS"/>
      <sheetName val="7.TANQUE ALMC."/>
      <sheetName val="8. INST. SANITARIAS"/>
      <sheetName val="9.APARATOS SANITARIOS"/>
      <sheetName val="10. AGUAS LLUVIAS"/>
      <sheetName val="11. INST ELECTRICAS"/>
      <sheetName val="12.PAÑETES"/>
      <sheetName val="13. PISOS"/>
      <sheetName val="14. CUBIERTAS E IMPERM."/>
      <sheetName val="15. CARPINTERIA METALICA"/>
      <sheetName val="16. ENCHAPES"/>
      <sheetName val="17. OBRAS EXTERIORES"/>
      <sheetName val="18. DOTACIONES"/>
      <sheetName val="19. ASEO GENERAL"/>
    </sheetNames>
    <sheetDataSet>
      <sheetData sheetId="0"/>
      <sheetData sheetId="1"/>
      <sheetData sheetId="2">
        <row r="42">
          <cell r="D42">
            <v>0.97</v>
          </cell>
        </row>
      </sheetData>
      <sheetData sheetId="3"/>
      <sheetData sheetId="4">
        <row r="15">
          <cell r="B15">
            <v>1000</v>
          </cell>
        </row>
        <row r="349">
          <cell r="B349">
            <v>1236</v>
          </cell>
        </row>
        <row r="350">
          <cell r="B350">
            <v>3000</v>
          </cell>
        </row>
        <row r="424">
          <cell r="B424">
            <v>13000</v>
          </cell>
        </row>
        <row r="429">
          <cell r="B429">
            <v>176.2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_Interm BLOQUE 3"/>
      <sheetName val="AIU"/>
      <sheetName val="M_Arq"/>
      <sheetName val="Pres_Com"/>
      <sheetName val="2_Cimentación_Est.Met"/>
      <sheetName val="4_Mampost"/>
      <sheetName val="5_Pisos"/>
      <sheetName val="6_Hidro "/>
      <sheetName val="6_Hidro2"/>
      <sheetName val="6_Hidro 3"/>
      <sheetName val="7_Enchapes"/>
      <sheetName val="8_Aparato"/>
      <sheetName val="9_Cubierta"/>
      <sheetName val="CMETALICA"/>
      <sheetName val="11_Pintura"/>
      <sheetName val="14_Tanque almac"/>
      <sheetName val="12_Elect_GA"/>
      <sheetName val="Apu basicos"/>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18.45</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165.45000000000002</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4">
          <cell r="A34" t="str">
            <v>SUBTOTAL</v>
          </cell>
          <cell r="I34">
            <v>21378</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5.0000000000000001E-3</v>
          </cell>
          <cell r="G39">
            <v>45000</v>
          </cell>
          <cell r="I39">
            <v>225</v>
          </cell>
        </row>
        <row r="40">
          <cell r="A40" t="str">
            <v>SUBTOTAL</v>
          </cell>
          <cell r="I40">
            <v>225</v>
          </cell>
        </row>
        <row r="42">
          <cell r="A42" t="str">
            <v>4. Mano de Obra</v>
          </cell>
        </row>
        <row r="43">
          <cell r="A43" t="str">
            <v>Codigo</v>
          </cell>
          <cell r="B43" t="str">
            <v>Trabajador</v>
          </cell>
          <cell r="C43" t="str">
            <v>Jornal</v>
          </cell>
          <cell r="D43" t="str">
            <v>Prestac.</v>
          </cell>
          <cell r="E43" t="str">
            <v>Jornal Total</v>
          </cell>
          <cell r="F43" t="str">
            <v>Rendimiento</v>
          </cell>
          <cell r="I43" t="str">
            <v>Vr. Unitario</v>
          </cell>
        </row>
        <row r="44">
          <cell r="A44" t="str">
            <v>MO-06</v>
          </cell>
          <cell r="B44" t="str">
            <v>CUADRILLA PLOMERIA (1 Ayudante+1 Oficial)</v>
          </cell>
          <cell r="C44" t="str">
            <v>HC</v>
          </cell>
          <cell r="D44">
            <v>0.57999999999999996</v>
          </cell>
          <cell r="E44">
            <v>10472</v>
          </cell>
          <cell r="F44">
            <v>0.2</v>
          </cell>
          <cell r="I44">
            <v>3309</v>
          </cell>
        </row>
        <row r="46">
          <cell r="A46" t="str">
            <v>SUBTOTAL</v>
          </cell>
          <cell r="I46">
            <v>3309</v>
          </cell>
        </row>
        <row r="47">
          <cell r="A47" t="str">
            <v>TOTAL COSTO DIRECTO</v>
          </cell>
          <cell r="I47">
            <v>25077</v>
          </cell>
        </row>
        <row r="48">
          <cell r="A48" t="str">
            <v>AIU CONTRACTUAL</v>
          </cell>
          <cell r="C48">
            <v>0.25640000000000002</v>
          </cell>
          <cell r="H48" t="str">
            <v>TOTAL COSTO INDIRECTO</v>
          </cell>
          <cell r="I48">
            <v>6430</v>
          </cell>
        </row>
        <row r="49">
          <cell r="A49" t="str">
            <v xml:space="preserve">VALOR TOTAL ACTIVIDAD </v>
          </cell>
          <cell r="I49">
            <v>31507</v>
          </cell>
        </row>
        <row r="50">
          <cell r="A50" t="str">
            <v xml:space="preserve">VALOR RECURSOS NECESARIOS PARA LA EJECUCIÓN DE LA ACTIVIDAD </v>
          </cell>
          <cell r="I50">
            <v>581304</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7">
          <cell r="A57" t="str">
            <v>C. OBSERVACIONES INTERVENTORIA (Campo de obligatorio diligenciamiento)</v>
          </cell>
        </row>
        <row r="62">
          <cell r="B62" t="str">
            <v>Firma:</v>
          </cell>
        </row>
        <row r="63">
          <cell r="B63" t="str">
            <v xml:space="preserve">Nombre: </v>
          </cell>
          <cell r="J63" t="str">
            <v>Original  - FONADE</v>
          </cell>
        </row>
        <row r="64">
          <cell r="B64" t="str">
            <v>REPRESENTANTE LEGAL Ó DIRECTOR DE INTERVENTORÍA</v>
          </cell>
          <cell r="J64" t="str">
            <v>Copias: Contratista, Interventor</v>
          </cell>
        </row>
        <row r="65">
          <cell r="A65" t="str">
            <v>Item</v>
          </cell>
          <cell r="B65" t="str">
            <v>Descripción</v>
          </cell>
          <cell r="G65" t="str">
            <v>Unidad</v>
          </cell>
          <cell r="I65" t="str">
            <v>Cantidad</v>
          </cell>
        </row>
        <row r="66">
          <cell r="A66" t="str">
            <v>06.01.02</v>
          </cell>
          <cell r="B66" t="str">
            <v>Tuberia pvc corrugada ф:8" (incluye accesorios, excavacion y relleno según especificacion tecnica, suministro e instalacion)</v>
          </cell>
          <cell r="G66" t="str">
            <v>M</v>
          </cell>
          <cell r="I66">
            <v>24</v>
          </cell>
          <cell r="K66">
            <v>57425</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1">
          <cell r="A71" t="str">
            <v>EH-33</v>
          </cell>
          <cell r="B71" t="str">
            <v xml:space="preserve">HERRAMIENTA MENOR 5 %  DE LA MANO OBRA </v>
          </cell>
          <cell r="D71" t="str">
            <v xml:space="preserve">GLOBAL </v>
          </cell>
          <cell r="E71">
            <v>617.05000000000007</v>
          </cell>
          <cell r="G71">
            <v>1</v>
          </cell>
          <cell r="I71">
            <v>617</v>
          </cell>
        </row>
        <row r="72">
          <cell r="A72" t="str">
            <v>SUBTOTAL</v>
          </cell>
          <cell r="I72">
            <v>617</v>
          </cell>
        </row>
        <row r="74">
          <cell r="A74" t="str">
            <v>2.  Materiales</v>
          </cell>
        </row>
        <row r="75">
          <cell r="A75" t="str">
            <v>Codigo</v>
          </cell>
          <cell r="B75" t="str">
            <v>Descripción</v>
          </cell>
          <cell r="D75" t="str">
            <v>Unidad</v>
          </cell>
          <cell r="E75" t="str">
            <v>Rendimiento</v>
          </cell>
          <cell r="F75" t="str">
            <v>Precio Unitario</v>
          </cell>
          <cell r="I75" t="str">
            <v>Vr Unitario</v>
          </cell>
        </row>
        <row r="77">
          <cell r="A77" t="str">
            <v>S1222</v>
          </cell>
          <cell r="B77" t="str">
            <v>TUBO DRENAJE  CORRUGADA PVC 200 mm ( 8") Sin filtro. Tramos de 5 m, incluye accesorios</v>
          </cell>
          <cell r="D77" t="str">
            <v>M</v>
          </cell>
          <cell r="E77">
            <v>1.05</v>
          </cell>
          <cell r="F77">
            <v>27781.999999999996</v>
          </cell>
          <cell r="I77">
            <v>29171</v>
          </cell>
        </row>
        <row r="78">
          <cell r="A78" t="str">
            <v>S01</v>
          </cell>
          <cell r="B78" t="str">
            <v>ACONDICIONADOR NOVAFORT  Tarro 500 grs. o Similar.</v>
          </cell>
          <cell r="D78" t="str">
            <v>UND</v>
          </cell>
          <cell r="E78">
            <v>0.01</v>
          </cell>
          <cell r="F78">
            <v>78681.64</v>
          </cell>
          <cell r="I78">
            <v>787</v>
          </cell>
        </row>
        <row r="79">
          <cell r="A79" t="str">
            <v>AA07</v>
          </cell>
          <cell r="B79" t="str">
            <v>RELLENO EN GRAVILLA FINA</v>
          </cell>
          <cell r="D79" t="str">
            <v>M3</v>
          </cell>
          <cell r="E79">
            <v>6.6000000000000003E-2</v>
          </cell>
          <cell r="F79">
            <v>84255</v>
          </cell>
          <cell r="I79">
            <v>5561</v>
          </cell>
        </row>
        <row r="80">
          <cell r="A80" t="str">
            <v>AA25</v>
          </cell>
          <cell r="B80" t="str">
            <v>RELLENO EN GRAVILLA COMUN</v>
          </cell>
          <cell r="D80" t="str">
            <v>M3</v>
          </cell>
          <cell r="E80">
            <v>0.09</v>
          </cell>
          <cell r="F80">
            <v>83205</v>
          </cell>
          <cell r="I80">
            <v>7488</v>
          </cell>
        </row>
        <row r="81">
          <cell r="A81" t="str">
            <v>O27</v>
          </cell>
          <cell r="B81" t="str">
            <v>ESTOPA</v>
          </cell>
          <cell r="D81" t="str">
            <v>KG</v>
          </cell>
          <cell r="E81">
            <v>0.02</v>
          </cell>
          <cell r="F81">
            <v>5500</v>
          </cell>
          <cell r="I81">
            <v>110</v>
          </cell>
        </row>
        <row r="85">
          <cell r="A85" t="str">
            <v>SUBTOTAL</v>
          </cell>
          <cell r="I85">
            <v>43117</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0.03</v>
          </cell>
          <cell r="G90">
            <v>45000</v>
          </cell>
          <cell r="I90">
            <v>1350</v>
          </cell>
        </row>
        <row r="91">
          <cell r="A91" t="str">
            <v>SUBTOTAL</v>
          </cell>
          <cell r="I91">
            <v>1350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5">
          <cell r="A95" t="str">
            <v>MO-06</v>
          </cell>
          <cell r="B95" t="str">
            <v>CUADRILLA PLOMERIA (1 Ayudante+1 Oficial)</v>
          </cell>
          <cell r="C95" t="str">
            <v>HC</v>
          </cell>
          <cell r="D95">
            <v>0.57999999999999996</v>
          </cell>
          <cell r="E95">
            <v>10472</v>
          </cell>
          <cell r="F95">
            <v>0.6</v>
          </cell>
          <cell r="I95">
            <v>9927</v>
          </cell>
        </row>
        <row r="96">
          <cell r="A96" t="str">
            <v>MO-03</v>
          </cell>
          <cell r="B96" t="str">
            <v>CUADRILLA A (1 Ayudante)</v>
          </cell>
          <cell r="C96" t="str">
            <v>HC</v>
          </cell>
          <cell r="D96">
            <v>0.57999999999999996</v>
          </cell>
          <cell r="E96">
            <v>2546</v>
          </cell>
          <cell r="F96">
            <v>0.6</v>
          </cell>
          <cell r="I96">
            <v>2414</v>
          </cell>
        </row>
        <row r="97">
          <cell r="A97" t="str">
            <v>SUBTOTAL</v>
          </cell>
          <cell r="I97">
            <v>12341</v>
          </cell>
        </row>
        <row r="98">
          <cell r="A98" t="str">
            <v>TOTAL COSTO DIRECTO</v>
          </cell>
          <cell r="I98">
            <v>57425</v>
          </cell>
        </row>
        <row r="99">
          <cell r="A99" t="str">
            <v>AIU CONTRACTUAL</v>
          </cell>
          <cell r="C99">
            <v>0.25640000000000002</v>
          </cell>
          <cell r="H99" t="str">
            <v>TOTAL COSTO INDIRECTO</v>
          </cell>
          <cell r="I99">
            <v>14724</v>
          </cell>
        </row>
        <row r="100">
          <cell r="A100" t="str">
            <v xml:space="preserve">VALOR TOTAL ACTIVIDAD </v>
          </cell>
          <cell r="I100">
            <v>72149</v>
          </cell>
        </row>
        <row r="101">
          <cell r="A101" t="str">
            <v xml:space="preserve">VALOR RECURSOS NECESARIOS PARA LA EJECUCIÓN DE LA ACTIVIDAD </v>
          </cell>
          <cell r="I101">
            <v>1731576</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C. OBSERVACIONES INTERVENTORIA (Campo de obligatorio diligenciamiento)</v>
          </cell>
        </row>
        <row r="113">
          <cell r="B113" t="str">
            <v>Firma:</v>
          </cell>
        </row>
        <row r="114">
          <cell r="B114" t="str">
            <v xml:space="preserve">Nombre: </v>
          </cell>
          <cell r="J114" t="str">
            <v>Original  - FONADE</v>
          </cell>
        </row>
        <row r="115">
          <cell r="B115" t="str">
            <v>REPRESENTANTE LEGAL Ó DIRECTOR DE INTERVENTORÍA</v>
          </cell>
          <cell r="J115" t="str">
            <v>Copias: Contratista, Interventor</v>
          </cell>
        </row>
        <row r="116">
          <cell r="A116" t="str">
            <v>Item</v>
          </cell>
          <cell r="B116" t="str">
            <v>Descripción</v>
          </cell>
          <cell r="G116" t="str">
            <v>Unidad</v>
          </cell>
          <cell r="I116" t="str">
            <v>Cantidad</v>
          </cell>
        </row>
        <row r="117">
          <cell r="A117" t="str">
            <v>06.01.03</v>
          </cell>
          <cell r="B117" t="str">
            <v>Tubería PVC Novafort 100 mm (Incluye accesorios, excavación y relleno según especificación técnica, suministro e instalación)</v>
          </cell>
          <cell r="G117" t="str">
            <v>M</v>
          </cell>
          <cell r="I117">
            <v>13</v>
          </cell>
          <cell r="K117">
            <v>57425</v>
          </cell>
        </row>
        <row r="119">
          <cell r="A119" t="str">
            <v>1.  Equipo</v>
          </cell>
        </row>
        <row r="120">
          <cell r="A120" t="str">
            <v>Codigo</v>
          </cell>
          <cell r="B120" t="str">
            <v>Descripción</v>
          </cell>
          <cell r="C120" t="str">
            <v>Marca</v>
          </cell>
          <cell r="D120" t="str">
            <v>Unidad</v>
          </cell>
          <cell r="E120" t="str">
            <v>Tarifa</v>
          </cell>
          <cell r="G120" t="str">
            <v>Rendimiento</v>
          </cell>
          <cell r="I120" t="str">
            <v>Vr. Unitario</v>
          </cell>
        </row>
        <row r="122">
          <cell r="A122" t="str">
            <v>EH-33</v>
          </cell>
          <cell r="B122" t="str">
            <v xml:space="preserve">HERRAMIENTA MENOR 5 %  DE LA MANO OBRA </v>
          </cell>
          <cell r="D122" t="str">
            <v xml:space="preserve">GLOBAL </v>
          </cell>
          <cell r="E122">
            <v>617.05000000000007</v>
          </cell>
          <cell r="G122">
            <v>1</v>
          </cell>
          <cell r="I122">
            <v>617</v>
          </cell>
        </row>
        <row r="123">
          <cell r="A123" t="str">
            <v>SUBTOTAL</v>
          </cell>
          <cell r="I123">
            <v>617</v>
          </cell>
        </row>
        <row r="125">
          <cell r="A125" t="str">
            <v>2.  Materiales</v>
          </cell>
        </row>
        <row r="126">
          <cell r="A126" t="str">
            <v>Codigo</v>
          </cell>
          <cell r="B126" t="str">
            <v>Descripción</v>
          </cell>
          <cell r="D126" t="str">
            <v>Unidad</v>
          </cell>
          <cell r="E126" t="str">
            <v>Rendimiento</v>
          </cell>
          <cell r="F126" t="str">
            <v>Precio Unitario</v>
          </cell>
          <cell r="I126" t="str">
            <v>Vr Unitario</v>
          </cell>
        </row>
        <row r="128">
          <cell r="A128" t="str">
            <v>S1222</v>
          </cell>
          <cell r="B128" t="str">
            <v>TUBO DRENAJE  CORRUGADA PVC 200 mm ( 8") Sin filtro. Tramos de 5 m, incluye accesorios</v>
          </cell>
          <cell r="D128" t="str">
            <v>M</v>
          </cell>
          <cell r="E128">
            <v>1.05</v>
          </cell>
          <cell r="F128">
            <v>27781.999999999996</v>
          </cell>
          <cell r="I128">
            <v>29171</v>
          </cell>
        </row>
        <row r="129">
          <cell r="A129" t="str">
            <v>S01</v>
          </cell>
          <cell r="B129" t="str">
            <v>ACONDICIONADOR NOVAFORT  Tarro 500 grs. o Similar.</v>
          </cell>
          <cell r="D129" t="str">
            <v>UND</v>
          </cell>
          <cell r="E129">
            <v>0.01</v>
          </cell>
          <cell r="F129">
            <v>78681.64</v>
          </cell>
          <cell r="I129">
            <v>787</v>
          </cell>
        </row>
        <row r="130">
          <cell r="A130" t="str">
            <v>AA25</v>
          </cell>
          <cell r="B130" t="str">
            <v>RELLENO EN GRAVILLA COMUN</v>
          </cell>
          <cell r="D130" t="str">
            <v>M3</v>
          </cell>
          <cell r="E130">
            <v>0.09</v>
          </cell>
          <cell r="F130">
            <v>83205</v>
          </cell>
          <cell r="I130">
            <v>7488</v>
          </cell>
        </row>
        <row r="131">
          <cell r="A131" t="str">
            <v>AA07</v>
          </cell>
          <cell r="B131" t="str">
            <v>RELLENO EN GRAVILLA FINA</v>
          </cell>
          <cell r="D131" t="str">
            <v>M3</v>
          </cell>
          <cell r="E131">
            <v>6.6000000000000003E-2</v>
          </cell>
          <cell r="F131">
            <v>84255</v>
          </cell>
          <cell r="I131">
            <v>5561</v>
          </cell>
        </row>
        <row r="132">
          <cell r="A132" t="str">
            <v>O27</v>
          </cell>
          <cell r="B132" t="str">
            <v>ESTOPA</v>
          </cell>
          <cell r="D132" t="str">
            <v>KG</v>
          </cell>
          <cell r="E132">
            <v>0.02</v>
          </cell>
          <cell r="F132">
            <v>5500</v>
          </cell>
          <cell r="I132">
            <v>110</v>
          </cell>
        </row>
        <row r="136">
          <cell r="A136" t="str">
            <v>SUBTOTAL</v>
          </cell>
          <cell r="I136">
            <v>43117</v>
          </cell>
        </row>
        <row r="138">
          <cell r="A138" t="str">
            <v>3. Transportes</v>
          </cell>
        </row>
        <row r="139">
          <cell r="A139" t="str">
            <v>Codigo</v>
          </cell>
          <cell r="B139" t="str">
            <v xml:space="preserve">Descripcion </v>
          </cell>
          <cell r="C139" t="str">
            <v>Vol. o Peso</v>
          </cell>
          <cell r="D139" t="str">
            <v>Unidad</v>
          </cell>
          <cell r="E139" t="str">
            <v>Distancia</v>
          </cell>
          <cell r="G139" t="str">
            <v>Tarifa</v>
          </cell>
          <cell r="I139" t="str">
            <v>Vr. Unitario</v>
          </cell>
        </row>
        <row r="141">
          <cell r="A141" t="str">
            <v>EH-44</v>
          </cell>
          <cell r="B141" t="str">
            <v>TRANSPORTE DE MATERIALES O EQUIPO</v>
          </cell>
          <cell r="D141" t="str">
            <v>Viaje</v>
          </cell>
          <cell r="E141">
            <v>0.03</v>
          </cell>
          <cell r="G141">
            <v>45000</v>
          </cell>
          <cell r="I141">
            <v>1350</v>
          </cell>
        </row>
        <row r="142">
          <cell r="A142" t="str">
            <v>SUBTOTAL</v>
          </cell>
          <cell r="I142">
            <v>1350</v>
          </cell>
        </row>
        <row r="144">
          <cell r="A144" t="str">
            <v>4. Mano de Obra</v>
          </cell>
        </row>
        <row r="145">
          <cell r="A145" t="str">
            <v>Codigo</v>
          </cell>
          <cell r="B145" t="str">
            <v>Trabajador</v>
          </cell>
          <cell r="C145" t="str">
            <v>Jornal</v>
          </cell>
          <cell r="D145" t="str">
            <v>Prestac.</v>
          </cell>
          <cell r="E145" t="str">
            <v>Jornal Total</v>
          </cell>
          <cell r="F145" t="str">
            <v>Rendimiento</v>
          </cell>
          <cell r="I145" t="str">
            <v>Vr. Unitario</v>
          </cell>
        </row>
        <row r="146">
          <cell r="A146" t="str">
            <v>MO-06</v>
          </cell>
          <cell r="B146" t="str">
            <v>CUADRILLA PLOMERIA (1 Ayudante+1 Oficial)</v>
          </cell>
          <cell r="C146" t="str">
            <v>HC</v>
          </cell>
          <cell r="D146">
            <v>0.57999999999999996</v>
          </cell>
          <cell r="E146">
            <v>10472</v>
          </cell>
          <cell r="F146">
            <v>0.6</v>
          </cell>
          <cell r="I146">
            <v>9927</v>
          </cell>
        </row>
        <row r="147">
          <cell r="A147" t="str">
            <v>MO-03</v>
          </cell>
          <cell r="B147" t="str">
            <v>CUADRILLA A (1 Ayudante)</v>
          </cell>
          <cell r="C147" t="str">
            <v>HC</v>
          </cell>
          <cell r="D147">
            <v>0.57999999999999996</v>
          </cell>
          <cell r="E147">
            <v>2546</v>
          </cell>
          <cell r="F147">
            <v>0.6</v>
          </cell>
          <cell r="I147">
            <v>2414</v>
          </cell>
        </row>
        <row r="148">
          <cell r="A148" t="str">
            <v>SUBTOTAL</v>
          </cell>
          <cell r="I148">
            <v>12341</v>
          </cell>
        </row>
        <row r="149">
          <cell r="A149" t="str">
            <v>TOTAL COSTO DIRECTO</v>
          </cell>
          <cell r="I149">
            <v>57425</v>
          </cell>
        </row>
        <row r="150">
          <cell r="A150" t="str">
            <v>AIU CONTRACTUAL</v>
          </cell>
          <cell r="C150">
            <v>0.25640000000000002</v>
          </cell>
          <cell r="H150" t="str">
            <v>TOTAL COSTO INDIRECTO</v>
          </cell>
          <cell r="I150">
            <v>14724</v>
          </cell>
        </row>
        <row r="151">
          <cell r="A151" t="str">
            <v xml:space="preserve">VALOR TOTAL ACTIVIDAD </v>
          </cell>
          <cell r="I151">
            <v>72149</v>
          </cell>
        </row>
        <row r="152">
          <cell r="A152" t="str">
            <v xml:space="preserve">VALOR RECURSOS NECESARIOS PARA LA EJECUCIÓN DE LA ACTIVIDAD </v>
          </cell>
          <cell r="I152">
            <v>937937</v>
          </cell>
        </row>
        <row r="153">
          <cell r="A153" t="str">
            <v>Para constancia de lo anterior, se firma la presente acta bajo la responsabilidad expresa de los que intervienen en ella, de  conformidad  con las funciones  desempeñadas por cada uno de los mismos,  de acuerdo con el manual de interventoría, en _________</v>
          </cell>
        </row>
        <row r="156">
          <cell r="B156" t="str">
            <v>Firma:</v>
          </cell>
        </row>
        <row r="157">
          <cell r="B157" t="str">
            <v xml:space="preserve">Nombre: </v>
          </cell>
        </row>
        <row r="158">
          <cell r="B158" t="str">
            <v>REPRESENTATE LEGAL O DIRECTOR DE CONSULTORIA</v>
          </cell>
        </row>
        <row r="159">
          <cell r="A159" t="str">
            <v>C. OBSERVACIONES INTERVENTORIA (Campo de obligatorio diligenciamiento)</v>
          </cell>
        </row>
        <row r="164">
          <cell r="B164" t="str">
            <v>Firma:</v>
          </cell>
        </row>
        <row r="165">
          <cell r="B165" t="str">
            <v xml:space="preserve">Nombre: </v>
          </cell>
          <cell r="J165" t="str">
            <v>Original  - FONADE</v>
          </cell>
        </row>
        <row r="166">
          <cell r="B166" t="str">
            <v>REPRESENTANTE LEGAL Ó DIRECTOR DE INTERVENTORÍA</v>
          </cell>
          <cell r="J166" t="str">
            <v>Copias: Contratista, Interventor</v>
          </cell>
        </row>
        <row r="167">
          <cell r="A167" t="str">
            <v>Item</v>
          </cell>
          <cell r="B167" t="str">
            <v>Descripción</v>
          </cell>
          <cell r="G167" t="str">
            <v>Unidad</v>
          </cell>
          <cell r="I167" t="str">
            <v>Cantidad</v>
          </cell>
        </row>
        <row r="168">
          <cell r="A168" t="str">
            <v>06.01.04</v>
          </cell>
          <cell r="B168" t="str">
            <v>Tuberia PVC Sanitaria D: 3", (Incluye accesorios, excavación y relleno según especificación técnica, suministro e instalación)</v>
          </cell>
          <cell r="G168" t="str">
            <v>M</v>
          </cell>
          <cell r="I168">
            <v>16</v>
          </cell>
          <cell r="K168">
            <v>40440</v>
          </cell>
        </row>
        <row r="170">
          <cell r="A170" t="str">
            <v>1.  Equipo</v>
          </cell>
        </row>
        <row r="171">
          <cell r="A171" t="str">
            <v>Codigo</v>
          </cell>
          <cell r="B171" t="str">
            <v>Descripción</v>
          </cell>
          <cell r="C171" t="str">
            <v>Marca</v>
          </cell>
          <cell r="D171" t="str">
            <v>Unidad</v>
          </cell>
          <cell r="E171" t="str">
            <v>Tarifa</v>
          </cell>
          <cell r="G171" t="str">
            <v>Rendimiento</v>
          </cell>
          <cell r="I171" t="str">
            <v>Vr. Unitario</v>
          </cell>
        </row>
        <row r="173">
          <cell r="A173" t="str">
            <v>EH-33</v>
          </cell>
          <cell r="B173" t="str">
            <v xml:space="preserve">HERRAMIENTA MENOR 5 %  DE LA MANO OBRA </v>
          </cell>
          <cell r="D173" t="str">
            <v xml:space="preserve">GLOBAL </v>
          </cell>
          <cell r="E173">
            <v>248.20000000000002</v>
          </cell>
          <cell r="G173">
            <v>1</v>
          </cell>
          <cell r="I173">
            <v>248</v>
          </cell>
        </row>
        <row r="174">
          <cell r="A174" t="str">
            <v>SUBTOTAL</v>
          </cell>
          <cell r="I174">
            <v>248</v>
          </cell>
        </row>
        <row r="176">
          <cell r="A176" t="str">
            <v>2.  Materiales</v>
          </cell>
        </row>
        <row r="177">
          <cell r="A177" t="str">
            <v>Codigo</v>
          </cell>
          <cell r="B177" t="str">
            <v>Descripción</v>
          </cell>
          <cell r="D177" t="str">
            <v>Unidad</v>
          </cell>
          <cell r="E177" t="str">
            <v>Rendimiento</v>
          </cell>
          <cell r="F177" t="str">
            <v>Precio Unitario</v>
          </cell>
          <cell r="I177" t="str">
            <v>Vr Unitario</v>
          </cell>
        </row>
        <row r="179">
          <cell r="A179" t="str">
            <v>S62</v>
          </cell>
          <cell r="B179" t="str">
            <v>TUBO PVC SANITARIO 3"</v>
          </cell>
          <cell r="D179" t="str">
            <v>ML</v>
          </cell>
          <cell r="E179">
            <v>2.5</v>
          </cell>
          <cell r="F179">
            <v>12274</v>
          </cell>
          <cell r="I179">
            <v>30685</v>
          </cell>
        </row>
        <row r="180">
          <cell r="A180" t="str">
            <v>S100</v>
          </cell>
          <cell r="B180" t="str">
            <v>CODO 45° 1/8 CxE SANITARIO 3''</v>
          </cell>
          <cell r="D180" t="str">
            <v>UND</v>
          </cell>
          <cell r="E180">
            <v>0.01</v>
          </cell>
          <cell r="F180">
            <v>5580</v>
          </cell>
          <cell r="I180">
            <v>56</v>
          </cell>
        </row>
        <row r="181">
          <cell r="A181" t="str">
            <v>S13</v>
          </cell>
          <cell r="B181" t="str">
            <v>CODO 90° 1/4 CxC SANITARIO 3''</v>
          </cell>
          <cell r="D181" t="str">
            <v>UND</v>
          </cell>
          <cell r="E181">
            <v>0.1</v>
          </cell>
          <cell r="F181">
            <v>5025</v>
          </cell>
          <cell r="I181">
            <v>503</v>
          </cell>
        </row>
        <row r="182">
          <cell r="A182" t="str">
            <v>S36</v>
          </cell>
          <cell r="B182" t="str">
            <v>SOLDADURA PVC LIQUIDA 1/4</v>
          </cell>
          <cell r="D182" t="str">
            <v>UND</v>
          </cell>
          <cell r="E182">
            <v>0.05</v>
          </cell>
          <cell r="F182">
            <v>57646</v>
          </cell>
          <cell r="I182">
            <v>2882</v>
          </cell>
        </row>
        <row r="183">
          <cell r="A183" t="str">
            <v>S22</v>
          </cell>
          <cell r="B183" t="str">
            <v>LIMPIADOR REM PVC 760 grms. (1/4)</v>
          </cell>
          <cell r="D183" t="str">
            <v>UND</v>
          </cell>
          <cell r="E183">
            <v>0.01</v>
          </cell>
          <cell r="F183">
            <v>31668</v>
          </cell>
          <cell r="I183">
            <v>317</v>
          </cell>
        </row>
        <row r="184">
          <cell r="A184" t="str">
            <v>S247</v>
          </cell>
          <cell r="B184" t="str">
            <v>ESTOPA x 500 Gms</v>
          </cell>
          <cell r="D184" t="str">
            <v>UND</v>
          </cell>
          <cell r="E184">
            <v>0.02</v>
          </cell>
          <cell r="F184">
            <v>5500</v>
          </cell>
          <cell r="I184">
            <v>110</v>
          </cell>
        </row>
        <row r="187">
          <cell r="A187" t="str">
            <v>SUBTOTAL</v>
          </cell>
          <cell r="I187">
            <v>34553</v>
          </cell>
        </row>
        <row r="189">
          <cell r="A189" t="str">
            <v>3. Transportes</v>
          </cell>
        </row>
        <row r="190">
          <cell r="A190" t="str">
            <v>Codigo</v>
          </cell>
          <cell r="B190" t="str">
            <v xml:space="preserve">Descripcion </v>
          </cell>
          <cell r="C190" t="str">
            <v>Vol. o Peso</v>
          </cell>
          <cell r="D190" t="str">
            <v>Unidad</v>
          </cell>
          <cell r="E190" t="str">
            <v>Distancia</v>
          </cell>
          <cell r="G190" t="str">
            <v>Tarifa</v>
          </cell>
          <cell r="I190" t="str">
            <v>Vr. Unitario</v>
          </cell>
        </row>
        <row r="192">
          <cell r="A192" t="str">
            <v>EH-44</v>
          </cell>
          <cell r="B192" t="str">
            <v>TRANSPORTE DE MATERIALES O EQUIPO</v>
          </cell>
          <cell r="D192" t="str">
            <v>Viaje</v>
          </cell>
          <cell r="E192">
            <v>1.4999999999999999E-2</v>
          </cell>
          <cell r="G192">
            <v>45000</v>
          </cell>
          <cell r="I192">
            <v>675</v>
          </cell>
        </row>
        <row r="193">
          <cell r="A193" t="str">
            <v>SUBTOTAL</v>
          </cell>
          <cell r="I193">
            <v>675</v>
          </cell>
        </row>
        <row r="195">
          <cell r="A195" t="str">
            <v>4. Mano de Obra</v>
          </cell>
        </row>
        <row r="196">
          <cell r="A196" t="str">
            <v>Codigo</v>
          </cell>
          <cell r="B196" t="str">
            <v>Trabajador</v>
          </cell>
          <cell r="C196" t="str">
            <v>Jornal</v>
          </cell>
          <cell r="D196" t="str">
            <v>Prestac.</v>
          </cell>
          <cell r="E196" t="str">
            <v>Jornal Total</v>
          </cell>
          <cell r="F196" t="str">
            <v>Rendimiento</v>
          </cell>
          <cell r="I196" t="str">
            <v>Vr. Unitario</v>
          </cell>
        </row>
        <row r="198">
          <cell r="A198" t="str">
            <v>MO-06</v>
          </cell>
          <cell r="B198" t="str">
            <v>CUADRILLA PLOMERIA (1 Ayudante+1 Oficial)</v>
          </cell>
          <cell r="C198" t="str">
            <v>HC</v>
          </cell>
          <cell r="D198">
            <v>0.57999999999999996</v>
          </cell>
          <cell r="E198">
            <v>10472</v>
          </cell>
          <cell r="F198">
            <v>0.3</v>
          </cell>
          <cell r="I198">
            <v>4964</v>
          </cell>
        </row>
        <row r="199">
          <cell r="A199" t="str">
            <v>SUBTOTAL</v>
          </cell>
          <cell r="I199">
            <v>4964</v>
          </cell>
        </row>
        <row r="200">
          <cell r="A200" t="str">
            <v>TOTAL COSTO DIRECTO</v>
          </cell>
          <cell r="J200">
            <v>40440</v>
          </cell>
        </row>
        <row r="201">
          <cell r="A201" t="str">
            <v>AIU CONTRACTUAL</v>
          </cell>
          <cell r="C201">
            <v>0.25640000000000002</v>
          </cell>
          <cell r="H201" t="str">
            <v>TOTAL COSTO INDIRECTO</v>
          </cell>
          <cell r="I201">
            <v>10369</v>
          </cell>
        </row>
        <row r="202">
          <cell r="A202" t="str">
            <v xml:space="preserve">VALOR TOTAL ACTIVIDAD </v>
          </cell>
          <cell r="I202">
            <v>50809</v>
          </cell>
        </row>
        <row r="203">
          <cell r="A203" t="str">
            <v xml:space="preserve">VALOR RECURSOS NECESARIOS PARA LA EJECUCIÓN DE LA ACTIVIDAD </v>
          </cell>
          <cell r="I203">
            <v>812944</v>
          </cell>
        </row>
        <row r="204">
          <cell r="A204" t="str">
            <v>Para constancia de lo anterior, se firma la presente acta bajo la responsabilidad expresa de los que intervienen en ella, de  conformidad  con las funciones  desempeñadas por cada uno de los mismos,  de acuerdo con el manual de interventoría, en _________</v>
          </cell>
        </row>
        <row r="207">
          <cell r="B207" t="str">
            <v>Firma:</v>
          </cell>
        </row>
        <row r="208">
          <cell r="B208" t="str">
            <v xml:space="preserve">Nombre: </v>
          </cell>
        </row>
        <row r="209">
          <cell r="B209" t="str">
            <v>REPRESENTATE LEGAL O DIRECTOR DE CONSULTORIA</v>
          </cell>
        </row>
        <row r="210">
          <cell r="A210" t="str">
            <v>C. OBSERVACIONES INTERVENTORIA (Campo de obligatorio diligenciamiento)</v>
          </cell>
        </row>
        <row r="215">
          <cell r="B215" t="str">
            <v>Firma:</v>
          </cell>
        </row>
        <row r="216">
          <cell r="B216" t="str">
            <v xml:space="preserve">Nombre: </v>
          </cell>
          <cell r="J216" t="str">
            <v>Original  - FONADE</v>
          </cell>
        </row>
        <row r="217">
          <cell r="B217" t="str">
            <v>REPRESENTANTE LEGAL Ó DIRECTOR DE INTERVENTORÍA</v>
          </cell>
          <cell r="J217" t="str">
            <v>Copias: Contratista, Interventor</v>
          </cell>
        </row>
        <row r="218">
          <cell r="A218" t="str">
            <v>Item</v>
          </cell>
          <cell r="B218" t="str">
            <v>Descripción</v>
          </cell>
          <cell r="G218" t="str">
            <v>Unidad</v>
          </cell>
          <cell r="I218" t="str">
            <v>Cantidad</v>
          </cell>
        </row>
        <row r="219">
          <cell r="A219" t="str">
            <v>06.01.05</v>
          </cell>
          <cell r="B219" t="str">
            <v>Tuberia PVC Sanitaria D: 2", (Incluye accesorios, excavación y relleno según especificación técnica, suministro e instalación)</v>
          </cell>
          <cell r="G219" t="str">
            <v>M</v>
          </cell>
          <cell r="I219">
            <v>21.5</v>
          </cell>
          <cell r="K219">
            <v>14757</v>
          </cell>
        </row>
        <row r="221">
          <cell r="A221" t="str">
            <v>1.  Equipo</v>
          </cell>
        </row>
        <row r="222">
          <cell r="A222" t="str">
            <v>Codigo</v>
          </cell>
          <cell r="B222" t="str">
            <v>Descripción</v>
          </cell>
          <cell r="C222" t="str">
            <v>Marca</v>
          </cell>
          <cell r="D222" t="str">
            <v>Unidad</v>
          </cell>
          <cell r="E222" t="str">
            <v>Tarifa</v>
          </cell>
          <cell r="G222" t="str">
            <v>Rendimiento</v>
          </cell>
          <cell r="I222" t="str">
            <v>Vr. Unitario</v>
          </cell>
        </row>
        <row r="224">
          <cell r="A224" t="str">
            <v>EH-33</v>
          </cell>
          <cell r="B224" t="str">
            <v xml:space="preserve">HERRAMIENTA MENOR 5 %  DE LA MANO OBRA </v>
          </cell>
          <cell r="D224" t="str">
            <v xml:space="preserve">GLOBAL </v>
          </cell>
          <cell r="E224">
            <v>206.8</v>
          </cell>
          <cell r="G224">
            <v>1</v>
          </cell>
          <cell r="I224">
            <v>206.8</v>
          </cell>
        </row>
        <row r="225">
          <cell r="A225" t="str">
            <v>SUBTOTAL</v>
          </cell>
          <cell r="I225">
            <v>206.8</v>
          </cell>
        </row>
        <row r="227">
          <cell r="A227" t="str">
            <v>2.  Materiales</v>
          </cell>
        </row>
        <row r="228">
          <cell r="A228" t="str">
            <v>Codigo</v>
          </cell>
          <cell r="B228" t="str">
            <v>Descripción</v>
          </cell>
          <cell r="D228" t="str">
            <v>Unidad</v>
          </cell>
          <cell r="E228" t="str">
            <v>Rendimiento</v>
          </cell>
          <cell r="F228" t="str">
            <v>Precio Unitario</v>
          </cell>
          <cell r="I228" t="str">
            <v>Vr Unitario</v>
          </cell>
        </row>
        <row r="230">
          <cell r="A230" t="str">
            <v>S57</v>
          </cell>
          <cell r="B230" t="str">
            <v xml:space="preserve">TUBO PVC SANITARIO 2'' </v>
          </cell>
          <cell r="D230" t="str">
            <v>ML</v>
          </cell>
          <cell r="E230">
            <v>1.05</v>
          </cell>
          <cell r="F230">
            <v>8217</v>
          </cell>
          <cell r="I230">
            <v>8628</v>
          </cell>
        </row>
        <row r="231">
          <cell r="A231" t="str">
            <v>S135</v>
          </cell>
          <cell r="B231" t="str">
            <v>CODO 45° 1/8 CxE SANITARIO 2''</v>
          </cell>
          <cell r="D231" t="str">
            <v>UND</v>
          </cell>
          <cell r="E231">
            <v>0.01</v>
          </cell>
          <cell r="F231">
            <v>2650</v>
          </cell>
          <cell r="I231">
            <v>27</v>
          </cell>
        </row>
        <row r="232">
          <cell r="A232" t="str">
            <v>S2341</v>
          </cell>
          <cell r="B232" t="str">
            <v>CODO PVC-S C x E 90 1/4  2``</v>
          </cell>
          <cell r="D232" t="str">
            <v>UND</v>
          </cell>
          <cell r="E232">
            <v>0.1</v>
          </cell>
          <cell r="F232">
            <v>2150</v>
          </cell>
          <cell r="I232">
            <v>215</v>
          </cell>
        </row>
        <row r="233">
          <cell r="A233" t="str">
            <v>S36</v>
          </cell>
          <cell r="B233" t="str">
            <v>SOLDADURA PVC LIQUIDA 1/4</v>
          </cell>
          <cell r="D233" t="str">
            <v>UND</v>
          </cell>
          <cell r="E233">
            <v>0.01</v>
          </cell>
          <cell r="F233">
            <v>57646</v>
          </cell>
          <cell r="I233">
            <v>576</v>
          </cell>
        </row>
        <row r="234">
          <cell r="A234" t="str">
            <v>S22</v>
          </cell>
          <cell r="B234" t="str">
            <v>LIMPIADOR REM PVC 760 grms. (1/4)</v>
          </cell>
          <cell r="D234" t="str">
            <v>UND</v>
          </cell>
          <cell r="E234">
            <v>0.02</v>
          </cell>
          <cell r="F234">
            <v>31668</v>
          </cell>
          <cell r="I234">
            <v>633</v>
          </cell>
        </row>
        <row r="235">
          <cell r="A235" t="str">
            <v>S247</v>
          </cell>
          <cell r="B235" t="str">
            <v>ESTOPA x 500 Gms</v>
          </cell>
          <cell r="D235" t="str">
            <v>UND</v>
          </cell>
          <cell r="E235">
            <v>0.02</v>
          </cell>
          <cell r="F235">
            <v>5500</v>
          </cell>
          <cell r="I235">
            <v>110</v>
          </cell>
        </row>
        <row r="238">
          <cell r="A238" t="str">
            <v>SUBTOTAL</v>
          </cell>
          <cell r="I238">
            <v>10189</v>
          </cell>
        </row>
        <row r="240">
          <cell r="A240" t="str">
            <v>3. Transportes</v>
          </cell>
        </row>
        <row r="241">
          <cell r="A241" t="str">
            <v>Codigo</v>
          </cell>
          <cell r="B241" t="str">
            <v xml:space="preserve">Descripcion </v>
          </cell>
          <cell r="C241" t="str">
            <v>Vol. o Peso</v>
          </cell>
          <cell r="D241" t="str">
            <v>Unidad</v>
          </cell>
          <cell r="E241" t="str">
            <v>Distancia</v>
          </cell>
          <cell r="G241" t="str">
            <v>Tarifa</v>
          </cell>
          <cell r="I241" t="str">
            <v>Vr. Unitario</v>
          </cell>
        </row>
        <row r="243">
          <cell r="A243" t="str">
            <v>EH-44</v>
          </cell>
          <cell r="B243" t="str">
            <v>TRANSPORTE DE MATERIALES O EQUIPO</v>
          </cell>
          <cell r="D243" t="str">
            <v>Viaje</v>
          </cell>
          <cell r="E243">
            <v>5.0000000000000001E-3</v>
          </cell>
          <cell r="G243">
            <v>45000</v>
          </cell>
          <cell r="I243">
            <v>225</v>
          </cell>
        </row>
        <row r="244">
          <cell r="A244" t="str">
            <v>SUBTOTAL</v>
          </cell>
          <cell r="I244">
            <v>225</v>
          </cell>
        </row>
        <row r="246">
          <cell r="A246" t="str">
            <v>4. Mano de Obra</v>
          </cell>
        </row>
        <row r="247">
          <cell r="A247" t="str">
            <v>Codigo</v>
          </cell>
          <cell r="B247" t="str">
            <v>Trabajador</v>
          </cell>
          <cell r="C247" t="str">
            <v>Jornal</v>
          </cell>
          <cell r="D247" t="str">
            <v>Prestac.</v>
          </cell>
          <cell r="E247" t="str">
            <v>Jornal Total</v>
          </cell>
          <cell r="F247" t="str">
            <v>Rendimiento</v>
          </cell>
          <cell r="I247" t="str">
            <v>Vr. Unitario</v>
          </cell>
        </row>
        <row r="249">
          <cell r="A249" t="str">
            <v>MO-06</v>
          </cell>
          <cell r="B249" t="str">
            <v>CUADRILLA PLOMERIA (1 Ayudante+1 Oficial)</v>
          </cell>
          <cell r="C249" t="str">
            <v>HC</v>
          </cell>
          <cell r="D249">
            <v>0.57999999999999996</v>
          </cell>
          <cell r="E249">
            <v>10472</v>
          </cell>
          <cell r="F249">
            <v>0.25</v>
          </cell>
          <cell r="I249">
            <v>4136</v>
          </cell>
        </row>
        <row r="250">
          <cell r="A250" t="str">
            <v>SUBTOTAL</v>
          </cell>
          <cell r="I250">
            <v>4136</v>
          </cell>
        </row>
        <row r="251">
          <cell r="A251" t="str">
            <v>TOTAL COSTO DIRECTO</v>
          </cell>
          <cell r="J251">
            <v>14756.8</v>
          </cell>
        </row>
        <row r="252">
          <cell r="A252" t="str">
            <v>AIU CONTRACTUAL</v>
          </cell>
          <cell r="C252">
            <v>0.25640000000000002</v>
          </cell>
          <cell r="H252" t="str">
            <v>TOTAL COSTO INDIRECTO</v>
          </cell>
          <cell r="I252">
            <v>3784</v>
          </cell>
        </row>
        <row r="253">
          <cell r="A253" t="str">
            <v xml:space="preserve">VALOR TOTAL ACTIVIDAD </v>
          </cell>
          <cell r="I253">
            <v>18540.8</v>
          </cell>
        </row>
        <row r="254">
          <cell r="A254" t="str">
            <v xml:space="preserve">VALOR RECURSOS NECESARIOS PARA LA EJECUCIÓN DE LA ACTIVIDAD </v>
          </cell>
          <cell r="I254">
            <v>398627</v>
          </cell>
        </row>
        <row r="255">
          <cell r="A255" t="str">
            <v>Para constancia de lo anterior, se firma la presente acta bajo la responsabilidad expresa de los que intervienen en ella, de  conformidad  con las funciones  desempeñadas por cada uno de los mismos,  de acuerdo con el manual de interventoría, en _________</v>
          </cell>
        </row>
        <row r="258">
          <cell r="B258" t="str">
            <v>Firma:</v>
          </cell>
        </row>
        <row r="259">
          <cell r="B259" t="str">
            <v xml:space="preserve">Nombre: </v>
          </cell>
        </row>
        <row r="260">
          <cell r="B260" t="str">
            <v>REPRESENTATE LEGAL O DIRECTOR DE CONSULTORIA</v>
          </cell>
        </row>
        <row r="261">
          <cell r="A261" t="str">
            <v>C. OBSERVACIONES INTERVENTORIA (Campo de obligatorio diligenciamiento)</v>
          </cell>
        </row>
        <row r="266">
          <cell r="B266" t="str">
            <v>Firma:</v>
          </cell>
        </row>
        <row r="267">
          <cell r="B267" t="str">
            <v xml:space="preserve">Nombre: </v>
          </cell>
          <cell r="J267" t="str">
            <v>Original  - FONADE</v>
          </cell>
        </row>
        <row r="268">
          <cell r="B268" t="str">
            <v>REPRESENTANTE LEGAL Ó DIRECTOR DE INTERVENTORÍA</v>
          </cell>
          <cell r="J268" t="str">
            <v>Copias: Contratista, Interventor</v>
          </cell>
        </row>
        <row r="269">
          <cell r="A269" t="str">
            <v>Item</v>
          </cell>
          <cell r="B269" t="str">
            <v>Descripción</v>
          </cell>
          <cell r="G269" t="str">
            <v>Unidad</v>
          </cell>
          <cell r="I269" t="str">
            <v>Cantidad</v>
          </cell>
        </row>
        <row r="270">
          <cell r="A270" t="str">
            <v>06.01.06</v>
          </cell>
          <cell r="B270" t="str">
            <v>Tuberia PVC Sanitaria D: 4", (Incluye accesorios, excavación y relleno según especificación técnica, suministro e instalación)</v>
          </cell>
          <cell r="G270" t="str">
            <v>M</v>
          </cell>
          <cell r="I270">
            <v>10</v>
          </cell>
          <cell r="K270">
            <v>24339</v>
          </cell>
        </row>
        <row r="272">
          <cell r="A272" t="str">
            <v>1.  Equipo</v>
          </cell>
        </row>
        <row r="273">
          <cell r="A273" t="str">
            <v>Codigo</v>
          </cell>
          <cell r="B273" t="str">
            <v>Descripción</v>
          </cell>
          <cell r="C273" t="str">
            <v>Marca</v>
          </cell>
          <cell r="D273" t="str">
            <v>Unidad</v>
          </cell>
          <cell r="E273" t="str">
            <v>Tarifa</v>
          </cell>
          <cell r="G273" t="str">
            <v>Rendimiento</v>
          </cell>
          <cell r="I273" t="str">
            <v>Vr. Unitario</v>
          </cell>
        </row>
        <row r="275">
          <cell r="A275" t="str">
            <v>EH-33</v>
          </cell>
          <cell r="B275" t="str">
            <v xml:space="preserve">HERRAMIENTA MENOR 5 %  DE LA MANO OBRA </v>
          </cell>
          <cell r="D275" t="str">
            <v xml:space="preserve">GLOBAL </v>
          </cell>
          <cell r="E275">
            <v>248.20000000000002</v>
          </cell>
          <cell r="G275">
            <v>1</v>
          </cell>
          <cell r="I275">
            <v>248</v>
          </cell>
        </row>
        <row r="276">
          <cell r="A276" t="str">
            <v>SUBTOTAL</v>
          </cell>
          <cell r="I276">
            <v>248</v>
          </cell>
        </row>
        <row r="278">
          <cell r="A278" t="str">
            <v>2.  Materiales</v>
          </cell>
        </row>
        <row r="279">
          <cell r="A279" t="str">
            <v>Codigo</v>
          </cell>
          <cell r="B279" t="str">
            <v>Descripción</v>
          </cell>
          <cell r="D279" t="str">
            <v>Unidad</v>
          </cell>
          <cell r="E279" t="str">
            <v>Rendimiento</v>
          </cell>
          <cell r="F279" t="str">
            <v>Precio Unitario</v>
          </cell>
          <cell r="I279" t="str">
            <v>Vr Unitario</v>
          </cell>
        </row>
        <row r="281">
          <cell r="A281" t="str">
            <v>S63</v>
          </cell>
          <cell r="B281" t="str">
            <v xml:space="preserve">TUBO PVC SANITARIO 4" </v>
          </cell>
          <cell r="D281" t="str">
            <v>ML</v>
          </cell>
          <cell r="E281">
            <v>1.05</v>
          </cell>
          <cell r="F281">
            <v>15400</v>
          </cell>
          <cell r="I281">
            <v>16170</v>
          </cell>
        </row>
        <row r="282">
          <cell r="A282" t="str">
            <v>S101</v>
          </cell>
          <cell r="B282" t="str">
            <v>CODO 45° 1/8 CxE SANITARIO 4''</v>
          </cell>
          <cell r="D282" t="str">
            <v>UND</v>
          </cell>
          <cell r="E282">
            <v>0.01</v>
          </cell>
          <cell r="F282">
            <v>9739</v>
          </cell>
          <cell r="I282">
            <v>97</v>
          </cell>
        </row>
        <row r="283">
          <cell r="A283" t="str">
            <v>S14</v>
          </cell>
          <cell r="B283" t="str">
            <v>CODO 90° 1/4 CxC SANITARIO 4''</v>
          </cell>
          <cell r="D283" t="str">
            <v>UND</v>
          </cell>
          <cell r="E283">
            <v>0.1</v>
          </cell>
          <cell r="F283">
            <v>8658</v>
          </cell>
          <cell r="I283">
            <v>866</v>
          </cell>
        </row>
        <row r="284">
          <cell r="A284" t="str">
            <v>S36</v>
          </cell>
          <cell r="B284" t="str">
            <v>SOLDADURA PVC LIQUIDA 1/4</v>
          </cell>
          <cell r="D284" t="str">
            <v>UND</v>
          </cell>
          <cell r="E284">
            <v>0.01</v>
          </cell>
          <cell r="F284">
            <v>57646</v>
          </cell>
          <cell r="I284">
            <v>576</v>
          </cell>
        </row>
        <row r="285">
          <cell r="A285" t="str">
            <v>S22</v>
          </cell>
          <cell r="B285" t="str">
            <v>LIMPIADOR REM PVC 760 grms. (1/4)</v>
          </cell>
          <cell r="D285" t="str">
            <v>UND</v>
          </cell>
          <cell r="E285">
            <v>0.02</v>
          </cell>
          <cell r="F285">
            <v>31668</v>
          </cell>
          <cell r="I285">
            <v>633</v>
          </cell>
        </row>
        <row r="286">
          <cell r="A286" t="str">
            <v>S247</v>
          </cell>
          <cell r="B286" t="str">
            <v>ESTOPA x 500 Gms</v>
          </cell>
          <cell r="D286" t="str">
            <v>UND</v>
          </cell>
          <cell r="E286">
            <v>0.02</v>
          </cell>
          <cell r="F286">
            <v>5500</v>
          </cell>
          <cell r="I286">
            <v>110</v>
          </cell>
        </row>
        <row r="289">
          <cell r="A289" t="str">
            <v>SUBTOTAL</v>
          </cell>
          <cell r="I289">
            <v>18452</v>
          </cell>
        </row>
        <row r="291">
          <cell r="A291" t="str">
            <v>3. Transportes</v>
          </cell>
        </row>
        <row r="292">
          <cell r="A292" t="str">
            <v>Codigo</v>
          </cell>
          <cell r="B292" t="str">
            <v xml:space="preserve">Descripcion </v>
          </cell>
          <cell r="C292" t="str">
            <v>Vol. o Peso</v>
          </cell>
          <cell r="D292" t="str">
            <v>Unidad</v>
          </cell>
          <cell r="E292" t="str">
            <v>Distancia</v>
          </cell>
          <cell r="G292" t="str">
            <v>Tarifa</v>
          </cell>
          <cell r="I292" t="str">
            <v>Vr. Unitario</v>
          </cell>
        </row>
        <row r="294">
          <cell r="A294" t="str">
            <v>EH-44</v>
          </cell>
          <cell r="B294" t="str">
            <v>TRANSPORTE DE MATERIALES O EQUIPO</v>
          </cell>
          <cell r="D294" t="str">
            <v>Viaje</v>
          </cell>
          <cell r="E294">
            <v>1.4999999999999999E-2</v>
          </cell>
          <cell r="G294">
            <v>45000</v>
          </cell>
          <cell r="I294">
            <v>675</v>
          </cell>
        </row>
        <row r="295">
          <cell r="A295" t="str">
            <v>SUBTOTAL</v>
          </cell>
          <cell r="I295">
            <v>675</v>
          </cell>
        </row>
        <row r="297">
          <cell r="A297" t="str">
            <v>4. Mano de Obra</v>
          </cell>
        </row>
        <row r="298">
          <cell r="A298" t="str">
            <v>Codigo</v>
          </cell>
          <cell r="B298" t="str">
            <v>Trabajador</v>
          </cell>
          <cell r="C298" t="str">
            <v>Jornal</v>
          </cell>
          <cell r="D298" t="str">
            <v>Prestac.</v>
          </cell>
          <cell r="E298" t="str">
            <v>Jornal Total</v>
          </cell>
          <cell r="F298" t="str">
            <v>Rendimiento</v>
          </cell>
          <cell r="I298" t="str">
            <v>Vr. Unitario</v>
          </cell>
        </row>
        <row r="300">
          <cell r="A300" t="str">
            <v>MO-06</v>
          </cell>
          <cell r="B300" t="str">
            <v>CUADRILLA PLOMERIA (1 Ayudante+1 Oficial)</v>
          </cell>
          <cell r="C300" t="str">
            <v>HC</v>
          </cell>
          <cell r="D300">
            <v>0.57999999999999996</v>
          </cell>
          <cell r="E300">
            <v>10472</v>
          </cell>
          <cell r="F300">
            <v>0.3</v>
          </cell>
          <cell r="I300">
            <v>4964</v>
          </cell>
        </row>
        <row r="301">
          <cell r="A301" t="str">
            <v>SUBTOTAL</v>
          </cell>
          <cell r="I301">
            <v>4964</v>
          </cell>
        </row>
        <row r="302">
          <cell r="A302" t="str">
            <v>TOTAL COSTO DIRECTO</v>
          </cell>
          <cell r="J302">
            <v>24339</v>
          </cell>
        </row>
        <row r="303">
          <cell r="A303" t="str">
            <v>AIU CONTRACTUAL</v>
          </cell>
          <cell r="C303">
            <v>0.25640000000000002</v>
          </cell>
          <cell r="H303" t="str">
            <v>TOTAL COSTO INDIRECTO</v>
          </cell>
          <cell r="I303">
            <v>6241</v>
          </cell>
        </row>
        <row r="304">
          <cell r="A304" t="str">
            <v xml:space="preserve">VALOR TOTAL ACTIVIDAD </v>
          </cell>
          <cell r="I304">
            <v>30580</v>
          </cell>
        </row>
        <row r="305">
          <cell r="A305" t="str">
            <v xml:space="preserve">VALOR RECURSOS NECESARIOS PARA LA EJECUCIÓN DE LA ACTIVIDAD </v>
          </cell>
          <cell r="I305">
            <v>305800</v>
          </cell>
        </row>
        <row r="306">
          <cell r="A306" t="str">
            <v>Para constancia de lo anterior, se firma la presente acta bajo la responsabilidad expresa de los que intervienen en ella, de  conformidad  con las funciones  desempeñadas por cada uno de los mismos,  de acuerdo con el manual de interventoría, en _________</v>
          </cell>
        </row>
        <row r="309">
          <cell r="B309" t="str">
            <v>Firma:</v>
          </cell>
        </row>
        <row r="310">
          <cell r="B310" t="str">
            <v xml:space="preserve">Nombre: </v>
          </cell>
        </row>
        <row r="311">
          <cell r="B311" t="str">
            <v>REPRESENTATE LEGAL O DIRECTOR DE CONSULTORIA</v>
          </cell>
        </row>
        <row r="312">
          <cell r="A312" t="str">
            <v>C. OBSERVACIONES INTERVENTORIA (Campo de obligatorio diligenciamiento)</v>
          </cell>
        </row>
        <row r="317">
          <cell r="B317" t="str">
            <v>Firma:</v>
          </cell>
        </row>
        <row r="318">
          <cell r="B318" t="str">
            <v xml:space="preserve">Nombre: </v>
          </cell>
          <cell r="J318" t="str">
            <v>Original  - FONADE</v>
          </cell>
        </row>
        <row r="319">
          <cell r="B319" t="str">
            <v>REPRESENTANTE LEGAL Ó DIRECTOR DE INTERVENTORÍA</v>
          </cell>
          <cell r="J319" t="str">
            <v>Copias: Contratista, Interventor</v>
          </cell>
        </row>
        <row r="320">
          <cell r="A320" t="str">
            <v>Item</v>
          </cell>
          <cell r="B320" t="str">
            <v>Descripción</v>
          </cell>
          <cell r="G320" t="str">
            <v>Unidad</v>
          </cell>
          <cell r="I320" t="str">
            <v>Cantidad</v>
          </cell>
        </row>
        <row r="321">
          <cell r="A321" t="str">
            <v>06.01.07</v>
          </cell>
          <cell r="B321" t="str">
            <v xml:space="preserve">Punto sanitario D: 2", Incluye accesorios y 2,50 m tubería </v>
          </cell>
          <cell r="G321" t="str">
            <v>Un</v>
          </cell>
          <cell r="I321">
            <v>9</v>
          </cell>
          <cell r="K321">
            <v>40176</v>
          </cell>
        </row>
        <row r="323">
          <cell r="A323" t="str">
            <v>1.  Equipo</v>
          </cell>
        </row>
        <row r="324">
          <cell r="A324" t="str">
            <v>Codigo</v>
          </cell>
          <cell r="B324" t="str">
            <v>Descripción</v>
          </cell>
          <cell r="C324" t="str">
            <v>Marca</v>
          </cell>
          <cell r="D324" t="str">
            <v>Unidad</v>
          </cell>
          <cell r="E324" t="str">
            <v>Tarifa</v>
          </cell>
          <cell r="G324" t="str">
            <v>Rendimiento</v>
          </cell>
          <cell r="I324" t="str">
            <v>Vr. Unitario</v>
          </cell>
        </row>
        <row r="326">
          <cell r="A326" t="str">
            <v>EH-33</v>
          </cell>
          <cell r="B326" t="str">
            <v xml:space="preserve">HERRAMIENTA MENOR 5 %  DE LA MANO OBRA </v>
          </cell>
          <cell r="D326" t="str">
            <v xml:space="preserve">GLOBAL </v>
          </cell>
          <cell r="E326">
            <v>827.30000000000007</v>
          </cell>
          <cell r="G326">
            <v>1</v>
          </cell>
          <cell r="I326">
            <v>827</v>
          </cell>
        </row>
        <row r="327">
          <cell r="A327" t="str">
            <v>SUBTOTAL</v>
          </cell>
          <cell r="I327">
            <v>827</v>
          </cell>
        </row>
        <row r="329">
          <cell r="A329" t="str">
            <v>2.  Materiales</v>
          </cell>
        </row>
        <row r="330">
          <cell r="A330" t="str">
            <v>Codigo</v>
          </cell>
          <cell r="B330" t="str">
            <v>Descripción</v>
          </cell>
          <cell r="D330" t="str">
            <v>Unidad</v>
          </cell>
          <cell r="E330" t="str">
            <v>Rendimiento</v>
          </cell>
          <cell r="F330" t="str">
            <v>Precio Unitario</v>
          </cell>
          <cell r="I330" t="str">
            <v>Vr Unitario</v>
          </cell>
        </row>
        <row r="332">
          <cell r="A332" t="str">
            <v>S57</v>
          </cell>
          <cell r="B332" t="str">
            <v xml:space="preserve">TUBO PVC SANITARIO 2'' </v>
          </cell>
          <cell r="D332" t="str">
            <v>ML</v>
          </cell>
          <cell r="E332">
            <v>2.5</v>
          </cell>
          <cell r="F332">
            <v>8217</v>
          </cell>
          <cell r="I332">
            <v>20543</v>
          </cell>
        </row>
        <row r="333">
          <cell r="A333" t="str">
            <v>S135</v>
          </cell>
          <cell r="B333" t="str">
            <v>CODO 45° 1/8 CxE SANITARIO 2''</v>
          </cell>
          <cell r="D333" t="str">
            <v>UND</v>
          </cell>
          <cell r="E333">
            <v>0.01</v>
          </cell>
          <cell r="F333">
            <v>2650</v>
          </cell>
          <cell r="I333">
            <v>27</v>
          </cell>
        </row>
        <row r="334">
          <cell r="A334" t="str">
            <v>S2341</v>
          </cell>
          <cell r="B334" t="str">
            <v>CODO PVC-S C x E 90 1/4  2``</v>
          </cell>
          <cell r="D334" t="str">
            <v>UND</v>
          </cell>
          <cell r="E334">
            <v>0.1</v>
          </cell>
          <cell r="F334">
            <v>2150</v>
          </cell>
          <cell r="I334">
            <v>215</v>
          </cell>
        </row>
        <row r="335">
          <cell r="A335" t="str">
            <v>S84</v>
          </cell>
          <cell r="B335" t="str">
            <v xml:space="preserve">YEE SANITARIA 2'' </v>
          </cell>
          <cell r="D335" t="str">
            <v>UND</v>
          </cell>
          <cell r="E335">
            <v>0.05</v>
          </cell>
          <cell r="F335">
            <v>4976</v>
          </cell>
          <cell r="I335">
            <v>249</v>
          </cell>
        </row>
        <row r="336">
          <cell r="A336" t="str">
            <v>S36</v>
          </cell>
          <cell r="B336" t="str">
            <v>SOLDADURA PVC LIQUIDA 1/4</v>
          </cell>
          <cell r="D336" t="str">
            <v>UND</v>
          </cell>
          <cell r="E336">
            <v>0.01</v>
          </cell>
          <cell r="F336">
            <v>57646</v>
          </cell>
          <cell r="I336">
            <v>576</v>
          </cell>
        </row>
        <row r="337">
          <cell r="A337" t="str">
            <v>S22</v>
          </cell>
          <cell r="B337" t="str">
            <v>LIMPIADOR REM PVC 760 grms. (1/4)</v>
          </cell>
          <cell r="D337" t="str">
            <v>UND</v>
          </cell>
          <cell r="E337">
            <v>0.02</v>
          </cell>
          <cell r="F337">
            <v>31668</v>
          </cell>
          <cell r="I337">
            <v>633</v>
          </cell>
        </row>
        <row r="338">
          <cell r="A338" t="str">
            <v>S247</v>
          </cell>
          <cell r="B338" t="str">
            <v>ESTOPA x 500 Gms</v>
          </cell>
          <cell r="D338" t="str">
            <v>UND</v>
          </cell>
          <cell r="E338">
            <v>0.02</v>
          </cell>
          <cell r="F338">
            <v>5500</v>
          </cell>
          <cell r="I338">
            <v>110</v>
          </cell>
        </row>
        <row r="340">
          <cell r="A340" t="str">
            <v>SUBTOTAL</v>
          </cell>
          <cell r="I340">
            <v>22353</v>
          </cell>
        </row>
        <row r="342">
          <cell r="A342" t="str">
            <v>3. Transportes</v>
          </cell>
        </row>
        <row r="343">
          <cell r="A343" t="str">
            <v>Codigo</v>
          </cell>
          <cell r="B343" t="str">
            <v xml:space="preserve">Descripcion </v>
          </cell>
          <cell r="C343" t="str">
            <v>Vol. o Peso</v>
          </cell>
          <cell r="D343" t="str">
            <v>Unidad</v>
          </cell>
          <cell r="E343" t="str">
            <v>Distancia</v>
          </cell>
          <cell r="G343" t="str">
            <v>Tarifa</v>
          </cell>
          <cell r="I343" t="str">
            <v>Vr. Unitario</v>
          </cell>
        </row>
        <row r="345">
          <cell r="A345" t="str">
            <v>EH-44</v>
          </cell>
          <cell r="B345" t="str">
            <v>TRANSPORTE DE MATERIALES O EQUIPO</v>
          </cell>
          <cell r="D345" t="str">
            <v>Viaje</v>
          </cell>
          <cell r="E345">
            <v>0.01</v>
          </cell>
          <cell r="G345">
            <v>45000</v>
          </cell>
          <cell r="I345">
            <v>450</v>
          </cell>
        </row>
        <row r="346">
          <cell r="A346" t="str">
            <v>SUBTOTAL</v>
          </cell>
          <cell r="I346">
            <v>450</v>
          </cell>
        </row>
        <row r="348">
          <cell r="A348" t="str">
            <v>4. Mano de Obra</v>
          </cell>
        </row>
        <row r="349">
          <cell r="A349" t="str">
            <v>Codigo</v>
          </cell>
          <cell r="B349" t="str">
            <v>Trabajador</v>
          </cell>
          <cell r="C349" t="str">
            <v>Jornal</v>
          </cell>
          <cell r="D349" t="str">
            <v>Prestac.</v>
          </cell>
          <cell r="E349" t="str">
            <v>Jornal Total</v>
          </cell>
          <cell r="F349" t="str">
            <v>Rendimiento</v>
          </cell>
          <cell r="I349" t="str">
            <v>Vr. Unitario</v>
          </cell>
        </row>
        <row r="351">
          <cell r="A351" t="str">
            <v>MO-06</v>
          </cell>
          <cell r="B351" t="str">
            <v>CUADRILLA PLOMERIA (1 Ayudante+1 Oficial)</v>
          </cell>
          <cell r="C351" t="str">
            <v>HC</v>
          </cell>
          <cell r="D351">
            <v>0.57999999999999996</v>
          </cell>
          <cell r="E351">
            <v>10472</v>
          </cell>
          <cell r="F351">
            <v>1</v>
          </cell>
          <cell r="I351">
            <v>16546</v>
          </cell>
        </row>
        <row r="352">
          <cell r="A352" t="str">
            <v>SUBTOTAL</v>
          </cell>
          <cell r="I352">
            <v>16546</v>
          </cell>
        </row>
        <row r="353">
          <cell r="A353" t="str">
            <v>TOTAL COSTO DIRECTO</v>
          </cell>
          <cell r="J353">
            <v>40176</v>
          </cell>
        </row>
        <row r="354">
          <cell r="A354" t="str">
            <v>AIU CONTRACTUAL</v>
          </cell>
          <cell r="C354">
            <v>0.25640000000000002</v>
          </cell>
          <cell r="H354" t="str">
            <v>TOTAL COSTO INDIRECTO</v>
          </cell>
          <cell r="I354">
            <v>10301</v>
          </cell>
        </row>
        <row r="355">
          <cell r="A355" t="str">
            <v xml:space="preserve">VALOR TOTAL ACTIVIDAD </v>
          </cell>
          <cell r="I355">
            <v>50477</v>
          </cell>
        </row>
        <row r="356">
          <cell r="A356" t="str">
            <v xml:space="preserve">VALOR RECURSOS NECESARIOS PARA LA EJECUCIÓN DE LA ACTIVIDAD </v>
          </cell>
          <cell r="I356">
            <v>454293</v>
          </cell>
        </row>
        <row r="357">
          <cell r="A357" t="str">
            <v>Para constancia de lo anterior, se firma la presente acta bajo la responsabilidad expresa de los que intervienen en ella, de  conformidad  con las funciones  desempeñadas por cada uno de los mismos,  de acuerdo con el manual de interventoría, en _________</v>
          </cell>
        </row>
        <row r="360">
          <cell r="B360" t="str">
            <v>Firma:</v>
          </cell>
        </row>
        <row r="361">
          <cell r="B361" t="str">
            <v xml:space="preserve">Nombre: </v>
          </cell>
        </row>
        <row r="362">
          <cell r="B362" t="str">
            <v>REPRESENTATE LEGAL O DIRECTOR DE CONSULTORIA</v>
          </cell>
        </row>
        <row r="363">
          <cell r="A363" t="str">
            <v>C. OBSERVACIONES INTERVENTORIA (Campo de obligatorio diligenciamiento)</v>
          </cell>
        </row>
        <row r="368">
          <cell r="B368" t="str">
            <v>Firma:</v>
          </cell>
        </row>
        <row r="369">
          <cell r="B369" t="str">
            <v xml:space="preserve">Nombre: </v>
          </cell>
          <cell r="J369" t="str">
            <v>Original  - FONADE</v>
          </cell>
        </row>
        <row r="370">
          <cell r="B370" t="str">
            <v>REPRESENTANTE LEGAL Ó DIRECTOR DE INTERVENTORÍA</v>
          </cell>
          <cell r="J370" t="str">
            <v>Copias: Contratista, Interventor</v>
          </cell>
        </row>
        <row r="371">
          <cell r="A371" t="str">
            <v>Item</v>
          </cell>
          <cell r="B371" t="str">
            <v>Descripción</v>
          </cell>
          <cell r="G371" t="str">
            <v>Unidad</v>
          </cell>
          <cell r="I371" t="str">
            <v>Cantidad</v>
          </cell>
        </row>
        <row r="372">
          <cell r="A372" t="str">
            <v>06.01.08</v>
          </cell>
          <cell r="B372" t="str">
            <v xml:space="preserve">Punto sanitario D: 4", Incluye accesorios y 2,50 m tubería </v>
          </cell>
          <cell r="G372" t="str">
            <v>Un</v>
          </cell>
          <cell r="I372">
            <v>3</v>
          </cell>
          <cell r="K372">
            <v>64254</v>
          </cell>
        </row>
        <row r="374">
          <cell r="A374" t="str">
            <v>1.  Equipo</v>
          </cell>
        </row>
        <row r="375">
          <cell r="A375" t="str">
            <v>Codigo</v>
          </cell>
          <cell r="B375" t="str">
            <v>Descripción</v>
          </cell>
          <cell r="C375" t="str">
            <v>Marca</v>
          </cell>
          <cell r="D375" t="str">
            <v>Unidad</v>
          </cell>
          <cell r="E375" t="str">
            <v>Tarifa</v>
          </cell>
          <cell r="G375" t="str">
            <v>Rendimiento</v>
          </cell>
          <cell r="I375" t="str">
            <v>Vr. Unitario</v>
          </cell>
        </row>
        <row r="377">
          <cell r="A377" t="str">
            <v>EH-33</v>
          </cell>
          <cell r="B377" t="str">
            <v xml:space="preserve">HERRAMIENTA MENOR 5 %  DE LA MANO OBRA </v>
          </cell>
          <cell r="D377" t="str">
            <v xml:space="preserve">GLOBAL </v>
          </cell>
          <cell r="E377">
            <v>910</v>
          </cell>
          <cell r="G377">
            <v>1</v>
          </cell>
          <cell r="I377">
            <v>910</v>
          </cell>
        </row>
        <row r="378">
          <cell r="A378" t="str">
            <v>SUBTOTAL</v>
          </cell>
          <cell r="I378">
            <v>910</v>
          </cell>
        </row>
        <row r="380">
          <cell r="A380" t="str">
            <v>2.  Materiales</v>
          </cell>
        </row>
        <row r="381">
          <cell r="A381" t="str">
            <v>Codigo</v>
          </cell>
          <cell r="B381" t="str">
            <v>Descripción</v>
          </cell>
          <cell r="D381" t="str">
            <v>Unidad</v>
          </cell>
          <cell r="E381" t="str">
            <v>Rendimiento</v>
          </cell>
          <cell r="F381" t="str">
            <v>Precio Unitario</v>
          </cell>
          <cell r="I381" t="str">
            <v>Vr Unitario</v>
          </cell>
        </row>
        <row r="383">
          <cell r="A383" t="str">
            <v>S63</v>
          </cell>
          <cell r="B383" t="str">
            <v xml:space="preserve">TUBO PVC SANITARIO 4" </v>
          </cell>
          <cell r="D383" t="str">
            <v>ML</v>
          </cell>
          <cell r="E383">
            <v>2.5499999999999998</v>
          </cell>
          <cell r="F383">
            <v>15400</v>
          </cell>
          <cell r="I383">
            <v>39270</v>
          </cell>
        </row>
        <row r="384">
          <cell r="A384" t="str">
            <v>S101</v>
          </cell>
          <cell r="B384" t="str">
            <v>CODO 45° 1/8 CxE SANITARIO 4''</v>
          </cell>
          <cell r="D384" t="str">
            <v>UND</v>
          </cell>
          <cell r="E384">
            <v>0.1</v>
          </cell>
          <cell r="F384">
            <v>9739</v>
          </cell>
          <cell r="I384">
            <v>974</v>
          </cell>
        </row>
        <row r="385">
          <cell r="A385" t="str">
            <v>S14</v>
          </cell>
          <cell r="B385" t="str">
            <v>CODO 90° 1/4 CxC SANITARIO 4''</v>
          </cell>
          <cell r="D385" t="str">
            <v>UND</v>
          </cell>
          <cell r="E385">
            <v>0.2</v>
          </cell>
          <cell r="F385">
            <v>8658</v>
          </cell>
          <cell r="I385">
            <v>1732</v>
          </cell>
        </row>
        <row r="386">
          <cell r="A386" t="str">
            <v>S36</v>
          </cell>
          <cell r="B386" t="str">
            <v>SOLDADURA PVC LIQUIDA 1/4</v>
          </cell>
          <cell r="D386" t="str">
            <v>UND</v>
          </cell>
          <cell r="E386">
            <v>0.02</v>
          </cell>
          <cell r="F386">
            <v>57646</v>
          </cell>
          <cell r="I386">
            <v>1153</v>
          </cell>
        </row>
        <row r="387">
          <cell r="A387" t="str">
            <v>S22</v>
          </cell>
          <cell r="B387" t="str">
            <v>LIMPIADOR REM PVC 760 grms. (1/4)</v>
          </cell>
          <cell r="D387" t="str">
            <v>UND</v>
          </cell>
          <cell r="E387">
            <v>0.03</v>
          </cell>
          <cell r="F387">
            <v>31668</v>
          </cell>
          <cell r="I387">
            <v>950</v>
          </cell>
        </row>
        <row r="388">
          <cell r="A388" t="str">
            <v>S247</v>
          </cell>
          <cell r="B388" t="str">
            <v>ESTOPA x 500 Gms</v>
          </cell>
          <cell r="D388" t="str">
            <v>UND</v>
          </cell>
          <cell r="E388">
            <v>0.03</v>
          </cell>
          <cell r="F388">
            <v>5500</v>
          </cell>
          <cell r="I388">
            <v>165</v>
          </cell>
        </row>
        <row r="391">
          <cell r="A391" t="str">
            <v>SUBTOTAL</v>
          </cell>
          <cell r="I391">
            <v>44244</v>
          </cell>
        </row>
        <row r="393">
          <cell r="A393" t="str">
            <v>3. Transportes</v>
          </cell>
        </row>
        <row r="394">
          <cell r="A394" t="str">
            <v>Codigo</v>
          </cell>
          <cell r="B394" t="str">
            <v xml:space="preserve">Descripcion </v>
          </cell>
          <cell r="C394" t="str">
            <v>Vol. o Peso</v>
          </cell>
          <cell r="D394" t="str">
            <v>Unidad</v>
          </cell>
          <cell r="E394" t="str">
            <v>Distancia</v>
          </cell>
          <cell r="G394" t="str">
            <v>Tarifa</v>
          </cell>
          <cell r="I394" t="str">
            <v>Vr. Unitario</v>
          </cell>
        </row>
        <row r="396">
          <cell r="A396" t="str">
            <v>EH-44</v>
          </cell>
          <cell r="B396" t="str">
            <v>TRANSPORTE DE MATERIALES O EQUIPO</v>
          </cell>
          <cell r="D396" t="str">
            <v>Viaje</v>
          </cell>
          <cell r="E396">
            <v>0.02</v>
          </cell>
          <cell r="G396">
            <v>45000</v>
          </cell>
          <cell r="I396">
            <v>900</v>
          </cell>
        </row>
        <row r="397">
          <cell r="A397" t="str">
            <v>SUBTOTAL</v>
          </cell>
          <cell r="I397">
            <v>900</v>
          </cell>
        </row>
        <row r="399">
          <cell r="A399" t="str">
            <v>4. Mano de Obra</v>
          </cell>
        </row>
        <row r="400">
          <cell r="A400" t="str">
            <v>Codigo</v>
          </cell>
          <cell r="B400" t="str">
            <v>Trabajador</v>
          </cell>
          <cell r="C400" t="str">
            <v>Jornal</v>
          </cell>
          <cell r="D400" t="str">
            <v>Prestac.</v>
          </cell>
          <cell r="E400" t="str">
            <v>Jornal Total</v>
          </cell>
          <cell r="F400" t="str">
            <v>Rendimiento</v>
          </cell>
          <cell r="I400" t="str">
            <v>Vr. Unitario</v>
          </cell>
        </row>
        <row r="402">
          <cell r="A402" t="str">
            <v>MO-06</v>
          </cell>
          <cell r="B402" t="str">
            <v>CUADRILLA PLOMERIA (1 Ayudante+1 Oficial)</v>
          </cell>
          <cell r="C402" t="str">
            <v>HC</v>
          </cell>
          <cell r="D402">
            <v>0.57999999999999996</v>
          </cell>
          <cell r="E402">
            <v>10472</v>
          </cell>
          <cell r="F402">
            <v>1.1000000000000001</v>
          </cell>
          <cell r="I402">
            <v>18200</v>
          </cell>
        </row>
        <row r="403">
          <cell r="A403" t="str">
            <v>SUBTOTAL</v>
          </cell>
          <cell r="I403">
            <v>18200</v>
          </cell>
        </row>
        <row r="404">
          <cell r="A404" t="str">
            <v>TOTAL COSTO DIRECTO</v>
          </cell>
          <cell r="J404">
            <v>64254</v>
          </cell>
        </row>
        <row r="405">
          <cell r="A405" t="str">
            <v>AIU CONTRACTUAL</v>
          </cell>
          <cell r="C405">
            <v>0.25640000000000002</v>
          </cell>
          <cell r="H405" t="str">
            <v>TOTAL COSTO INDIRECTO</v>
          </cell>
          <cell r="I405">
            <v>16475</v>
          </cell>
        </row>
        <row r="406">
          <cell r="A406" t="str">
            <v xml:space="preserve">VALOR TOTAL ACTIVIDAD </v>
          </cell>
          <cell r="I406">
            <v>80729</v>
          </cell>
        </row>
        <row r="407">
          <cell r="A407" t="str">
            <v xml:space="preserve">VALOR RECURSOS NECESARIOS PARA LA EJECUCIÓN DE LA ACTIVIDAD </v>
          </cell>
          <cell r="I407">
            <v>242187</v>
          </cell>
        </row>
        <row r="408">
          <cell r="A408" t="str">
            <v>Para constancia de lo anterior, se firma la presente acta bajo la responsabilidad expresa de los que intervienen en ella, de  conformidad  con las funciones  desempeñadas por cada uno de los mismos,  de acuerdo con el manual de interventoría, en _________</v>
          </cell>
        </row>
        <row r="411">
          <cell r="B411" t="str">
            <v>Firma:</v>
          </cell>
        </row>
        <row r="412">
          <cell r="B412" t="str">
            <v xml:space="preserve">Nombre: </v>
          </cell>
        </row>
        <row r="413">
          <cell r="B413" t="str">
            <v>REPRESENTATE LEGAL O DIRECTOR DE CONSULTORIA</v>
          </cell>
        </row>
        <row r="414">
          <cell r="A414" t="str">
            <v>C. OBSERVACIONES INTERVENTORIA (Campo de obligatorio diligenciamiento)</v>
          </cell>
        </row>
        <row r="419">
          <cell r="B419" t="str">
            <v>Firma:</v>
          </cell>
        </row>
        <row r="420">
          <cell r="B420" t="str">
            <v xml:space="preserve">Nombre: </v>
          </cell>
          <cell r="J420" t="str">
            <v>Original  - FONADE</v>
          </cell>
        </row>
        <row r="421">
          <cell r="B421" t="str">
            <v>REPRESENTANTE LEGAL Ó DIRECTOR DE INTERVENTORÍA</v>
          </cell>
          <cell r="J421" t="str">
            <v>Copias: Contratista, Interventor</v>
          </cell>
        </row>
        <row r="422">
          <cell r="A422" t="str">
            <v>Item</v>
          </cell>
          <cell r="B422" t="str">
            <v>Descripción</v>
          </cell>
          <cell r="G422" t="str">
            <v>Unidad</v>
          </cell>
          <cell r="I422" t="str">
            <v>Cantidad</v>
          </cell>
        </row>
        <row r="423">
          <cell r="A423" t="str">
            <v>06.01.09</v>
          </cell>
          <cell r="B423" t="str">
            <v>Sifones de piso ø 2"; Incluye regatas accesorios  y todos elementos necesarios.</v>
          </cell>
          <cell r="G423" t="str">
            <v>Un</v>
          </cell>
          <cell r="I423">
            <v>4</v>
          </cell>
          <cell r="K423">
            <v>28679</v>
          </cell>
        </row>
        <row r="425">
          <cell r="A425" t="str">
            <v>1.  Equipo</v>
          </cell>
        </row>
        <row r="426">
          <cell r="A426" t="str">
            <v>Codigo</v>
          </cell>
          <cell r="B426" t="str">
            <v>Descripción</v>
          </cell>
          <cell r="C426" t="str">
            <v>Marca</v>
          </cell>
          <cell r="D426" t="str">
            <v>Unidad</v>
          </cell>
          <cell r="E426" t="str">
            <v>Tarifa</v>
          </cell>
          <cell r="G426" t="str">
            <v>Rendimiento</v>
          </cell>
          <cell r="I426" t="str">
            <v>Vr. Unitario</v>
          </cell>
        </row>
        <row r="428">
          <cell r="A428" t="str">
            <v>EH-33</v>
          </cell>
          <cell r="B428" t="str">
            <v xml:space="preserve">HERRAMIENTA MENOR 5 %  DE LA MANO OBRA </v>
          </cell>
          <cell r="D428" t="str">
            <v xml:space="preserve">GLOBAL </v>
          </cell>
          <cell r="E428">
            <v>827.30000000000007</v>
          </cell>
          <cell r="G428">
            <v>1</v>
          </cell>
          <cell r="I428">
            <v>827</v>
          </cell>
        </row>
        <row r="429">
          <cell r="A429" t="str">
            <v>SUBTOTAL</v>
          </cell>
          <cell r="I429">
            <v>827</v>
          </cell>
        </row>
        <row r="431">
          <cell r="A431" t="str">
            <v>2.  Materiales</v>
          </cell>
        </row>
        <row r="432">
          <cell r="A432" t="str">
            <v>Codigo</v>
          </cell>
          <cell r="B432" t="str">
            <v>Descripción</v>
          </cell>
          <cell r="D432" t="str">
            <v>Unidad</v>
          </cell>
          <cell r="E432" t="str">
            <v>Rendimiento</v>
          </cell>
          <cell r="F432" t="str">
            <v>Precio Unitario</v>
          </cell>
          <cell r="I432" t="str">
            <v>Vr Unitario</v>
          </cell>
        </row>
        <row r="434">
          <cell r="A434" t="str">
            <v>S57</v>
          </cell>
          <cell r="B434" t="str">
            <v xml:space="preserve">TUBO PVC SANITARIO 2'' </v>
          </cell>
          <cell r="D434" t="str">
            <v>ML</v>
          </cell>
          <cell r="E434">
            <v>0.3</v>
          </cell>
          <cell r="F434">
            <v>8217</v>
          </cell>
          <cell r="I434">
            <v>2465</v>
          </cell>
        </row>
        <row r="435">
          <cell r="A435" t="str">
            <v>S34</v>
          </cell>
          <cell r="B435" t="str">
            <v xml:space="preserve">SIFON 180º PVC-S 2`` CON TAPON </v>
          </cell>
          <cell r="D435" t="str">
            <v>ML</v>
          </cell>
          <cell r="E435">
            <v>1</v>
          </cell>
          <cell r="F435">
            <v>7241.88</v>
          </cell>
          <cell r="I435">
            <v>7242</v>
          </cell>
        </row>
        <row r="436">
          <cell r="A436" t="str">
            <v>S36</v>
          </cell>
          <cell r="B436" t="str">
            <v>SOLDADURA PVC LIQUIDA 1/4</v>
          </cell>
          <cell r="D436" t="str">
            <v>UND</v>
          </cell>
          <cell r="E436">
            <v>0.01</v>
          </cell>
          <cell r="F436">
            <v>57646</v>
          </cell>
          <cell r="I436">
            <v>576</v>
          </cell>
        </row>
        <row r="437">
          <cell r="A437" t="str">
            <v>S22</v>
          </cell>
          <cell r="B437" t="str">
            <v>LIMPIADOR REM PVC 760 grms. (1/4)</v>
          </cell>
          <cell r="D437" t="str">
            <v>UND</v>
          </cell>
          <cell r="E437">
            <v>0.02</v>
          </cell>
          <cell r="F437">
            <v>31668</v>
          </cell>
          <cell r="I437">
            <v>633</v>
          </cell>
        </row>
        <row r="438">
          <cell r="A438" t="str">
            <v>S247</v>
          </cell>
          <cell r="B438" t="str">
            <v>ESTOPA x 500 Gms</v>
          </cell>
          <cell r="D438" t="str">
            <v>UND</v>
          </cell>
          <cell r="E438">
            <v>0.03</v>
          </cell>
          <cell r="F438">
            <v>5500</v>
          </cell>
          <cell r="I438">
            <v>165</v>
          </cell>
        </row>
        <row r="441">
          <cell r="A441" t="str">
            <v>SUBTOTAL</v>
          </cell>
          <cell r="I441">
            <v>11081</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5.0000000000000001E-3</v>
          </cell>
          <cell r="G446">
            <v>45000</v>
          </cell>
          <cell r="I446">
            <v>225</v>
          </cell>
        </row>
        <row r="447">
          <cell r="A447" t="str">
            <v>SUBTOTAL</v>
          </cell>
          <cell r="I447">
            <v>225</v>
          </cell>
        </row>
        <row r="449">
          <cell r="A449" t="str">
            <v>4. Mano de Obra</v>
          </cell>
        </row>
        <row r="450">
          <cell r="A450" t="str">
            <v>Codigo</v>
          </cell>
          <cell r="B450" t="str">
            <v>Trabajador</v>
          </cell>
          <cell r="C450" t="str">
            <v>Jornal</v>
          </cell>
          <cell r="D450" t="str">
            <v>Prestac.</v>
          </cell>
          <cell r="E450" t="str">
            <v>Jornal Total</v>
          </cell>
          <cell r="F450" t="str">
            <v>Rendimiento</v>
          </cell>
          <cell r="I450" t="str">
            <v>Vr. Unitario</v>
          </cell>
        </row>
        <row r="452">
          <cell r="A452" t="str">
            <v>MO-06</v>
          </cell>
          <cell r="B452" t="str">
            <v>CUADRILLA PLOMERIA (1 Ayudante+1 Oficial)</v>
          </cell>
          <cell r="C452" t="str">
            <v>HC</v>
          </cell>
          <cell r="D452">
            <v>0.57999999999999996</v>
          </cell>
          <cell r="E452">
            <v>10472</v>
          </cell>
          <cell r="F452">
            <v>1</v>
          </cell>
          <cell r="I452">
            <v>16546</v>
          </cell>
        </row>
        <row r="453">
          <cell r="A453" t="str">
            <v>SUBTOTAL</v>
          </cell>
          <cell r="I453">
            <v>16546</v>
          </cell>
        </row>
        <row r="454">
          <cell r="A454" t="str">
            <v>TOTAL COSTO DIRECTO</v>
          </cell>
          <cell r="J454">
            <v>28679</v>
          </cell>
        </row>
        <row r="455">
          <cell r="A455" t="str">
            <v>AIU CONTRACTUAL</v>
          </cell>
          <cell r="C455">
            <v>0.25640000000000002</v>
          </cell>
          <cell r="H455" t="str">
            <v>TOTAL COSTO INDIRECTO</v>
          </cell>
          <cell r="I455">
            <v>7353</v>
          </cell>
        </row>
        <row r="456">
          <cell r="A456" t="str">
            <v xml:space="preserve">VALOR TOTAL ACTIVIDAD </v>
          </cell>
          <cell r="I456">
            <v>36032</v>
          </cell>
        </row>
        <row r="457">
          <cell r="A457" t="str">
            <v xml:space="preserve">VALOR RECURSOS NECESARIOS PARA LA EJECUCIÓN DE LA ACTIVIDAD </v>
          </cell>
          <cell r="I457">
            <v>144128</v>
          </cell>
        </row>
        <row r="458">
          <cell r="A458" t="str">
            <v>Para constancia de lo anterior, se firma la presente acta bajo la responsabilidad expresa de los que intervienen en ella, de  conformidad  con las funciones  desempeñadas por cada uno de los mismos,  de acuerdo con el manual de interventoría, en _________</v>
          </cell>
        </row>
        <row r="461">
          <cell r="B461" t="str">
            <v>Firma:</v>
          </cell>
        </row>
        <row r="462">
          <cell r="B462" t="str">
            <v xml:space="preserve">Nombre: </v>
          </cell>
        </row>
        <row r="463">
          <cell r="B463" t="str">
            <v>REPRESENTATE LEGAL O DIRECTOR DE CONSULTORIA</v>
          </cell>
        </row>
        <row r="464">
          <cell r="A464" t="str">
            <v>C. OBSERVACIONES INTERVENTORIA (Campo de obligatorio diligenciamiento)</v>
          </cell>
        </row>
        <row r="469">
          <cell r="B469" t="str">
            <v>Firma:</v>
          </cell>
        </row>
        <row r="470">
          <cell r="B470" t="str">
            <v xml:space="preserve">Nombre: </v>
          </cell>
          <cell r="J470" t="str">
            <v>Original  - FONADE</v>
          </cell>
        </row>
        <row r="471">
          <cell r="B471" t="str">
            <v>REPRESENTANTE LEGAL Ó DIRECTOR DE INTERVENTORÍA</v>
          </cell>
          <cell r="J471" t="str">
            <v>Copias: Contratista, Interventor</v>
          </cell>
        </row>
        <row r="472">
          <cell r="A472" t="str">
            <v>Item</v>
          </cell>
          <cell r="B472" t="str">
            <v>Descripción</v>
          </cell>
          <cell r="G472" t="str">
            <v>Unidad</v>
          </cell>
          <cell r="I472" t="str">
            <v>Cantidad</v>
          </cell>
        </row>
        <row r="473">
          <cell r="A473" t="str">
            <v>06.02.01</v>
          </cell>
          <cell r="B473" t="str">
            <v>Caja de inspección Hmax=0.80 M de 0,40x0,40m  en mampostería(suministro e instalación) Incluye tapa, marcos y contramarcos, excavación, mamposteria, pañete, medias cañas, rellenos con recebo e=0,20 Base, Base en concreto.</v>
          </cell>
          <cell r="G473" t="str">
            <v>Un</v>
          </cell>
          <cell r="I473">
            <v>1</v>
          </cell>
          <cell r="K473">
            <v>245982</v>
          </cell>
        </row>
        <row r="475">
          <cell r="A475" t="str">
            <v>1.  Equipo</v>
          </cell>
        </row>
        <row r="476">
          <cell r="A476" t="str">
            <v>Codigo</v>
          </cell>
          <cell r="B476" t="str">
            <v>Descripción</v>
          </cell>
          <cell r="C476" t="str">
            <v>Marca</v>
          </cell>
          <cell r="D476" t="str">
            <v>Unidad</v>
          </cell>
          <cell r="E476" t="str">
            <v>Tarifa</v>
          </cell>
          <cell r="G476" t="str">
            <v>Rendimiento</v>
          </cell>
          <cell r="I476" t="str">
            <v>Vr. Unitario</v>
          </cell>
        </row>
        <row r="478">
          <cell r="A478" t="str">
            <v>EH-33</v>
          </cell>
          <cell r="B478" t="str">
            <v xml:space="preserve">HERRAMIENTA MENOR 5 %  DE LA MANO OBRA </v>
          </cell>
          <cell r="D478" t="str">
            <v xml:space="preserve">GLOBAL </v>
          </cell>
          <cell r="E478">
            <v>5170.55</v>
          </cell>
          <cell r="G478">
            <v>1</v>
          </cell>
          <cell r="I478">
            <v>5171</v>
          </cell>
        </row>
        <row r="479">
          <cell r="A479" t="str">
            <v>SUBTOTAL</v>
          </cell>
          <cell r="I479">
            <v>5171</v>
          </cell>
        </row>
        <row r="481">
          <cell r="A481" t="str">
            <v>2.  Materiales</v>
          </cell>
        </row>
        <row r="482">
          <cell r="A482" t="str">
            <v>Codigo</v>
          </cell>
          <cell r="B482" t="str">
            <v>Descripción</v>
          </cell>
          <cell r="D482" t="str">
            <v>Unidad</v>
          </cell>
          <cell r="E482" t="str">
            <v>Rendimiento</v>
          </cell>
          <cell r="F482" t="str">
            <v>Precio Unitario</v>
          </cell>
          <cell r="I482" t="str">
            <v>Vr Unitario</v>
          </cell>
        </row>
        <row r="484">
          <cell r="A484" t="str">
            <v>T05</v>
          </cell>
          <cell r="B484" t="str">
            <v>LADRILLO TOLETE RECOCIDO (24,5 x 12 x 6 cm)</v>
          </cell>
          <cell r="D484" t="str">
            <v>UND</v>
          </cell>
          <cell r="E484">
            <v>75</v>
          </cell>
          <cell r="F484">
            <v>390</v>
          </cell>
          <cell r="I484">
            <v>29250</v>
          </cell>
        </row>
        <row r="485">
          <cell r="A485" t="str">
            <v>H06</v>
          </cell>
          <cell r="B485" t="str">
            <v>MORTERO 1:3 ( arena semilavada de peña, cemento y agua)</v>
          </cell>
          <cell r="D485" t="str">
            <v>M3</v>
          </cell>
          <cell r="E485">
            <v>0.08</v>
          </cell>
          <cell r="F485">
            <v>276000</v>
          </cell>
          <cell r="I485">
            <v>22080</v>
          </cell>
        </row>
        <row r="486">
          <cell r="A486" t="str">
            <v>AA10</v>
          </cell>
          <cell r="B486" t="str">
            <v>RECEBO COMUN  ( Extendido y compactado )</v>
          </cell>
          <cell r="D486" t="str">
            <v>M3</v>
          </cell>
          <cell r="E486">
            <v>4.9000000000000002E-2</v>
          </cell>
          <cell r="F486">
            <v>34500</v>
          </cell>
          <cell r="I486">
            <v>1691</v>
          </cell>
        </row>
        <row r="487">
          <cell r="A487" t="str">
            <v>AA06</v>
          </cell>
          <cell r="B487" t="str">
            <v>RELLENO EN ARENA DE PEÑA</v>
          </cell>
          <cell r="D487" t="str">
            <v>M3</v>
          </cell>
          <cell r="E487">
            <v>0.1</v>
          </cell>
          <cell r="F487">
            <v>47505</v>
          </cell>
          <cell r="I487">
            <v>4751</v>
          </cell>
        </row>
        <row r="488">
          <cell r="A488" t="str">
            <v>E22</v>
          </cell>
          <cell r="B488" t="str">
            <v>MARCO Y TAPA CAJA INSPECCION de 0.40 x 0.40 m. (Marco en angulo 1 1/2 x 1 1/2 * 1/8", tapa reforzada en platina de 2 * 1/8" con parrilla en varilla 3/8 cada 10 cm.).</v>
          </cell>
          <cell r="D488" t="str">
            <v>UND</v>
          </cell>
          <cell r="E488">
            <v>1</v>
          </cell>
          <cell r="F488">
            <v>53201</v>
          </cell>
          <cell r="I488">
            <v>53201</v>
          </cell>
        </row>
        <row r="489">
          <cell r="A489" t="str">
            <v>H12</v>
          </cell>
          <cell r="B489" t="str">
            <v>CONCRETO 1500 psi</v>
          </cell>
          <cell r="D489" t="str">
            <v>M3</v>
          </cell>
          <cell r="E489">
            <v>9.8000000000000004E-2</v>
          </cell>
          <cell r="F489">
            <v>251300</v>
          </cell>
          <cell r="I489">
            <v>24627</v>
          </cell>
        </row>
        <row r="492">
          <cell r="A492" t="str">
            <v>SUBTOTAL</v>
          </cell>
          <cell r="I492">
            <v>135600</v>
          </cell>
        </row>
        <row r="494">
          <cell r="A494" t="str">
            <v>3. Transportes</v>
          </cell>
        </row>
        <row r="495">
          <cell r="A495" t="str">
            <v>Codigo</v>
          </cell>
          <cell r="B495" t="str">
            <v xml:space="preserve">Descripcion </v>
          </cell>
          <cell r="C495" t="str">
            <v>Vol. o Peso</v>
          </cell>
          <cell r="D495" t="str">
            <v>Unidad</v>
          </cell>
          <cell r="E495" t="str">
            <v>Distancia</v>
          </cell>
          <cell r="G495" t="str">
            <v>Tarifa</v>
          </cell>
          <cell r="I495" t="str">
            <v>Vr. Unitario</v>
          </cell>
        </row>
        <row r="497">
          <cell r="A497" t="str">
            <v>EH-44</v>
          </cell>
          <cell r="B497" t="str">
            <v>TRANSPORTE DE MATERIALES O EQUIPO</v>
          </cell>
          <cell r="D497" t="str">
            <v>Viaje</v>
          </cell>
          <cell r="E497">
            <v>0.04</v>
          </cell>
          <cell r="G497">
            <v>45000</v>
          </cell>
          <cell r="I497">
            <v>1800</v>
          </cell>
        </row>
        <row r="498">
          <cell r="A498" t="str">
            <v>SUBTOTAL</v>
          </cell>
          <cell r="I498">
            <v>1800</v>
          </cell>
        </row>
        <row r="500">
          <cell r="A500" t="str">
            <v>4. Mano de Obra</v>
          </cell>
        </row>
        <row r="501">
          <cell r="A501" t="str">
            <v>Codigo</v>
          </cell>
          <cell r="B501" t="str">
            <v>Trabajador</v>
          </cell>
          <cell r="C501" t="str">
            <v>Jornal</v>
          </cell>
          <cell r="D501" t="str">
            <v>Prestac.</v>
          </cell>
          <cell r="E501" t="str">
            <v>Jornal Total</v>
          </cell>
          <cell r="F501" t="str">
            <v>Rendimiento</v>
          </cell>
          <cell r="I501" t="str">
            <v>Vr. Unitario</v>
          </cell>
        </row>
        <row r="503">
          <cell r="A503" t="str">
            <v>MO-01</v>
          </cell>
          <cell r="B503" t="str">
            <v>CUADRILLA AB  ALBAÑIL (1 OFICIAL + 1 AYUDANTE)</v>
          </cell>
          <cell r="C503" t="str">
            <v>HC</v>
          </cell>
          <cell r="D503">
            <v>0.57999999999999996</v>
          </cell>
          <cell r="E503">
            <v>9350</v>
          </cell>
          <cell r="F503">
            <v>7</v>
          </cell>
          <cell r="I503">
            <v>103411</v>
          </cell>
        </row>
        <row r="504">
          <cell r="A504" t="str">
            <v>SUBTOTAL</v>
          </cell>
          <cell r="I504">
            <v>103411</v>
          </cell>
        </row>
        <row r="505">
          <cell r="A505" t="str">
            <v>TOTAL COSTO DIRECTO</v>
          </cell>
          <cell r="J505">
            <v>245982</v>
          </cell>
        </row>
        <row r="506">
          <cell r="A506" t="str">
            <v>AIU CONTRACTUAL</v>
          </cell>
          <cell r="C506">
            <v>0.25640000000000002</v>
          </cell>
          <cell r="H506" t="str">
            <v>TOTAL COSTO INDIRECTO</v>
          </cell>
          <cell r="I506">
            <v>63070</v>
          </cell>
        </row>
        <row r="507">
          <cell r="A507" t="str">
            <v xml:space="preserve">VALOR TOTAL ACTIVIDAD </v>
          </cell>
          <cell r="I507">
            <v>309052</v>
          </cell>
        </row>
        <row r="508">
          <cell r="A508" t="str">
            <v xml:space="preserve">VALOR RECURSOS NECESARIOS PARA LA EJECUCIÓN DE LA ACTIVIDAD </v>
          </cell>
          <cell r="I508">
            <v>309052</v>
          </cell>
        </row>
        <row r="509">
          <cell r="A509" t="str">
            <v>Para constancia de lo anterior, se firma la presente acta bajo la responsabilidad expresa de los que intervienen en ella, de  conformidad  con las funciones  desempeñadas por cada uno de los mismos,  de acuerdo con el manual de interventoría, en _________</v>
          </cell>
        </row>
        <row r="512">
          <cell r="B512" t="str">
            <v>Firma:</v>
          </cell>
        </row>
        <row r="513">
          <cell r="B513" t="str">
            <v xml:space="preserve">Nombre: </v>
          </cell>
        </row>
        <row r="514">
          <cell r="B514" t="str">
            <v>REPRESENTATE LEGAL O DIRECTOR DE CONSULTORIA</v>
          </cell>
        </row>
        <row r="515">
          <cell r="A515" t="str">
            <v>C. OBSERVACIONES INTERVENTORIA (Campo de obligatorio diligenciamiento)</v>
          </cell>
        </row>
        <row r="520">
          <cell r="B520" t="str">
            <v>Firma:</v>
          </cell>
        </row>
        <row r="521">
          <cell r="B521" t="str">
            <v xml:space="preserve">Nombre: </v>
          </cell>
          <cell r="J521" t="str">
            <v>Original  - FONADE</v>
          </cell>
        </row>
        <row r="522">
          <cell r="B522" t="str">
            <v>REPRESENTANTE LEGAL Ó DIRECTOR DE INTERVENTORÍA</v>
          </cell>
          <cell r="J522" t="str">
            <v>Copias: Contratista, Interventor</v>
          </cell>
        </row>
        <row r="523">
          <cell r="A523" t="str">
            <v>Item</v>
          </cell>
          <cell r="B523" t="str">
            <v>Descripción</v>
          </cell>
          <cell r="G523" t="str">
            <v>Unidad</v>
          </cell>
          <cell r="I523" t="str">
            <v>Cantidad</v>
          </cell>
        </row>
        <row r="524">
          <cell r="A524" t="str">
            <v>06.02.02</v>
          </cell>
          <cell r="B524" t="str">
            <v>Caja de inspección Hmax=1.00 M de 0,60x0,60m  en mampostería(suministro e instalación) Incluye tapa, marcos y contramarcos, excavación, mamposteria, pañete, medias cañas, rellenos con recebo e=0,20 Base, Base en concreto.</v>
          </cell>
          <cell r="G524" t="str">
            <v>Un</v>
          </cell>
          <cell r="I524">
            <v>2</v>
          </cell>
          <cell r="K524">
            <v>326391</v>
          </cell>
        </row>
        <row r="526">
          <cell r="A526" t="str">
            <v>1.  Equipo</v>
          </cell>
        </row>
        <row r="527">
          <cell r="A527" t="str">
            <v>Codigo</v>
          </cell>
          <cell r="B527" t="str">
            <v>Descripción</v>
          </cell>
          <cell r="C527" t="str">
            <v>Marca</v>
          </cell>
          <cell r="D527" t="str">
            <v>Unidad</v>
          </cell>
          <cell r="E527" t="str">
            <v>Tarifa</v>
          </cell>
          <cell r="G527" t="str">
            <v>Rendimiento</v>
          </cell>
          <cell r="I527" t="str">
            <v>Vr. Unitario</v>
          </cell>
        </row>
        <row r="529">
          <cell r="A529" t="str">
            <v>EH-33</v>
          </cell>
          <cell r="B529" t="str">
            <v xml:space="preserve">HERRAMIENTA MENOR 5 %  DE LA MANO OBRA </v>
          </cell>
          <cell r="D529" t="str">
            <v xml:space="preserve">GLOBAL </v>
          </cell>
          <cell r="E529">
            <v>5170.55</v>
          </cell>
          <cell r="G529">
            <v>1</v>
          </cell>
          <cell r="I529">
            <v>5171</v>
          </cell>
        </row>
        <row r="530">
          <cell r="A530" t="str">
            <v>SUBTOTAL</v>
          </cell>
          <cell r="I530">
            <v>5171</v>
          </cell>
        </row>
        <row r="532">
          <cell r="A532" t="str">
            <v>2.  Materiales</v>
          </cell>
        </row>
        <row r="533">
          <cell r="A533" t="str">
            <v>Codigo</v>
          </cell>
          <cell r="B533" t="str">
            <v>Descripción</v>
          </cell>
          <cell r="D533" t="str">
            <v>Unidad</v>
          </cell>
          <cell r="E533" t="str">
            <v>Rendimiento</v>
          </cell>
          <cell r="F533" t="str">
            <v>Precio Unitario</v>
          </cell>
          <cell r="I533" t="str">
            <v>Vr Unitario</v>
          </cell>
        </row>
        <row r="535">
          <cell r="A535" t="str">
            <v>T05</v>
          </cell>
          <cell r="B535" t="str">
            <v>LADRILLO TOLETE RECOCIDO (24,5 x 12 x 6 cm)</v>
          </cell>
          <cell r="D535" t="str">
            <v>UND</v>
          </cell>
          <cell r="E535">
            <v>90</v>
          </cell>
          <cell r="F535">
            <v>390</v>
          </cell>
          <cell r="I535">
            <v>35100</v>
          </cell>
        </row>
        <row r="536">
          <cell r="A536" t="str">
            <v>H06</v>
          </cell>
          <cell r="B536" t="str">
            <v>MORTERO 1:3 ( arena semilavada de peña, cemento y agua)</v>
          </cell>
          <cell r="D536" t="str">
            <v>M3</v>
          </cell>
          <cell r="E536">
            <v>0.09</v>
          </cell>
          <cell r="F536">
            <v>276000</v>
          </cell>
          <cell r="I536">
            <v>24840</v>
          </cell>
        </row>
        <row r="537">
          <cell r="A537" t="str">
            <v>AA10</v>
          </cell>
          <cell r="B537" t="str">
            <v>RECEBO COMUN  ( Extendido y compactado )</v>
          </cell>
          <cell r="D537" t="str">
            <v>M3</v>
          </cell>
          <cell r="E537">
            <v>4.8999999999999995E-2</v>
          </cell>
          <cell r="F537">
            <v>34500</v>
          </cell>
          <cell r="I537">
            <v>1691</v>
          </cell>
        </row>
        <row r="538">
          <cell r="A538" t="str">
            <v>AA06</v>
          </cell>
          <cell r="B538" t="str">
            <v>RELLENO EN ARENA DE PEÑA</v>
          </cell>
          <cell r="D538" t="str">
            <v>M3</v>
          </cell>
          <cell r="E538">
            <v>0.1</v>
          </cell>
          <cell r="F538">
            <v>47505</v>
          </cell>
          <cell r="I538">
            <v>4751</v>
          </cell>
        </row>
        <row r="539">
          <cell r="A539" t="str">
            <v>E04</v>
          </cell>
          <cell r="B539" t="str">
            <v>MARCO Y TAPA CAJA INSPECCION de 0.60 x 0.60 cm. (Marco en angulo 2 1/2 x 2 1/2 * 3/16", tapa reforzada en platina de 3 * 3/16" con parrilla en varilla 3/8 cada 10 cm.).</v>
          </cell>
          <cell r="D539" t="str">
            <v>UND</v>
          </cell>
          <cell r="E539">
            <v>1</v>
          </cell>
          <cell r="F539">
            <v>125000</v>
          </cell>
          <cell r="I539">
            <v>125000</v>
          </cell>
        </row>
        <row r="540">
          <cell r="A540" t="str">
            <v>H12</v>
          </cell>
          <cell r="B540" t="str">
            <v>CONCRETO 1500 psi</v>
          </cell>
          <cell r="D540" t="str">
            <v>M3</v>
          </cell>
          <cell r="E540">
            <v>9.799999999999999E-2</v>
          </cell>
          <cell r="F540">
            <v>251300</v>
          </cell>
          <cell r="I540">
            <v>24627</v>
          </cell>
        </row>
        <row r="543">
          <cell r="A543" t="str">
            <v>SUBTOTAL</v>
          </cell>
          <cell r="I543">
            <v>216009</v>
          </cell>
        </row>
        <row r="545">
          <cell r="A545" t="str">
            <v>3. Transportes</v>
          </cell>
        </row>
        <row r="546">
          <cell r="A546" t="str">
            <v>Codigo</v>
          </cell>
          <cell r="B546" t="str">
            <v xml:space="preserve">Descripcion </v>
          </cell>
          <cell r="C546" t="str">
            <v>Vol. o Peso</v>
          </cell>
          <cell r="D546" t="str">
            <v>Unidad</v>
          </cell>
          <cell r="E546" t="str">
            <v>Distancia</v>
          </cell>
          <cell r="G546" t="str">
            <v>Tarifa</v>
          </cell>
          <cell r="I546" t="str">
            <v>Vr. Unitario</v>
          </cell>
        </row>
        <row r="548">
          <cell r="A548" t="str">
            <v>EH-44</v>
          </cell>
          <cell r="B548" t="str">
            <v>TRANSPORTE DE MATERIALES O EQUIPO</v>
          </cell>
          <cell r="D548" t="str">
            <v>Viaje</v>
          </cell>
          <cell r="E548">
            <v>0.04</v>
          </cell>
          <cell r="G548">
            <v>45000</v>
          </cell>
          <cell r="I548">
            <v>1800</v>
          </cell>
        </row>
        <row r="549">
          <cell r="A549" t="str">
            <v>SUBTOTAL</v>
          </cell>
          <cell r="I549">
            <v>1800</v>
          </cell>
        </row>
        <row r="551">
          <cell r="A551" t="str">
            <v>4. Mano de Obra</v>
          </cell>
        </row>
        <row r="552">
          <cell r="A552" t="str">
            <v>Codigo</v>
          </cell>
          <cell r="B552" t="str">
            <v>Trabajador</v>
          </cell>
          <cell r="C552" t="str">
            <v>Jornal</v>
          </cell>
          <cell r="D552" t="str">
            <v>Prestac.</v>
          </cell>
          <cell r="E552" t="str">
            <v>Jornal Total</v>
          </cell>
          <cell r="F552" t="str">
            <v>Rendimiento</v>
          </cell>
          <cell r="I552" t="str">
            <v>Vr. Unitario</v>
          </cell>
        </row>
        <row r="554">
          <cell r="A554" t="str">
            <v>MO-01</v>
          </cell>
          <cell r="B554" t="str">
            <v>CUADRILLA AB  ALBAÑIL (1 OFICIAL + 1 AYUDANTE)</v>
          </cell>
          <cell r="C554" t="str">
            <v>HC</v>
          </cell>
          <cell r="D554">
            <v>0.57999999999999996</v>
          </cell>
          <cell r="E554">
            <v>9350</v>
          </cell>
          <cell r="F554">
            <v>7</v>
          </cell>
          <cell r="I554">
            <v>103411</v>
          </cell>
        </row>
        <row r="555">
          <cell r="A555" t="str">
            <v>SUBTOTAL</v>
          </cell>
          <cell r="I555">
            <v>103411</v>
          </cell>
        </row>
        <row r="556">
          <cell r="A556" t="str">
            <v>TOTAL COSTO DIRECTO</v>
          </cell>
          <cell r="J556">
            <v>326391</v>
          </cell>
        </row>
        <row r="557">
          <cell r="A557" t="str">
            <v>AIU CONTRACTUAL</v>
          </cell>
          <cell r="C557">
            <v>0.25640000000000002</v>
          </cell>
          <cell r="H557" t="str">
            <v>TOTAL COSTO INDIRECTO</v>
          </cell>
          <cell r="I557">
            <v>83687</v>
          </cell>
        </row>
        <row r="558">
          <cell r="A558" t="str">
            <v xml:space="preserve">VALOR TOTAL ACTIVIDAD </v>
          </cell>
          <cell r="I558">
            <v>410078</v>
          </cell>
        </row>
        <row r="559">
          <cell r="A559" t="str">
            <v xml:space="preserve">VALOR RECURSOS NECESARIOS PARA LA EJECUCIÓN DE LA ACTIVIDAD </v>
          </cell>
          <cell r="I559">
            <v>820156</v>
          </cell>
        </row>
        <row r="560">
          <cell r="A560" t="str">
            <v>Para constancia de lo anterior, se firma la presente acta bajo la responsabilidad expresa de los que intervienen en ella, de  conformidad  con las funciones  desempeñadas por cada uno de los mismos,  de acuerdo con el manual de interventoría, en _________</v>
          </cell>
        </row>
        <row r="563">
          <cell r="B563" t="str">
            <v>Firma:</v>
          </cell>
        </row>
        <row r="564">
          <cell r="B564" t="str">
            <v xml:space="preserve">Nombre: </v>
          </cell>
        </row>
        <row r="565">
          <cell r="B565" t="str">
            <v>REPRESENTATE LEGAL O DIRECTOR DE CONSULTORIA</v>
          </cell>
        </row>
        <row r="566">
          <cell r="A566" t="str">
            <v>C. OBSERVACIONES INTERVENTORIA (Campo de obligatorio diligenciamiento)</v>
          </cell>
        </row>
        <row r="571">
          <cell r="B571" t="str">
            <v>Firma:</v>
          </cell>
        </row>
        <row r="572">
          <cell r="B572" t="str">
            <v xml:space="preserve">Nombre: </v>
          </cell>
          <cell r="J572" t="str">
            <v>Original  - FONADE</v>
          </cell>
        </row>
        <row r="573">
          <cell r="B573" t="str">
            <v>REPRESENTANTE LEGAL Ó DIRECTOR DE INTERVENTORÍA</v>
          </cell>
          <cell r="J573" t="str">
            <v>Copias: Contratista, Interventor</v>
          </cell>
        </row>
        <row r="574">
          <cell r="A574" t="str">
            <v>Item</v>
          </cell>
          <cell r="B574" t="str">
            <v>Descripción</v>
          </cell>
          <cell r="G574" t="str">
            <v>Unidad</v>
          </cell>
          <cell r="I574" t="str">
            <v>Cantidad</v>
          </cell>
        </row>
        <row r="575">
          <cell r="A575" t="str">
            <v>06.03.01</v>
          </cell>
          <cell r="B575" t="str">
            <v>Tubería PVC VENTILACION D: 2", Incluye accesorios y abrazaderas</v>
          </cell>
          <cell r="G575" t="str">
            <v>M</v>
          </cell>
          <cell r="I575">
            <v>12</v>
          </cell>
          <cell r="K575">
            <v>25273</v>
          </cell>
        </row>
        <row r="577">
          <cell r="A577" t="str">
            <v>1.  Equipo</v>
          </cell>
        </row>
        <row r="578">
          <cell r="A578" t="str">
            <v>Codigo</v>
          </cell>
          <cell r="B578" t="str">
            <v>Descripción</v>
          </cell>
          <cell r="C578" t="str">
            <v>Marca</v>
          </cell>
          <cell r="D578" t="str">
            <v>Unidad</v>
          </cell>
          <cell r="E578" t="str">
            <v>Tarifa</v>
          </cell>
          <cell r="G578" t="str">
            <v>Rendimiento</v>
          </cell>
          <cell r="I578" t="str">
            <v>Vr. Unitario</v>
          </cell>
        </row>
        <row r="579">
          <cell r="A579" t="str">
            <v>EH-01</v>
          </cell>
          <cell r="B579" t="str">
            <v>ANDAMIO METALICO TUBULAR (Sección de 2 marcos de 1.50*1.50 m.con 2 crucetas de 2.30 m.)</v>
          </cell>
          <cell r="D579" t="str">
            <v>SM</v>
          </cell>
          <cell r="E579">
            <v>5244</v>
          </cell>
          <cell r="G579">
            <v>0.1</v>
          </cell>
          <cell r="I579">
            <v>524</v>
          </cell>
        </row>
        <row r="580">
          <cell r="A580" t="str">
            <v>EH-33</v>
          </cell>
          <cell r="B580" t="str">
            <v xml:space="preserve">HERRAMIENTA MENOR 5 %  DE LA MANO OBRA </v>
          </cell>
          <cell r="D580" t="str">
            <v xml:space="preserve">GLOBAL </v>
          </cell>
          <cell r="E580">
            <v>206.8</v>
          </cell>
          <cell r="G580">
            <v>1</v>
          </cell>
          <cell r="I580">
            <v>207</v>
          </cell>
        </row>
        <row r="581">
          <cell r="A581" t="str">
            <v>SUBTOTAL</v>
          </cell>
          <cell r="I581">
            <v>731</v>
          </cell>
        </row>
        <row r="583">
          <cell r="A583" t="str">
            <v>2.  Materiales</v>
          </cell>
        </row>
        <row r="584">
          <cell r="A584" t="str">
            <v>Codigo</v>
          </cell>
          <cell r="B584" t="str">
            <v>Descripción</v>
          </cell>
          <cell r="D584" t="str">
            <v>Unidad</v>
          </cell>
          <cell r="E584" t="str">
            <v>Rendimiento</v>
          </cell>
          <cell r="F584" t="str">
            <v>Precio Unitario</v>
          </cell>
          <cell r="I584" t="str">
            <v>Vr Unitario</v>
          </cell>
        </row>
        <row r="586">
          <cell r="A586" t="str">
            <v>S58</v>
          </cell>
          <cell r="B586" t="str">
            <v xml:space="preserve">TUBO PVC A.LL-VENTILACION  2'' </v>
          </cell>
          <cell r="D586" t="str">
            <v>ML</v>
          </cell>
          <cell r="E586">
            <v>1.05</v>
          </cell>
          <cell r="F586">
            <v>5282.5</v>
          </cell>
          <cell r="I586">
            <v>5547</v>
          </cell>
        </row>
        <row r="587">
          <cell r="A587" t="str">
            <v>S135</v>
          </cell>
          <cell r="B587" t="str">
            <v>CODO 45° 1/8 CxE SANITARIO 2''</v>
          </cell>
          <cell r="D587" t="str">
            <v>UND</v>
          </cell>
          <cell r="E587">
            <v>0.01</v>
          </cell>
          <cell r="F587">
            <v>2650</v>
          </cell>
          <cell r="I587">
            <v>27</v>
          </cell>
        </row>
        <row r="588">
          <cell r="A588" t="str">
            <v>S2341</v>
          </cell>
          <cell r="B588" t="str">
            <v>CODO PVC-S C x E 90 1/4  2``</v>
          </cell>
          <cell r="D588" t="str">
            <v>UND</v>
          </cell>
          <cell r="E588">
            <v>0.1</v>
          </cell>
          <cell r="F588">
            <v>2150</v>
          </cell>
          <cell r="I588">
            <v>215</v>
          </cell>
        </row>
        <row r="589">
          <cell r="A589" t="str">
            <v>S36</v>
          </cell>
          <cell r="B589" t="str">
            <v>SOLDADURA PVC LIQUIDA 1/4</v>
          </cell>
          <cell r="D589" t="str">
            <v>UND</v>
          </cell>
          <cell r="E589">
            <v>0.01</v>
          </cell>
          <cell r="F589">
            <v>57646</v>
          </cell>
          <cell r="I589">
            <v>576</v>
          </cell>
        </row>
        <row r="590">
          <cell r="A590" t="str">
            <v>S22</v>
          </cell>
          <cell r="B590" t="str">
            <v>LIMPIADOR REM PVC 760 grms. (1/4)</v>
          </cell>
          <cell r="D590" t="str">
            <v>UND</v>
          </cell>
          <cell r="E590">
            <v>0.02</v>
          </cell>
          <cell r="F590">
            <v>31668</v>
          </cell>
          <cell r="I590">
            <v>633</v>
          </cell>
        </row>
        <row r="591">
          <cell r="A591" t="str">
            <v>S247</v>
          </cell>
          <cell r="B591" t="str">
            <v>ESTOPA x 500 Gms</v>
          </cell>
          <cell r="D591" t="str">
            <v>UND</v>
          </cell>
          <cell r="E591">
            <v>0.02</v>
          </cell>
          <cell r="F591">
            <v>5500</v>
          </cell>
          <cell r="I591">
            <v>110</v>
          </cell>
        </row>
        <row r="592">
          <cell r="A592" t="str">
            <v>BB669</v>
          </cell>
          <cell r="B592" t="str">
            <v>ABRAZADERA EN  U TIPO 2</v>
          </cell>
          <cell r="D592" t="str">
            <v>UND</v>
          </cell>
          <cell r="E592">
            <v>1</v>
          </cell>
          <cell r="F592">
            <v>13073.2</v>
          </cell>
          <cell r="I592">
            <v>13073</v>
          </cell>
        </row>
        <row r="594">
          <cell r="A594" t="str">
            <v>SUBTOTAL</v>
          </cell>
          <cell r="I594">
            <v>20181</v>
          </cell>
        </row>
        <row r="596">
          <cell r="A596" t="str">
            <v>3. Transportes</v>
          </cell>
        </row>
        <row r="597">
          <cell r="A597" t="str">
            <v>Codigo</v>
          </cell>
          <cell r="B597" t="str">
            <v xml:space="preserve">Descripcion </v>
          </cell>
          <cell r="C597" t="str">
            <v>Vol. o Peso</v>
          </cell>
          <cell r="D597" t="str">
            <v>Unidad</v>
          </cell>
          <cell r="E597" t="str">
            <v>Distancia</v>
          </cell>
          <cell r="G597" t="str">
            <v>Tarifa</v>
          </cell>
          <cell r="I597" t="str">
            <v>Vr. Unitario</v>
          </cell>
        </row>
        <row r="599">
          <cell r="A599" t="str">
            <v>EH-44</v>
          </cell>
          <cell r="B599" t="str">
            <v>TRANSPORTE DE MATERIALES O EQUIPO</v>
          </cell>
          <cell r="D599" t="str">
            <v>Viaje</v>
          </cell>
          <cell r="E599">
            <v>5.0000000000000001E-3</v>
          </cell>
          <cell r="G599">
            <v>45000</v>
          </cell>
          <cell r="I599">
            <v>225</v>
          </cell>
        </row>
        <row r="600">
          <cell r="A600" t="str">
            <v>SUBTOTAL</v>
          </cell>
          <cell r="I600">
            <v>225</v>
          </cell>
        </row>
        <row r="602">
          <cell r="A602" t="str">
            <v>4. Mano de Obra</v>
          </cell>
        </row>
        <row r="603">
          <cell r="A603" t="str">
            <v>Codigo</v>
          </cell>
          <cell r="B603" t="str">
            <v>Trabajador</v>
          </cell>
          <cell r="C603" t="str">
            <v>Jornal</v>
          </cell>
          <cell r="D603" t="str">
            <v>Prestac.</v>
          </cell>
          <cell r="E603" t="str">
            <v>Jornal Total</v>
          </cell>
          <cell r="F603" t="str">
            <v>Rendimiento</v>
          </cell>
          <cell r="I603" t="str">
            <v>Vr. Unitario</v>
          </cell>
        </row>
        <row r="605">
          <cell r="A605" t="str">
            <v>MO-06</v>
          </cell>
          <cell r="B605" t="str">
            <v>CUADRILLA PLOMERIA (1 Ayudante+1 Oficial)</v>
          </cell>
          <cell r="C605" t="str">
            <v>HC</v>
          </cell>
          <cell r="D605">
            <v>0.57999999999999996</v>
          </cell>
          <cell r="E605">
            <v>10472</v>
          </cell>
          <cell r="F605">
            <v>0.25</v>
          </cell>
          <cell r="I605">
            <v>4136</v>
          </cell>
        </row>
        <row r="606">
          <cell r="A606" t="str">
            <v>SUBTOTAL</v>
          </cell>
          <cell r="I606">
            <v>4136</v>
          </cell>
        </row>
        <row r="607">
          <cell r="A607" t="str">
            <v>TOTAL COSTO DIRECTO</v>
          </cell>
          <cell r="J607">
            <v>25273</v>
          </cell>
        </row>
        <row r="608">
          <cell r="A608" t="str">
            <v>AIU CONTRACTUAL</v>
          </cell>
          <cell r="C608">
            <v>0.25640000000000002</v>
          </cell>
          <cell r="H608" t="str">
            <v>TOTAL COSTO INDIRECTO</v>
          </cell>
          <cell r="I608">
            <v>6480</v>
          </cell>
        </row>
        <row r="609">
          <cell r="A609" t="str">
            <v xml:space="preserve">VALOR TOTAL ACTIVIDAD </v>
          </cell>
          <cell r="I609">
            <v>31753</v>
          </cell>
        </row>
        <row r="610">
          <cell r="A610" t="str">
            <v xml:space="preserve">VALOR RECURSOS NECESARIOS PARA LA EJECUCIÓN DE LA ACTIVIDAD </v>
          </cell>
          <cell r="I610">
            <v>381036</v>
          </cell>
        </row>
        <row r="611">
          <cell r="A611" t="str">
            <v>Para constancia de lo anterior, se firma la presente acta bajo la responsabilidad expresa de los que intervienen en ella, de  conformidad  con las funciones  desempeñadas por cada uno de los mismos,  de acuerdo con el manual de interventoría, en _________</v>
          </cell>
        </row>
        <row r="614">
          <cell r="B614" t="str">
            <v>Firma:</v>
          </cell>
        </row>
        <row r="615">
          <cell r="B615" t="str">
            <v xml:space="preserve">Nombre: </v>
          </cell>
        </row>
        <row r="616">
          <cell r="B616" t="str">
            <v>REPRESENTATE LEGAL O DIRECTOR DE CONSULTORIA</v>
          </cell>
        </row>
        <row r="617">
          <cell r="A617" t="str">
            <v>C. OBSERVACIONES INTERVENTORIA (Campo de obligatorio diligenciamiento)</v>
          </cell>
        </row>
        <row r="622">
          <cell r="B622" t="str">
            <v>Firma:</v>
          </cell>
        </row>
        <row r="623">
          <cell r="B623" t="str">
            <v xml:space="preserve">Nombre: </v>
          </cell>
          <cell r="J623" t="str">
            <v>Original  - FONADE</v>
          </cell>
        </row>
        <row r="624">
          <cell r="B624" t="str">
            <v>REPRESENTANTE LEGAL Ó DIRECTOR DE INTERVENTORÍA</v>
          </cell>
          <cell r="J624" t="str">
            <v>Copias: Contratista, Interventor</v>
          </cell>
        </row>
      </sheetData>
      <sheetData sheetId="8"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06.04.01</v>
          </cell>
          <cell r="B15" t="str">
            <v xml:space="preserve">Tubería PVC P D: 1" RED 21, Incluye accesorios, excavación o regata </v>
          </cell>
          <cell r="G15" t="str">
            <v>M</v>
          </cell>
          <cell r="I15">
            <v>12</v>
          </cell>
          <cell r="K15">
            <v>10570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124.10000000000001</v>
          </cell>
          <cell r="G20">
            <v>1</v>
          </cell>
          <cell r="I20">
            <v>124</v>
          </cell>
        </row>
        <row r="21">
          <cell r="A21" t="str">
            <v>SUBTOTAL</v>
          </cell>
          <cell r="I21">
            <v>124</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S52</v>
          </cell>
          <cell r="B26" t="str">
            <v xml:space="preserve">TUBO PRESION RDE 21 PVC 200 psi  -  1" </v>
          </cell>
          <cell r="D26" t="str">
            <v>ML</v>
          </cell>
          <cell r="E26">
            <v>1.05</v>
          </cell>
          <cell r="F26">
            <v>3157.5</v>
          </cell>
          <cell r="I26">
            <v>3315</v>
          </cell>
        </row>
        <row r="27">
          <cell r="A27" t="str">
            <v>S91</v>
          </cell>
          <cell r="B27" t="str">
            <v>ACCESORIOS PVC-P  1" ( Codo, unión y tapón )</v>
          </cell>
          <cell r="D27" t="str">
            <v>UND</v>
          </cell>
          <cell r="E27">
            <v>1.1000000000000001</v>
          </cell>
          <cell r="F27">
            <v>2822</v>
          </cell>
          <cell r="I27">
            <v>3104</v>
          </cell>
        </row>
        <row r="28">
          <cell r="A28" t="str">
            <v>S36</v>
          </cell>
          <cell r="B28" t="str">
            <v>SOLDADURA PVC LIQUIDA 1/4</v>
          </cell>
          <cell r="D28" t="str">
            <v>UND</v>
          </cell>
          <cell r="E28">
            <v>0.01</v>
          </cell>
          <cell r="F28">
            <v>57646</v>
          </cell>
          <cell r="I28">
            <v>576</v>
          </cell>
        </row>
        <row r="29">
          <cell r="A29" t="str">
            <v>S22</v>
          </cell>
          <cell r="B29" t="str">
            <v>LIMPIADOR REM PVC 760 grms. (1/4)</v>
          </cell>
          <cell r="D29" t="str">
            <v>UND</v>
          </cell>
          <cell r="E29">
            <v>0.02</v>
          </cell>
          <cell r="F29">
            <v>31668</v>
          </cell>
          <cell r="I29">
            <v>633</v>
          </cell>
        </row>
        <row r="30">
          <cell r="A30" t="str">
            <v>S247</v>
          </cell>
          <cell r="B30" t="str">
            <v>ESTOPA x 500 Gms</v>
          </cell>
          <cell r="D30" t="str">
            <v>UND</v>
          </cell>
          <cell r="E30">
            <v>0.02</v>
          </cell>
          <cell r="F30">
            <v>5500</v>
          </cell>
          <cell r="I30">
            <v>110</v>
          </cell>
        </row>
        <row r="34">
          <cell r="A34" t="str">
            <v>SUBTOTAL</v>
          </cell>
          <cell r="I34">
            <v>7738</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5.0000000000000001E-3</v>
          </cell>
          <cell r="G39">
            <v>45000</v>
          </cell>
          <cell r="I39">
            <v>225</v>
          </cell>
        </row>
        <row r="40">
          <cell r="A40" t="str">
            <v>SUBTOTAL</v>
          </cell>
          <cell r="I40">
            <v>225</v>
          </cell>
        </row>
        <row r="42">
          <cell r="A42" t="str">
            <v>4. Mano de Obra</v>
          </cell>
        </row>
        <row r="43">
          <cell r="A43" t="str">
            <v>Codigo</v>
          </cell>
          <cell r="B43" t="str">
            <v>Trabajador</v>
          </cell>
          <cell r="C43" t="str">
            <v>Jornal</v>
          </cell>
          <cell r="D43" t="str">
            <v>Prestac.</v>
          </cell>
          <cell r="E43" t="str">
            <v>Jornal Total</v>
          </cell>
          <cell r="F43" t="str">
            <v>Rendimiento</v>
          </cell>
          <cell r="I43" t="str">
            <v>Vr. Unitario</v>
          </cell>
        </row>
        <row r="45">
          <cell r="A45" t="str">
            <v>MO-06</v>
          </cell>
          <cell r="B45" t="str">
            <v>CUADRILLA PLOMERIA (1 Ayudante+1 Oficial)</v>
          </cell>
          <cell r="C45" t="str">
            <v>HC</v>
          </cell>
          <cell r="D45">
            <v>0.57999999999999996</v>
          </cell>
          <cell r="E45">
            <v>10472</v>
          </cell>
          <cell r="F45">
            <v>0.15</v>
          </cell>
          <cell r="I45">
            <v>2482</v>
          </cell>
        </row>
        <row r="46">
          <cell r="A46" t="str">
            <v>SUBTOTAL</v>
          </cell>
          <cell r="I46">
            <v>2482</v>
          </cell>
        </row>
        <row r="47">
          <cell r="A47" t="str">
            <v>TOTAL COSTO DIRECTO</v>
          </cell>
          <cell r="I47">
            <v>10570</v>
          </cell>
        </row>
        <row r="48">
          <cell r="A48" t="str">
            <v>AIU CONTRACTUAL</v>
          </cell>
          <cell r="C48">
            <v>0.25640000000000002</v>
          </cell>
          <cell r="H48" t="str">
            <v>TOTAL COSTO INDIRECTO</v>
          </cell>
          <cell r="I48">
            <v>2710</v>
          </cell>
        </row>
        <row r="49">
          <cell r="A49" t="str">
            <v xml:space="preserve">VALOR TOTAL ACTIVIDAD </v>
          </cell>
          <cell r="I49">
            <v>13280</v>
          </cell>
        </row>
        <row r="50">
          <cell r="A50" t="str">
            <v xml:space="preserve">VALOR RECURSOS NECESARIOS PARA LA EJECUCIÓN DE LA ACTIVIDAD </v>
          </cell>
          <cell r="I50">
            <v>159360</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7">
          <cell r="A57" t="str">
            <v>C. OBSERVACIONES INTERVENTORIA (Campo de obligatorio diligenciamiento)</v>
          </cell>
        </row>
        <row r="62">
          <cell r="B62" t="str">
            <v>Firma:</v>
          </cell>
        </row>
        <row r="63">
          <cell r="B63" t="str">
            <v xml:space="preserve">Nombre: </v>
          </cell>
          <cell r="J63" t="str">
            <v>Original  - FONADE</v>
          </cell>
        </row>
        <row r="64">
          <cell r="B64" t="str">
            <v>REPRESENTANTE LEGAL Ó DIRECTOR DE INTERVENTORÍA</v>
          </cell>
          <cell r="J64" t="str">
            <v>Copias: Contratista, Interventor</v>
          </cell>
        </row>
        <row r="65">
          <cell r="A65" t="str">
            <v>Item</v>
          </cell>
          <cell r="B65" t="str">
            <v>Descripción</v>
          </cell>
          <cell r="G65" t="str">
            <v>Unidad</v>
          </cell>
          <cell r="I65" t="str">
            <v>Cantidad</v>
          </cell>
        </row>
        <row r="66">
          <cell r="A66" t="str">
            <v>06.04.02</v>
          </cell>
          <cell r="B66" t="str">
            <v xml:space="preserve">Tubería PVC P D: 1/2" RED 21,Incluye accesorios, excavación o regata </v>
          </cell>
          <cell r="G66" t="str">
            <v>M</v>
          </cell>
          <cell r="I66">
            <v>15.2</v>
          </cell>
          <cell r="K66">
            <v>6974</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1">
          <cell r="A71" t="str">
            <v>EH-33</v>
          </cell>
          <cell r="B71" t="str">
            <v xml:space="preserve">HERRAMIENTA MENOR 5 %  DE LA MANO OBRA </v>
          </cell>
          <cell r="D71" t="str">
            <v xml:space="preserve">GLOBAL </v>
          </cell>
          <cell r="E71">
            <v>82.75</v>
          </cell>
          <cell r="G71">
            <v>1</v>
          </cell>
          <cell r="I71">
            <v>83</v>
          </cell>
        </row>
        <row r="72">
          <cell r="A72" t="str">
            <v>SUBTOTAL</v>
          </cell>
          <cell r="I72">
            <v>83</v>
          </cell>
        </row>
        <row r="74">
          <cell r="A74" t="str">
            <v>2.  Materiales</v>
          </cell>
        </row>
        <row r="75">
          <cell r="A75" t="str">
            <v>Codigo</v>
          </cell>
          <cell r="B75" t="str">
            <v>Descripción</v>
          </cell>
          <cell r="D75" t="str">
            <v>Unidad</v>
          </cell>
          <cell r="E75" t="str">
            <v>Rendimiento</v>
          </cell>
          <cell r="F75" t="str">
            <v>Precio Unitario</v>
          </cell>
          <cell r="I75" t="str">
            <v>Vr Unitario</v>
          </cell>
        </row>
        <row r="77">
          <cell r="A77" t="str">
            <v>S55</v>
          </cell>
          <cell r="B77" t="str">
            <v xml:space="preserve">TUBO PRESION RDE 9 PVC 500 psi  -  1/2" </v>
          </cell>
          <cell r="D77" t="str">
            <v>ML</v>
          </cell>
          <cell r="E77">
            <v>1.05</v>
          </cell>
          <cell r="F77">
            <v>2544.8333333333335</v>
          </cell>
          <cell r="I77">
            <v>2672</v>
          </cell>
        </row>
        <row r="78">
          <cell r="A78" t="str">
            <v>S89</v>
          </cell>
          <cell r="B78" t="str">
            <v>ACCESORIOS PVC-P  1/2" ( Codo , unión y tapón )</v>
          </cell>
          <cell r="D78" t="str">
            <v>UND</v>
          </cell>
          <cell r="E78">
            <v>1.1000000000000001</v>
          </cell>
          <cell r="F78">
            <v>927</v>
          </cell>
          <cell r="I78">
            <v>1020</v>
          </cell>
        </row>
        <row r="79">
          <cell r="A79" t="str">
            <v>S36</v>
          </cell>
          <cell r="B79" t="str">
            <v>SOLDADURA PVC LIQUIDA 1/4</v>
          </cell>
          <cell r="D79" t="str">
            <v>UND</v>
          </cell>
          <cell r="E79">
            <v>0.01</v>
          </cell>
          <cell r="F79">
            <v>57646</v>
          </cell>
          <cell r="I79">
            <v>576</v>
          </cell>
        </row>
        <row r="80">
          <cell r="A80" t="str">
            <v>S22</v>
          </cell>
          <cell r="B80" t="str">
            <v>LIMPIADOR REM PVC 760 grms. (1/4)</v>
          </cell>
          <cell r="D80" t="str">
            <v>UND</v>
          </cell>
          <cell r="E80">
            <v>0.02</v>
          </cell>
          <cell r="F80">
            <v>31668</v>
          </cell>
          <cell r="I80">
            <v>633</v>
          </cell>
        </row>
        <row r="81">
          <cell r="A81" t="str">
            <v>S247</v>
          </cell>
          <cell r="B81" t="str">
            <v>ESTOPA x 500 Gms</v>
          </cell>
          <cell r="D81" t="str">
            <v>UND</v>
          </cell>
          <cell r="E81">
            <v>0.02</v>
          </cell>
          <cell r="F81">
            <v>5500</v>
          </cell>
          <cell r="I81">
            <v>110</v>
          </cell>
        </row>
        <row r="85">
          <cell r="A85" t="str">
            <v>SUBTOTAL</v>
          </cell>
          <cell r="I85">
            <v>5011</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5.0000000000000001E-3</v>
          </cell>
          <cell r="G90">
            <v>45000</v>
          </cell>
          <cell r="I90">
            <v>225</v>
          </cell>
        </row>
        <row r="91">
          <cell r="A91" t="str">
            <v>SUBTOTAL</v>
          </cell>
          <cell r="I91">
            <v>225</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MO-06</v>
          </cell>
          <cell r="B96" t="str">
            <v>CUADRILLA PLOMERIA (1 Ayudante+1 Oficial)</v>
          </cell>
          <cell r="C96" t="str">
            <v>HC</v>
          </cell>
          <cell r="D96">
            <v>0.57999999999999996</v>
          </cell>
          <cell r="E96">
            <v>10472</v>
          </cell>
          <cell r="F96">
            <v>0.1</v>
          </cell>
          <cell r="I96">
            <v>1655</v>
          </cell>
        </row>
        <row r="97">
          <cell r="A97" t="str">
            <v>SUBTOTAL</v>
          </cell>
          <cell r="I97">
            <v>1655</v>
          </cell>
        </row>
        <row r="98">
          <cell r="A98" t="str">
            <v>TOTAL COSTO DIRECTO</v>
          </cell>
          <cell r="J98">
            <v>6974</v>
          </cell>
        </row>
        <row r="99">
          <cell r="A99" t="str">
            <v>AIU CONTRACTUAL</v>
          </cell>
          <cell r="C99">
            <v>0.25640000000000002</v>
          </cell>
          <cell r="H99" t="str">
            <v>TOTAL COSTO INDIRECTO</v>
          </cell>
          <cell r="I99">
            <v>1788</v>
          </cell>
        </row>
        <row r="100">
          <cell r="A100" t="str">
            <v xml:space="preserve">VALOR TOTAL ACTIVIDAD </v>
          </cell>
          <cell r="I100">
            <v>8762</v>
          </cell>
        </row>
        <row r="101">
          <cell r="A101" t="str">
            <v xml:space="preserve">VALOR RECURSOS NECESARIOS PARA LA EJECUCIÓN DE LA ACTIVIDAD </v>
          </cell>
          <cell r="I101">
            <v>133182</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C. OBSERVACIONES INTERVENTORIA (Campo de obligatorio diligenciamiento)</v>
          </cell>
        </row>
        <row r="113">
          <cell r="B113" t="str">
            <v>Firma:</v>
          </cell>
        </row>
        <row r="114">
          <cell r="B114" t="str">
            <v xml:space="preserve">Nombre: </v>
          </cell>
          <cell r="J114" t="str">
            <v>Original  - FONADE</v>
          </cell>
        </row>
        <row r="115">
          <cell r="B115" t="str">
            <v>REPRESENTANTE LEGAL Ó DIRECTOR DE INTERVENTORÍA</v>
          </cell>
          <cell r="J115" t="str">
            <v>Copias: Contratista, Interventor</v>
          </cell>
        </row>
        <row r="116">
          <cell r="A116" t="str">
            <v>Item</v>
          </cell>
          <cell r="B116" t="str">
            <v>Descripción</v>
          </cell>
          <cell r="G116" t="str">
            <v>Unidad</v>
          </cell>
          <cell r="I116" t="str">
            <v>Cantidad</v>
          </cell>
        </row>
        <row r="117">
          <cell r="A117" t="str">
            <v>06.04.03</v>
          </cell>
          <cell r="B117" t="str">
            <v xml:space="preserve">Tuberia PVC P D: 3/4" RED 21,Incluye accesorios, excavación o regata </v>
          </cell>
          <cell r="G117" t="str">
            <v>M</v>
          </cell>
          <cell r="I117">
            <v>3.2</v>
          </cell>
          <cell r="K117">
            <v>7819</v>
          </cell>
        </row>
        <row r="119">
          <cell r="A119" t="str">
            <v>1.  Equipo</v>
          </cell>
        </row>
        <row r="120">
          <cell r="A120" t="str">
            <v>Codigo</v>
          </cell>
          <cell r="B120" t="str">
            <v>Descripción</v>
          </cell>
          <cell r="C120" t="str">
            <v>Marca</v>
          </cell>
          <cell r="D120" t="str">
            <v>Unidad</v>
          </cell>
          <cell r="E120" t="str">
            <v>Tarifa</v>
          </cell>
          <cell r="G120" t="str">
            <v>Rendimiento</v>
          </cell>
          <cell r="I120" t="str">
            <v>Vr. Unitario</v>
          </cell>
        </row>
        <row r="122">
          <cell r="A122" t="str">
            <v>EH-33</v>
          </cell>
          <cell r="B122" t="str">
            <v xml:space="preserve">HERRAMIENTA MENOR 5 %  DE LA MANO OBRA </v>
          </cell>
          <cell r="D122" t="str">
            <v xml:space="preserve">GLOBAL </v>
          </cell>
          <cell r="E122">
            <v>99.25</v>
          </cell>
          <cell r="G122">
            <v>1</v>
          </cell>
          <cell r="I122">
            <v>99</v>
          </cell>
        </row>
        <row r="123">
          <cell r="A123" t="str">
            <v>SUBTOTAL</v>
          </cell>
          <cell r="I123">
            <v>99</v>
          </cell>
        </row>
        <row r="125">
          <cell r="A125" t="str">
            <v>2.  Materiales</v>
          </cell>
        </row>
        <row r="126">
          <cell r="A126" t="str">
            <v>Codigo</v>
          </cell>
          <cell r="B126" t="str">
            <v>Descripción</v>
          </cell>
          <cell r="D126" t="str">
            <v>Unidad</v>
          </cell>
          <cell r="E126" t="str">
            <v>Rendimiento</v>
          </cell>
          <cell r="F126" t="str">
            <v>Precio Unitario</v>
          </cell>
          <cell r="I126" t="str">
            <v>Vr Unitario</v>
          </cell>
        </row>
        <row r="128">
          <cell r="A128" t="str">
            <v>S49</v>
          </cell>
          <cell r="B128" t="str">
            <v>TUBO PRESION RDE 21 PVC  200 psi  -  3/4"</v>
          </cell>
          <cell r="D128" t="str">
            <v>ML</v>
          </cell>
          <cell r="E128">
            <v>1.05</v>
          </cell>
          <cell r="F128">
            <v>2249.6666666666665</v>
          </cell>
          <cell r="I128">
            <v>2362</v>
          </cell>
        </row>
        <row r="129">
          <cell r="A129" t="str">
            <v>S93</v>
          </cell>
          <cell r="B129" t="str">
            <v>ACCESORIOS PVC-P  3/4" ( Codo , unión y tapón )</v>
          </cell>
          <cell r="D129" t="str">
            <v>UND</v>
          </cell>
          <cell r="E129">
            <v>1.1000000000000001</v>
          </cell>
          <cell r="F129">
            <v>1580</v>
          </cell>
          <cell r="I129">
            <v>1738</v>
          </cell>
        </row>
        <row r="130">
          <cell r="A130" t="str">
            <v>S36</v>
          </cell>
          <cell r="B130" t="str">
            <v>SOLDADURA PVC LIQUIDA 1/4</v>
          </cell>
          <cell r="D130" t="str">
            <v>UND</v>
          </cell>
          <cell r="E130">
            <v>0.01</v>
          </cell>
          <cell r="F130">
            <v>57646</v>
          </cell>
          <cell r="I130">
            <v>576</v>
          </cell>
        </row>
        <row r="131">
          <cell r="A131" t="str">
            <v>S22</v>
          </cell>
          <cell r="B131" t="str">
            <v>LIMPIADOR REM PVC 760 grms. (1/4)</v>
          </cell>
          <cell r="D131" t="str">
            <v>UND</v>
          </cell>
          <cell r="E131">
            <v>0.02</v>
          </cell>
          <cell r="F131">
            <v>31668</v>
          </cell>
          <cell r="I131">
            <v>633</v>
          </cell>
        </row>
        <row r="132">
          <cell r="A132" t="str">
            <v>S247</v>
          </cell>
          <cell r="B132" t="str">
            <v>ESTOPA x 500 Gms</v>
          </cell>
          <cell r="D132" t="str">
            <v>UND</v>
          </cell>
          <cell r="E132">
            <v>0.02</v>
          </cell>
          <cell r="F132">
            <v>5500</v>
          </cell>
          <cell r="I132">
            <v>110</v>
          </cell>
        </row>
        <row r="136">
          <cell r="A136" t="str">
            <v>SUBTOTAL</v>
          </cell>
          <cell r="I136">
            <v>5420</v>
          </cell>
        </row>
        <row r="138">
          <cell r="A138" t="str">
            <v>3. Transportes</v>
          </cell>
        </row>
        <row r="139">
          <cell r="A139" t="str">
            <v>Codigo</v>
          </cell>
          <cell r="B139" t="str">
            <v xml:space="preserve">Descripcion </v>
          </cell>
          <cell r="C139" t="str">
            <v>Vol. o Peso</v>
          </cell>
          <cell r="D139" t="str">
            <v>Unidad</v>
          </cell>
          <cell r="E139" t="str">
            <v>Distancia</v>
          </cell>
          <cell r="G139" t="str">
            <v>Tarifa</v>
          </cell>
          <cell r="I139" t="str">
            <v>Vr. Unitario</v>
          </cell>
        </row>
        <row r="141">
          <cell r="A141" t="str">
            <v>EH-44</v>
          </cell>
          <cell r="B141" t="str">
            <v>TRANSPORTE DE MATERIALES O EQUIPO</v>
          </cell>
          <cell r="D141" t="str">
            <v>Viaje</v>
          </cell>
          <cell r="E141">
            <v>7.0000000000000001E-3</v>
          </cell>
          <cell r="G141">
            <v>45000</v>
          </cell>
          <cell r="I141">
            <v>315</v>
          </cell>
        </row>
        <row r="142">
          <cell r="A142" t="str">
            <v>SUBTOTAL</v>
          </cell>
          <cell r="I142">
            <v>315</v>
          </cell>
        </row>
        <row r="144">
          <cell r="A144" t="str">
            <v>4. Mano de Obra</v>
          </cell>
        </row>
        <row r="145">
          <cell r="A145" t="str">
            <v>Codigo</v>
          </cell>
          <cell r="B145" t="str">
            <v>Trabajador</v>
          </cell>
          <cell r="C145" t="str">
            <v>Jornal</v>
          </cell>
          <cell r="D145" t="str">
            <v>Prestac.</v>
          </cell>
          <cell r="E145" t="str">
            <v>Jornal Total</v>
          </cell>
          <cell r="F145" t="str">
            <v>Rendimiento</v>
          </cell>
          <cell r="I145" t="str">
            <v>Vr. Unitario</v>
          </cell>
        </row>
        <row r="147">
          <cell r="A147" t="str">
            <v>MO-06</v>
          </cell>
          <cell r="B147" t="str">
            <v>CUADRILLA PLOMERIA (1 Ayudante+1 Oficial)</v>
          </cell>
          <cell r="C147" t="str">
            <v>HC</v>
          </cell>
          <cell r="D147">
            <v>0.57999999999999996</v>
          </cell>
          <cell r="E147">
            <v>10472</v>
          </cell>
          <cell r="F147">
            <v>0.12</v>
          </cell>
          <cell r="I147">
            <v>1985</v>
          </cell>
        </row>
        <row r="148">
          <cell r="A148" t="str">
            <v>SUBTOTAL</v>
          </cell>
          <cell r="I148">
            <v>1985</v>
          </cell>
        </row>
        <row r="149">
          <cell r="A149" t="str">
            <v>TOTAL COSTO DIRECTO</v>
          </cell>
          <cell r="J149">
            <v>7819</v>
          </cell>
        </row>
        <row r="150">
          <cell r="A150" t="str">
            <v>AIU CONTRACTUAL</v>
          </cell>
          <cell r="C150">
            <v>0.25640000000000002</v>
          </cell>
          <cell r="H150" t="str">
            <v>TOTAL COSTO INDIRECTO</v>
          </cell>
          <cell r="I150">
            <v>2005</v>
          </cell>
        </row>
        <row r="151">
          <cell r="A151" t="str">
            <v xml:space="preserve">VALOR TOTAL ACTIVIDAD </v>
          </cell>
          <cell r="I151">
            <v>9824</v>
          </cell>
        </row>
        <row r="152">
          <cell r="A152" t="str">
            <v xml:space="preserve">VALOR RECURSOS NECESARIOS PARA LA EJECUCIÓN DE LA ACTIVIDAD </v>
          </cell>
          <cell r="I152">
            <v>31437</v>
          </cell>
        </row>
        <row r="153">
          <cell r="A153" t="str">
            <v>Para constancia de lo anterior, se firma la presente acta bajo la responsabilidad expresa de los que intervienen en ella, de  conformidad  con las funciones  desempeñadas por cada uno de los mismos,  de acuerdo con el manual de interventoría, en _________</v>
          </cell>
        </row>
        <row r="156">
          <cell r="B156" t="str">
            <v>Firma:</v>
          </cell>
        </row>
        <row r="157">
          <cell r="B157" t="str">
            <v xml:space="preserve">Nombre: </v>
          </cell>
        </row>
        <row r="158">
          <cell r="B158" t="str">
            <v>REPRESENTATE LEGAL O DIRECTOR DE CONSULTORIA</v>
          </cell>
        </row>
        <row r="159">
          <cell r="A159" t="str">
            <v>C. OBSERVACIONES INTERVENTORIA (Campo de obligatorio diligenciamiento)</v>
          </cell>
        </row>
        <row r="164">
          <cell r="B164" t="str">
            <v>Firma:</v>
          </cell>
        </row>
        <row r="165">
          <cell r="B165" t="str">
            <v xml:space="preserve">Nombre: </v>
          </cell>
          <cell r="J165" t="str">
            <v>Original  - FONADE</v>
          </cell>
        </row>
        <row r="166">
          <cell r="B166" t="str">
            <v>REPRESENTANTE LEGAL Ó DIRECTOR DE INTERVENTORÍA</v>
          </cell>
          <cell r="J166" t="str">
            <v>Copias: Contratista, Interventor</v>
          </cell>
        </row>
        <row r="167">
          <cell r="A167" t="str">
            <v>Item</v>
          </cell>
          <cell r="B167" t="str">
            <v>Descripción</v>
          </cell>
          <cell r="G167" t="str">
            <v>Unidad</v>
          </cell>
          <cell r="I167" t="str">
            <v>Cantidad</v>
          </cell>
        </row>
        <row r="168">
          <cell r="A168" t="str">
            <v>06.04.04</v>
          </cell>
          <cell r="B168" t="str">
            <v xml:space="preserve">Tubería PVC P D: 1 1/2" RED 21,Incluye accesorios, excavación o regata </v>
          </cell>
          <cell r="G168" t="str">
            <v>M</v>
          </cell>
          <cell r="I168">
            <v>8</v>
          </cell>
          <cell r="K168">
            <v>20102</v>
          </cell>
        </row>
        <row r="170">
          <cell r="A170" t="str">
            <v>1.  Equipo</v>
          </cell>
        </row>
        <row r="171">
          <cell r="A171" t="str">
            <v>Codigo</v>
          </cell>
          <cell r="B171" t="str">
            <v>Descripción</v>
          </cell>
          <cell r="C171" t="str">
            <v>Marca</v>
          </cell>
          <cell r="D171" t="str">
            <v>Unidad</v>
          </cell>
          <cell r="E171" t="str">
            <v>Tarifa</v>
          </cell>
          <cell r="G171" t="str">
            <v>Rendimiento</v>
          </cell>
          <cell r="I171" t="str">
            <v>Vr. Unitario</v>
          </cell>
        </row>
        <row r="173">
          <cell r="A173" t="str">
            <v>EH-33</v>
          </cell>
          <cell r="B173" t="str">
            <v xml:space="preserve">HERRAMIENTA MENOR 5 %  DE LA MANO OBRA </v>
          </cell>
          <cell r="D173" t="str">
            <v xml:space="preserve">GLOBAL </v>
          </cell>
          <cell r="E173">
            <v>165.45000000000002</v>
          </cell>
          <cell r="G173">
            <v>1</v>
          </cell>
          <cell r="I173">
            <v>165</v>
          </cell>
        </row>
        <row r="174">
          <cell r="A174" t="str">
            <v>SUBTOTAL</v>
          </cell>
          <cell r="I174">
            <v>165</v>
          </cell>
        </row>
        <row r="176">
          <cell r="A176" t="str">
            <v>2.  Materiales</v>
          </cell>
        </row>
        <row r="177">
          <cell r="A177" t="str">
            <v>Codigo</v>
          </cell>
          <cell r="B177" t="str">
            <v>Descripción</v>
          </cell>
          <cell r="D177" t="str">
            <v>Unidad</v>
          </cell>
          <cell r="E177" t="str">
            <v>Rendimiento</v>
          </cell>
          <cell r="F177" t="str">
            <v>Precio Unitario</v>
          </cell>
          <cell r="I177" t="str">
            <v>Vr Unitario</v>
          </cell>
        </row>
        <row r="179">
          <cell r="A179" t="str">
            <v>S50</v>
          </cell>
          <cell r="B179" t="str">
            <v xml:space="preserve">TUBO PRESION RDE 21 PVC  200 psi  -  1 1/2" </v>
          </cell>
          <cell r="D179" t="str">
            <v>ML</v>
          </cell>
          <cell r="E179">
            <v>1.05</v>
          </cell>
          <cell r="F179">
            <v>7426.166666666667</v>
          </cell>
          <cell r="I179">
            <v>7797</v>
          </cell>
        </row>
        <row r="180">
          <cell r="A180" t="str">
            <v>S90</v>
          </cell>
          <cell r="B180" t="str">
            <v>ACCESORIOS PVC-P  1 1/2"  ( Codo , unión y tapón )</v>
          </cell>
          <cell r="D180" t="str">
            <v>UND</v>
          </cell>
          <cell r="E180">
            <v>0.7</v>
          </cell>
          <cell r="F180">
            <v>9004</v>
          </cell>
          <cell r="I180">
            <v>6303</v>
          </cell>
        </row>
        <row r="181">
          <cell r="A181" t="str">
            <v>S36</v>
          </cell>
          <cell r="B181" t="str">
            <v>SOLDADURA PVC LIQUIDA 1/4</v>
          </cell>
          <cell r="D181" t="str">
            <v>UND</v>
          </cell>
          <cell r="E181">
            <v>0.02</v>
          </cell>
          <cell r="F181">
            <v>57646</v>
          </cell>
          <cell r="I181">
            <v>1153</v>
          </cell>
        </row>
        <row r="182">
          <cell r="A182" t="str">
            <v>S22</v>
          </cell>
          <cell r="B182" t="str">
            <v>LIMPIADOR REM PVC 760 grms. (1/4)</v>
          </cell>
          <cell r="D182" t="str">
            <v>UND</v>
          </cell>
          <cell r="E182">
            <v>0.03</v>
          </cell>
          <cell r="F182">
            <v>31668</v>
          </cell>
          <cell r="I182">
            <v>950</v>
          </cell>
        </row>
        <row r="183">
          <cell r="A183" t="str">
            <v>S247</v>
          </cell>
          <cell r="B183" t="str">
            <v>ESTOPA x 500 Gms</v>
          </cell>
          <cell r="D183" t="str">
            <v>UND</v>
          </cell>
          <cell r="E183">
            <v>0.02</v>
          </cell>
          <cell r="F183">
            <v>5500</v>
          </cell>
          <cell r="I183">
            <v>110</v>
          </cell>
        </row>
        <row r="189">
          <cell r="A189" t="str">
            <v>SUBTOTAL</v>
          </cell>
          <cell r="I189">
            <v>16313</v>
          </cell>
        </row>
        <row r="191">
          <cell r="A191" t="str">
            <v>3. Transportes</v>
          </cell>
        </row>
        <row r="192">
          <cell r="A192" t="str">
            <v>Codigo</v>
          </cell>
          <cell r="B192" t="str">
            <v xml:space="preserve">Descripcion </v>
          </cell>
          <cell r="C192" t="str">
            <v>Vol. o Peso</v>
          </cell>
          <cell r="D192" t="str">
            <v>Unidad</v>
          </cell>
          <cell r="E192" t="str">
            <v>Distancia</v>
          </cell>
          <cell r="G192" t="str">
            <v>Tarifa</v>
          </cell>
          <cell r="I192" t="str">
            <v>Vr. Unitario</v>
          </cell>
        </row>
        <row r="194">
          <cell r="A194" t="str">
            <v>EH-44</v>
          </cell>
          <cell r="B194" t="str">
            <v>TRANSPORTE DE MATERIALES O EQUIPO</v>
          </cell>
          <cell r="D194" t="str">
            <v>Viaje</v>
          </cell>
          <cell r="E194">
            <v>7.0000000000000001E-3</v>
          </cell>
          <cell r="G194">
            <v>45000</v>
          </cell>
          <cell r="I194">
            <v>315</v>
          </cell>
        </row>
        <row r="195">
          <cell r="A195" t="str">
            <v>SUBTOTAL</v>
          </cell>
          <cell r="I195">
            <v>315</v>
          </cell>
        </row>
        <row r="197">
          <cell r="A197" t="str">
            <v>4. Mano de Obra</v>
          </cell>
        </row>
        <row r="198">
          <cell r="A198" t="str">
            <v>Codigo</v>
          </cell>
          <cell r="B198" t="str">
            <v>Trabajador</v>
          </cell>
          <cell r="C198" t="str">
            <v>Jornal</v>
          </cell>
          <cell r="D198" t="str">
            <v>Prestac.</v>
          </cell>
          <cell r="E198" t="str">
            <v>Jornal Total</v>
          </cell>
          <cell r="F198" t="str">
            <v>Rendimiento</v>
          </cell>
          <cell r="I198" t="str">
            <v>Vr. Unitario</v>
          </cell>
        </row>
        <row r="200">
          <cell r="A200" t="str">
            <v>MO-06</v>
          </cell>
          <cell r="B200" t="str">
            <v>CUADRILLA PLOMERIA (1 Ayudante+1 Oficial)</v>
          </cell>
          <cell r="C200" t="str">
            <v>HC</v>
          </cell>
          <cell r="D200">
            <v>0.57999999999999996</v>
          </cell>
          <cell r="E200">
            <v>10472</v>
          </cell>
          <cell r="F200">
            <v>0.2</v>
          </cell>
          <cell r="I200">
            <v>3309</v>
          </cell>
        </row>
        <row r="201">
          <cell r="A201" t="str">
            <v>SUBTOTAL</v>
          </cell>
          <cell r="I201">
            <v>3309</v>
          </cell>
        </row>
        <row r="202">
          <cell r="A202" t="str">
            <v>TOTAL COSTO DIRECTO</v>
          </cell>
          <cell r="J202">
            <v>20102</v>
          </cell>
        </row>
        <row r="203">
          <cell r="A203" t="str">
            <v>AIU CONTRACTUAL</v>
          </cell>
          <cell r="C203">
            <v>0.25640000000000002</v>
          </cell>
          <cell r="H203" t="str">
            <v>TOTAL COSTO INDIRECTO</v>
          </cell>
          <cell r="I203">
            <v>5154</v>
          </cell>
        </row>
        <row r="204">
          <cell r="A204" t="str">
            <v xml:space="preserve">VALOR TOTAL ACTIVIDAD </v>
          </cell>
          <cell r="I204">
            <v>25256</v>
          </cell>
        </row>
        <row r="205">
          <cell r="A205" t="str">
            <v xml:space="preserve">VALOR RECURSOS NECESARIOS PARA LA EJECUCIÓN DE LA ACTIVIDAD </v>
          </cell>
          <cell r="I205">
            <v>202048</v>
          </cell>
        </row>
        <row r="206">
          <cell r="A206" t="str">
            <v>Para constancia de lo anterior, se firma la presente acta bajo la responsabilidad expresa de los que intervienen en ella, de  conformidad  con las funciones  desempeñadas por cada uno de los mismos,  de acuerdo con el manual de interventoría, en _________</v>
          </cell>
        </row>
        <row r="209">
          <cell r="B209" t="str">
            <v>Firma:</v>
          </cell>
        </row>
        <row r="210">
          <cell r="B210" t="str">
            <v xml:space="preserve">Nombre: </v>
          </cell>
        </row>
        <row r="211">
          <cell r="B211" t="str">
            <v>REPRESENTATE LEGAL O DIRECTOR DE CONSULTORIA</v>
          </cell>
        </row>
        <row r="212">
          <cell r="A212" t="str">
            <v>C. OBSERVACIONES INTERVENTORIA (Campo de obligatorio diligenciamiento)</v>
          </cell>
        </row>
        <row r="217">
          <cell r="B217" t="str">
            <v>Firma:</v>
          </cell>
        </row>
        <row r="218">
          <cell r="B218" t="str">
            <v xml:space="preserve">Nombre: </v>
          </cell>
          <cell r="J218" t="str">
            <v>Original  - FONADE</v>
          </cell>
        </row>
        <row r="219">
          <cell r="B219" t="str">
            <v>REPRESENTANTE LEGAL Ó DIRECTOR DE INTERVENTORÍA</v>
          </cell>
          <cell r="J219" t="str">
            <v>Copias: Contratista, Interventor</v>
          </cell>
        </row>
        <row r="220">
          <cell r="A220" t="str">
            <v>Item</v>
          </cell>
          <cell r="B220" t="str">
            <v>Descripción</v>
          </cell>
          <cell r="G220" t="str">
            <v>Unidad</v>
          </cell>
          <cell r="I220" t="str">
            <v>Cantidad</v>
          </cell>
        </row>
        <row r="221">
          <cell r="A221" t="str">
            <v>06.04.05</v>
          </cell>
          <cell r="B221" t="str">
            <v>Registro Tipo R&amp;W -1/2'' (de cortina) Ref. 206 o Equivalente</v>
          </cell>
          <cell r="G221" t="str">
            <v>Un</v>
          </cell>
          <cell r="I221">
            <v>2</v>
          </cell>
          <cell r="K221">
            <v>38468</v>
          </cell>
        </row>
        <row r="223">
          <cell r="A223" t="str">
            <v>1.  Equipo</v>
          </cell>
        </row>
        <row r="224">
          <cell r="A224" t="str">
            <v>Codigo</v>
          </cell>
          <cell r="B224" t="str">
            <v>Descripción</v>
          </cell>
          <cell r="C224" t="str">
            <v>Marca</v>
          </cell>
          <cell r="D224" t="str">
            <v>Unidad</v>
          </cell>
          <cell r="E224" t="str">
            <v>Tarifa</v>
          </cell>
          <cell r="G224" t="str">
            <v>Rendimiento</v>
          </cell>
          <cell r="I224" t="str">
            <v>Vr. Unitario</v>
          </cell>
        </row>
        <row r="226">
          <cell r="A226" t="str">
            <v>EH-33</v>
          </cell>
          <cell r="B226" t="str">
            <v xml:space="preserve">HERRAMIENTA MENOR 5 %  DE LA MANO OBRA </v>
          </cell>
          <cell r="D226" t="str">
            <v xml:space="preserve">GLOBAL </v>
          </cell>
          <cell r="E226">
            <v>455</v>
          </cell>
          <cell r="G226">
            <v>1</v>
          </cell>
          <cell r="I226">
            <v>455</v>
          </cell>
        </row>
        <row r="227">
          <cell r="A227" t="str">
            <v>SUBTOTAL</v>
          </cell>
          <cell r="I227">
            <v>455</v>
          </cell>
        </row>
        <row r="229">
          <cell r="A229" t="str">
            <v>2.  Materiales</v>
          </cell>
        </row>
        <row r="230">
          <cell r="A230" t="str">
            <v>Codigo</v>
          </cell>
          <cell r="B230" t="str">
            <v>Descripción</v>
          </cell>
          <cell r="D230" t="str">
            <v>Unidad</v>
          </cell>
          <cell r="E230" t="str">
            <v>Rendimiento</v>
          </cell>
          <cell r="F230" t="str">
            <v>Precio Unitario</v>
          </cell>
          <cell r="I230" t="str">
            <v>Vr Unitario</v>
          </cell>
        </row>
        <row r="232">
          <cell r="A232" t="str">
            <v>S26</v>
          </cell>
          <cell r="B232" t="str">
            <v>REGISTRO Tipo R&amp;W - 1/2''  (de cortina ) Ref. 206 o Similar</v>
          </cell>
          <cell r="D232" t="str">
            <v>UND</v>
          </cell>
          <cell r="E232">
            <v>1</v>
          </cell>
          <cell r="F232">
            <v>27260</v>
          </cell>
          <cell r="I232">
            <v>27260</v>
          </cell>
        </row>
        <row r="233">
          <cell r="A233" t="str">
            <v>S37</v>
          </cell>
          <cell r="B233" t="str">
            <v>CINTA TEFLON 10 m 1/2"</v>
          </cell>
          <cell r="D233" t="str">
            <v>UND</v>
          </cell>
          <cell r="E233">
            <v>0.1</v>
          </cell>
          <cell r="F233">
            <v>750</v>
          </cell>
          <cell r="I233">
            <v>75</v>
          </cell>
        </row>
        <row r="234">
          <cell r="A234" t="str">
            <v>s36</v>
          </cell>
          <cell r="B234" t="str">
            <v>SOLDADURA PVC LIQUIDA 1/4</v>
          </cell>
          <cell r="D234" t="str">
            <v>UND</v>
          </cell>
          <cell r="E234">
            <v>0.02</v>
          </cell>
          <cell r="F234">
            <v>57646</v>
          </cell>
          <cell r="I234">
            <v>1153</v>
          </cell>
        </row>
        <row r="235">
          <cell r="A235" t="str">
            <v>s247</v>
          </cell>
          <cell r="B235" t="str">
            <v>ESTOPA x 500 Gms</v>
          </cell>
          <cell r="D235" t="str">
            <v>UND</v>
          </cell>
          <cell r="E235">
            <v>0.02</v>
          </cell>
          <cell r="F235">
            <v>5500</v>
          </cell>
          <cell r="I235">
            <v>110</v>
          </cell>
        </row>
        <row r="239">
          <cell r="A239" t="str">
            <v>SUBTOTAL</v>
          </cell>
          <cell r="I239">
            <v>28598</v>
          </cell>
        </row>
        <row r="241">
          <cell r="A241" t="str">
            <v>3. Transportes</v>
          </cell>
        </row>
        <row r="242">
          <cell r="A242" t="str">
            <v>Codigo</v>
          </cell>
          <cell r="B242" t="str">
            <v xml:space="preserve">Descripcion </v>
          </cell>
          <cell r="C242" t="str">
            <v>Vol. o Peso</v>
          </cell>
          <cell r="D242" t="str">
            <v>Unidad</v>
          </cell>
          <cell r="E242" t="str">
            <v>Distancia</v>
          </cell>
          <cell r="G242" t="str">
            <v>Tarifa</v>
          </cell>
          <cell r="I242" t="str">
            <v>Vr. Unitario</v>
          </cell>
        </row>
        <row r="244">
          <cell r="A244" t="str">
            <v>EH-44</v>
          </cell>
          <cell r="B244" t="str">
            <v>TRANSPORTE DE MATERIALES O EQUIPO</v>
          </cell>
          <cell r="D244" t="str">
            <v>Viaje</v>
          </cell>
          <cell r="E244">
            <v>7.0000000000000001E-3</v>
          </cell>
          <cell r="G244">
            <v>45000</v>
          </cell>
          <cell r="I244">
            <v>315</v>
          </cell>
        </row>
        <row r="245">
          <cell r="A245" t="str">
            <v>SUBTOTAL</v>
          </cell>
          <cell r="I245">
            <v>315</v>
          </cell>
        </row>
        <row r="247">
          <cell r="A247" t="str">
            <v>4. Mano de Obra</v>
          </cell>
        </row>
        <row r="248">
          <cell r="A248" t="str">
            <v>Codigo</v>
          </cell>
          <cell r="B248" t="str">
            <v>Trabajador</v>
          </cell>
          <cell r="C248" t="str">
            <v>Jornal</v>
          </cell>
          <cell r="D248" t="str">
            <v>Prestac.</v>
          </cell>
          <cell r="E248" t="str">
            <v>Jornal Total</v>
          </cell>
          <cell r="F248" t="str">
            <v>Rendimiento</v>
          </cell>
          <cell r="I248" t="str">
            <v>Vr. Unitario</v>
          </cell>
        </row>
        <row r="250">
          <cell r="A250" t="str">
            <v>MO-06</v>
          </cell>
          <cell r="B250" t="str">
            <v>CUADRILLA PLOMERIA (1 Ayudante+1 Oficial)</v>
          </cell>
          <cell r="C250" t="str">
            <v>HC</v>
          </cell>
          <cell r="D250">
            <v>0.57999999999999996</v>
          </cell>
          <cell r="E250">
            <v>10472</v>
          </cell>
          <cell r="F250">
            <v>0.55000000000000004</v>
          </cell>
          <cell r="I250">
            <v>9100</v>
          </cell>
        </row>
        <row r="251">
          <cell r="A251" t="str">
            <v>SUBTOTAL</v>
          </cell>
          <cell r="I251">
            <v>9100</v>
          </cell>
        </row>
        <row r="252">
          <cell r="A252" t="str">
            <v>TOTAL COSTO DIRECTO</v>
          </cell>
          <cell r="J252">
            <v>38468</v>
          </cell>
        </row>
        <row r="253">
          <cell r="A253" t="str">
            <v>AIU CONTRACTUAL</v>
          </cell>
          <cell r="C253">
            <v>0.25640000000000002</v>
          </cell>
          <cell r="H253" t="str">
            <v>TOTAL COSTO INDIRECTO</v>
          </cell>
          <cell r="I253">
            <v>9863</v>
          </cell>
        </row>
        <row r="254">
          <cell r="A254" t="str">
            <v xml:space="preserve">VALOR TOTAL ACTIVIDAD </v>
          </cell>
          <cell r="I254">
            <v>48331</v>
          </cell>
        </row>
        <row r="255">
          <cell r="A255" t="str">
            <v xml:space="preserve">VALOR RECURSOS NECESARIOS PARA LA EJECUCIÓN DE LA ACTIVIDAD </v>
          </cell>
          <cell r="I255">
            <v>96662</v>
          </cell>
        </row>
        <row r="256">
          <cell r="A256" t="str">
            <v>Para constancia de lo anterior, se firma la presente acta bajo la responsabilidad expresa de los que intervienen en ella, de  conformidad  con las funciones  desempeñadas por cada uno de los mismos,  de acuerdo con el manual de interventoría, en _________</v>
          </cell>
        </row>
        <row r="259">
          <cell r="B259" t="str">
            <v>Firma:</v>
          </cell>
        </row>
        <row r="260">
          <cell r="B260" t="str">
            <v xml:space="preserve">Nombre: </v>
          </cell>
        </row>
        <row r="261">
          <cell r="B261" t="str">
            <v>REPRESENTATE LEGAL O DIRECTOR DE CONSULTORIA</v>
          </cell>
        </row>
        <row r="262">
          <cell r="A262" t="str">
            <v>C. OBSERVACIONES INTERVENTORIA (Campo de obligatorio diligenciamiento)</v>
          </cell>
        </row>
        <row r="267">
          <cell r="B267" t="str">
            <v>Firma:</v>
          </cell>
        </row>
        <row r="268">
          <cell r="B268" t="str">
            <v xml:space="preserve">Nombre: </v>
          </cell>
          <cell r="J268" t="str">
            <v>Original  - FONADE</v>
          </cell>
        </row>
        <row r="269">
          <cell r="B269" t="str">
            <v>REPRESENTANTE LEGAL Ó DIRECTOR DE INTERVENTORÍA</v>
          </cell>
          <cell r="J269" t="str">
            <v>Copias: Contratista, Interventor</v>
          </cell>
        </row>
        <row r="270">
          <cell r="A270" t="str">
            <v>Item</v>
          </cell>
          <cell r="B270" t="str">
            <v>Descripción</v>
          </cell>
          <cell r="G270" t="str">
            <v>Unidad</v>
          </cell>
          <cell r="I270" t="str">
            <v>Cantidad</v>
          </cell>
        </row>
        <row r="271">
          <cell r="A271" t="str">
            <v>06.04.06</v>
          </cell>
          <cell r="B271" t="str">
            <v>Registro Tipo R&amp;W - 1'' (de cortina) Ref. 206 o Equivalente</v>
          </cell>
          <cell r="G271" t="str">
            <v>Un</v>
          </cell>
          <cell r="I271">
            <v>2</v>
          </cell>
          <cell r="K271">
            <v>61108</v>
          </cell>
        </row>
        <row r="273">
          <cell r="A273" t="str">
            <v>1.  Equipo</v>
          </cell>
        </row>
        <row r="274">
          <cell r="A274" t="str">
            <v>Codigo</v>
          </cell>
          <cell r="B274" t="str">
            <v>Descripción</v>
          </cell>
          <cell r="C274" t="str">
            <v>Marca</v>
          </cell>
          <cell r="D274" t="str">
            <v>Unidad</v>
          </cell>
          <cell r="E274" t="str">
            <v>Tarifa</v>
          </cell>
          <cell r="G274" t="str">
            <v>Rendimiento</v>
          </cell>
          <cell r="I274" t="str">
            <v>Vr. Unitario</v>
          </cell>
        </row>
        <row r="276">
          <cell r="A276" t="str">
            <v>EH-33</v>
          </cell>
          <cell r="B276" t="str">
            <v xml:space="preserve">HERRAMIENTA MENOR 5 %  DE LA MANO OBRA </v>
          </cell>
          <cell r="D276" t="str">
            <v xml:space="preserve">GLOBAL </v>
          </cell>
          <cell r="E276">
            <v>455</v>
          </cell>
          <cell r="G276">
            <v>1</v>
          </cell>
          <cell r="I276">
            <v>455</v>
          </cell>
        </row>
        <row r="277">
          <cell r="A277" t="str">
            <v>SUBTOTAL</v>
          </cell>
          <cell r="I277">
            <v>455</v>
          </cell>
        </row>
        <row r="279">
          <cell r="A279" t="str">
            <v>2.  Materiales</v>
          </cell>
        </row>
        <row r="280">
          <cell r="A280" t="str">
            <v>Codigo</v>
          </cell>
          <cell r="B280" t="str">
            <v>Descripción</v>
          </cell>
          <cell r="D280" t="str">
            <v>Unidad</v>
          </cell>
          <cell r="E280" t="str">
            <v>Rendimiento</v>
          </cell>
          <cell r="F280" t="str">
            <v>Precio Unitario</v>
          </cell>
          <cell r="I280" t="str">
            <v>Vr Unitario</v>
          </cell>
        </row>
        <row r="282">
          <cell r="A282" t="str">
            <v>S25</v>
          </cell>
          <cell r="B282" t="str">
            <v>REGISTRO Tipo R&amp;W - 1'' (de cortina) Ref. 206 o Similar</v>
          </cell>
          <cell r="D282" t="str">
            <v>UND</v>
          </cell>
          <cell r="E282">
            <v>1</v>
          </cell>
          <cell r="F282">
            <v>49900</v>
          </cell>
          <cell r="I282">
            <v>49900</v>
          </cell>
        </row>
        <row r="283">
          <cell r="A283" t="str">
            <v>S37</v>
          </cell>
          <cell r="B283" t="str">
            <v>CINTA TEFLON 10 m 1/2"</v>
          </cell>
          <cell r="D283" t="str">
            <v>UND</v>
          </cell>
          <cell r="E283">
            <v>0.1</v>
          </cell>
          <cell r="F283">
            <v>750</v>
          </cell>
          <cell r="I283">
            <v>75</v>
          </cell>
        </row>
        <row r="284">
          <cell r="A284" t="str">
            <v>S36</v>
          </cell>
          <cell r="B284" t="str">
            <v>SOLDADURA PVC LIQUIDA 1/4</v>
          </cell>
          <cell r="D284" t="str">
            <v>UND</v>
          </cell>
          <cell r="E284">
            <v>0.02</v>
          </cell>
          <cell r="F284">
            <v>57646</v>
          </cell>
          <cell r="I284">
            <v>1153</v>
          </cell>
        </row>
        <row r="285">
          <cell r="A285" t="str">
            <v>S247</v>
          </cell>
          <cell r="B285" t="str">
            <v>ESTOPA x 500 Gms</v>
          </cell>
          <cell r="D285" t="str">
            <v>UND</v>
          </cell>
          <cell r="E285">
            <v>0.02</v>
          </cell>
          <cell r="F285">
            <v>5500</v>
          </cell>
          <cell r="I285">
            <v>110</v>
          </cell>
        </row>
        <row r="289">
          <cell r="A289" t="str">
            <v>SUBTOTAL</v>
          </cell>
          <cell r="I289">
            <v>51238</v>
          </cell>
        </row>
        <row r="291">
          <cell r="A291" t="str">
            <v>3. Transportes</v>
          </cell>
        </row>
        <row r="292">
          <cell r="A292" t="str">
            <v>Codigo</v>
          </cell>
          <cell r="B292" t="str">
            <v xml:space="preserve">Descripcion </v>
          </cell>
          <cell r="C292" t="str">
            <v>Vol. o Peso</v>
          </cell>
          <cell r="D292" t="str">
            <v>Unidad</v>
          </cell>
          <cell r="E292" t="str">
            <v>Distancia</v>
          </cell>
          <cell r="G292" t="str">
            <v>Tarifa</v>
          </cell>
          <cell r="I292" t="str">
            <v>Vr. Unitario</v>
          </cell>
        </row>
        <row r="294">
          <cell r="A294" t="str">
            <v>EH-44</v>
          </cell>
          <cell r="B294" t="str">
            <v>TRANSPORTE DE MATERIALES O EQUIPO</v>
          </cell>
          <cell r="D294" t="str">
            <v>Viaje</v>
          </cell>
          <cell r="E294">
            <v>7.0000000000000001E-3</v>
          </cell>
          <cell r="G294">
            <v>45000</v>
          </cell>
          <cell r="I294">
            <v>315</v>
          </cell>
        </row>
        <row r="295">
          <cell r="A295" t="str">
            <v>SUBTOTAL</v>
          </cell>
          <cell r="I295">
            <v>315</v>
          </cell>
        </row>
        <row r="297">
          <cell r="A297" t="str">
            <v>4. Mano de Obra</v>
          </cell>
        </row>
        <row r="298">
          <cell r="A298" t="str">
            <v>Codigo</v>
          </cell>
          <cell r="B298" t="str">
            <v>Trabajador</v>
          </cell>
          <cell r="C298" t="str">
            <v>Jornal</v>
          </cell>
          <cell r="D298" t="str">
            <v>Prestac.</v>
          </cell>
          <cell r="E298" t="str">
            <v>Jornal Total</v>
          </cell>
          <cell r="F298" t="str">
            <v>Rendimiento</v>
          </cell>
          <cell r="I298" t="str">
            <v>Vr. Unitario</v>
          </cell>
        </row>
        <row r="300">
          <cell r="A300" t="str">
            <v>MO-06</v>
          </cell>
          <cell r="B300" t="str">
            <v>CUADRILLA PLOMERIA (1 Ayudante+1 Oficial)</v>
          </cell>
          <cell r="C300" t="str">
            <v>HC</v>
          </cell>
          <cell r="D300">
            <v>0.57999999999999996</v>
          </cell>
          <cell r="E300">
            <v>10472</v>
          </cell>
          <cell r="F300">
            <v>0.55000000000000004</v>
          </cell>
          <cell r="I300">
            <v>9100</v>
          </cell>
        </row>
        <row r="301">
          <cell r="A301" t="str">
            <v>SUBTOTAL</v>
          </cell>
          <cell r="I301">
            <v>9100</v>
          </cell>
        </row>
        <row r="302">
          <cell r="A302" t="str">
            <v>TOTAL COSTO DIRECTO</v>
          </cell>
          <cell r="J302">
            <v>61108</v>
          </cell>
        </row>
        <row r="303">
          <cell r="A303" t="str">
            <v>AIU CONTRACTUAL</v>
          </cell>
          <cell r="C303">
            <v>0.25640000000000002</v>
          </cell>
          <cell r="H303" t="str">
            <v>TOTAL COSTO INDIRECTO</v>
          </cell>
          <cell r="I303">
            <v>15668</v>
          </cell>
        </row>
        <row r="304">
          <cell r="A304" t="str">
            <v xml:space="preserve">VALOR TOTAL ACTIVIDAD </v>
          </cell>
          <cell r="I304">
            <v>76776</v>
          </cell>
        </row>
        <row r="305">
          <cell r="A305" t="str">
            <v xml:space="preserve">VALOR RECURSOS NECESARIOS PARA LA EJECUCIÓN DE LA ACTIVIDAD </v>
          </cell>
          <cell r="I305">
            <v>153552</v>
          </cell>
        </row>
        <row r="306">
          <cell r="A306" t="str">
            <v>Para constancia de lo anterior, se firma la presente acta bajo la responsabilidad expresa de los que intervienen en ella, de  conformidad  con las funciones  desempeñadas por cada uno de los mismos,  de acuerdo con el manual de interventoría, en _________</v>
          </cell>
        </row>
        <row r="309">
          <cell r="B309" t="str">
            <v>Firma:</v>
          </cell>
        </row>
        <row r="310">
          <cell r="B310" t="str">
            <v xml:space="preserve">Nombre: </v>
          </cell>
        </row>
        <row r="311">
          <cell r="B311" t="str">
            <v>REPRESENTATE LEGAL O DIRECTOR DE CONSULTORIA</v>
          </cell>
        </row>
        <row r="312">
          <cell r="A312" t="str">
            <v>C. OBSERVACIONES INTERVENTORIA (Campo de obligatorio diligenciamiento)</v>
          </cell>
        </row>
        <row r="317">
          <cell r="B317" t="str">
            <v>Firma:</v>
          </cell>
        </row>
        <row r="318">
          <cell r="B318" t="str">
            <v xml:space="preserve">Nombre: </v>
          </cell>
          <cell r="J318" t="str">
            <v>Original  - FONADE</v>
          </cell>
        </row>
        <row r="319">
          <cell r="B319" t="str">
            <v>REPRESENTANTE LEGAL Ó DIRECTOR DE INTERVENTORÍA</v>
          </cell>
          <cell r="J319" t="str">
            <v>Copias: Contratista, Interventor</v>
          </cell>
        </row>
        <row r="320">
          <cell r="A320" t="str">
            <v>Item</v>
          </cell>
          <cell r="B320" t="str">
            <v>Descripción</v>
          </cell>
          <cell r="G320" t="str">
            <v>Unidad</v>
          </cell>
          <cell r="I320" t="str">
            <v>Cantidad</v>
          </cell>
        </row>
        <row r="321">
          <cell r="A321" t="str">
            <v>06.04.07</v>
          </cell>
          <cell r="B321" t="str">
            <v>Registro Tipo R&amp;W - 1 1/2''  (de cortina) Ref. 206 o Equivalente</v>
          </cell>
          <cell r="G321" t="str">
            <v>Un</v>
          </cell>
          <cell r="I321">
            <v>6</v>
          </cell>
          <cell r="K321">
            <v>118468</v>
          </cell>
        </row>
        <row r="323">
          <cell r="A323" t="str">
            <v>1.  Equipo</v>
          </cell>
        </row>
        <row r="324">
          <cell r="A324" t="str">
            <v>Codigo</v>
          </cell>
          <cell r="B324" t="str">
            <v>Descripción</v>
          </cell>
          <cell r="C324" t="str">
            <v>Marca</v>
          </cell>
          <cell r="D324" t="str">
            <v>Unidad</v>
          </cell>
          <cell r="E324" t="str">
            <v>Tarifa</v>
          </cell>
          <cell r="G324" t="str">
            <v>Rendimiento</v>
          </cell>
          <cell r="I324" t="str">
            <v>Vr. Unitario</v>
          </cell>
        </row>
        <row r="326">
          <cell r="A326" t="str">
            <v>EH-33</v>
          </cell>
          <cell r="B326" t="str">
            <v xml:space="preserve">HERRAMIENTA MENOR 5 %  DE LA MANO OBRA </v>
          </cell>
          <cell r="D326" t="str">
            <v xml:space="preserve">GLOBAL </v>
          </cell>
          <cell r="E326">
            <v>496.35</v>
          </cell>
          <cell r="G326">
            <v>1</v>
          </cell>
          <cell r="I326">
            <v>496</v>
          </cell>
        </row>
        <row r="327">
          <cell r="A327" t="str">
            <v>SUBTOTAL</v>
          </cell>
          <cell r="I327">
            <v>496</v>
          </cell>
        </row>
        <row r="329">
          <cell r="A329" t="str">
            <v>2.  Materiales</v>
          </cell>
        </row>
        <row r="330">
          <cell r="A330" t="str">
            <v>Codigo</v>
          </cell>
          <cell r="B330" t="str">
            <v>Descripción</v>
          </cell>
          <cell r="D330" t="str">
            <v>Unidad</v>
          </cell>
          <cell r="E330" t="str">
            <v>Rendimiento</v>
          </cell>
          <cell r="F330" t="str">
            <v>Precio Unitario</v>
          </cell>
          <cell r="I330" t="str">
            <v>Vr Unitario</v>
          </cell>
        </row>
        <row r="332">
          <cell r="A332" t="str">
            <v>S27</v>
          </cell>
          <cell r="B332" t="str">
            <v>REGISTRO Tipo R&amp;W - 1 1/2''  (de cortina) Ref. 206 o Similar</v>
          </cell>
          <cell r="D332" t="str">
            <v>UND</v>
          </cell>
          <cell r="E332">
            <v>1.05</v>
          </cell>
          <cell r="F332">
            <v>91060</v>
          </cell>
          <cell r="I332">
            <v>95613</v>
          </cell>
        </row>
        <row r="333">
          <cell r="A333" t="str">
            <v>S90</v>
          </cell>
          <cell r="B333" t="str">
            <v>ACCESORIOS PVC-P  1 1/2"  ( Codo , unión y tapón )</v>
          </cell>
          <cell r="D333" t="str">
            <v>UND</v>
          </cell>
          <cell r="E333">
            <v>1.1000000000000001</v>
          </cell>
          <cell r="F333">
            <v>9004</v>
          </cell>
          <cell r="I333">
            <v>9904</v>
          </cell>
        </row>
        <row r="334">
          <cell r="A334" t="str">
            <v>S36</v>
          </cell>
          <cell r="B334" t="str">
            <v>SOLDADURA PVC LIQUIDA 1/4</v>
          </cell>
          <cell r="D334" t="str">
            <v>UND</v>
          </cell>
          <cell r="E334">
            <v>0.02</v>
          </cell>
          <cell r="F334">
            <v>57646</v>
          </cell>
          <cell r="I334">
            <v>1153</v>
          </cell>
        </row>
        <row r="335">
          <cell r="A335" t="str">
            <v>S22</v>
          </cell>
          <cell r="B335" t="str">
            <v>LIMPIADOR REM PVC 760 grms. (1/4)</v>
          </cell>
          <cell r="D335" t="str">
            <v>UND</v>
          </cell>
          <cell r="E335">
            <v>0.03</v>
          </cell>
          <cell r="F335">
            <v>31668</v>
          </cell>
          <cell r="I335">
            <v>950</v>
          </cell>
        </row>
        <row r="336">
          <cell r="A336" t="str">
            <v>S247</v>
          </cell>
          <cell r="B336" t="str">
            <v>ESTOPA x 500 Gms</v>
          </cell>
          <cell r="D336" t="str">
            <v>UND</v>
          </cell>
          <cell r="E336">
            <v>0.02</v>
          </cell>
          <cell r="F336">
            <v>5500</v>
          </cell>
          <cell r="I336">
            <v>110</v>
          </cell>
        </row>
        <row r="339">
          <cell r="A339" t="str">
            <v>SUBTOTAL</v>
          </cell>
          <cell r="I339">
            <v>107730</v>
          </cell>
        </row>
        <row r="341">
          <cell r="A341" t="str">
            <v>3. Transportes</v>
          </cell>
        </row>
        <row r="342">
          <cell r="A342" t="str">
            <v>Codigo</v>
          </cell>
          <cell r="B342" t="str">
            <v xml:space="preserve">Descripcion </v>
          </cell>
          <cell r="C342" t="str">
            <v>Vol. o Peso</v>
          </cell>
          <cell r="D342" t="str">
            <v>Unidad</v>
          </cell>
          <cell r="E342" t="str">
            <v>Distancia</v>
          </cell>
          <cell r="G342" t="str">
            <v>Tarifa</v>
          </cell>
          <cell r="I342" t="str">
            <v>Vr. Unitario</v>
          </cell>
        </row>
        <row r="344">
          <cell r="A344" t="str">
            <v>EH-44</v>
          </cell>
          <cell r="B344" t="str">
            <v>TRANSPORTE DE MATERIALES O EQUIPO</v>
          </cell>
          <cell r="D344" t="str">
            <v>Viaje</v>
          </cell>
          <cell r="E344">
            <v>7.0000000000000001E-3</v>
          </cell>
          <cell r="G344">
            <v>45000</v>
          </cell>
          <cell r="I344">
            <v>315</v>
          </cell>
        </row>
        <row r="345">
          <cell r="A345" t="str">
            <v>SUBTOTAL</v>
          </cell>
          <cell r="I345">
            <v>315</v>
          </cell>
        </row>
        <row r="347">
          <cell r="A347" t="str">
            <v>4. Mano de Obra</v>
          </cell>
        </row>
        <row r="348">
          <cell r="A348" t="str">
            <v>Codigo</v>
          </cell>
          <cell r="B348" t="str">
            <v>Trabajador</v>
          </cell>
          <cell r="C348" t="str">
            <v>Jornal</v>
          </cell>
          <cell r="D348" t="str">
            <v>Prestac.</v>
          </cell>
          <cell r="E348" t="str">
            <v>Jornal Total</v>
          </cell>
          <cell r="F348" t="str">
            <v>Rendimiento</v>
          </cell>
          <cell r="I348" t="str">
            <v>Vr. Unitario</v>
          </cell>
        </row>
        <row r="350">
          <cell r="A350" t="str">
            <v>MO-06</v>
          </cell>
          <cell r="B350" t="str">
            <v>CUADRILLA PLOMERIA (1 Ayudante+1 Oficial)</v>
          </cell>
          <cell r="C350" t="str">
            <v>HC</v>
          </cell>
          <cell r="D350">
            <v>0.57999999999999996</v>
          </cell>
          <cell r="E350">
            <v>10472</v>
          </cell>
          <cell r="F350">
            <v>0.6</v>
          </cell>
          <cell r="I350">
            <v>9927</v>
          </cell>
        </row>
        <row r="351">
          <cell r="A351" t="str">
            <v>SUBTOTAL</v>
          </cell>
          <cell r="I351">
            <v>9927</v>
          </cell>
        </row>
        <row r="352">
          <cell r="A352" t="str">
            <v>TOTAL COSTO DIRECTO</v>
          </cell>
          <cell r="J352">
            <v>118468</v>
          </cell>
        </row>
        <row r="353">
          <cell r="A353" t="str">
            <v>AIU CONTRACTUAL</v>
          </cell>
          <cell r="C353">
            <v>0.25640000000000002</v>
          </cell>
          <cell r="H353" t="str">
            <v>TOTAL COSTO INDIRECTO</v>
          </cell>
          <cell r="I353">
            <v>30375</v>
          </cell>
        </row>
        <row r="354">
          <cell r="A354" t="str">
            <v xml:space="preserve">VALOR TOTAL ACTIVIDAD </v>
          </cell>
          <cell r="I354">
            <v>148843</v>
          </cell>
        </row>
        <row r="355">
          <cell r="A355" t="str">
            <v xml:space="preserve">VALOR RECURSOS NECESARIOS PARA LA EJECUCIÓN DE LA ACTIVIDAD </v>
          </cell>
          <cell r="I355">
            <v>893058</v>
          </cell>
        </row>
        <row r="356">
          <cell r="A356" t="str">
            <v>Para constancia de lo anterior, se firma la presente acta bajo la responsabilidad expresa de los que intervienen en ella, de  conformidad  con las funciones  desempeñadas por cada uno de los mismos,  de acuerdo con el manual de interventoría, en _________</v>
          </cell>
        </row>
        <row r="359">
          <cell r="B359" t="str">
            <v>Firma:</v>
          </cell>
        </row>
        <row r="360">
          <cell r="B360" t="str">
            <v xml:space="preserve">Nombre: </v>
          </cell>
        </row>
        <row r="361">
          <cell r="B361" t="str">
            <v>REPRESENTATE LEGAL O DIRECTOR DE CONSULTORIA</v>
          </cell>
        </row>
        <row r="362">
          <cell r="A362" t="str">
            <v>C. OBSERVACIONES INTERVENTORIA (Campo de obligatorio diligenciamiento)</v>
          </cell>
        </row>
        <row r="367">
          <cell r="B367" t="str">
            <v>Firma:</v>
          </cell>
        </row>
        <row r="368">
          <cell r="B368" t="str">
            <v xml:space="preserve">Nombre: </v>
          </cell>
          <cell r="J368" t="str">
            <v>Original  - FONADE</v>
          </cell>
        </row>
        <row r="369">
          <cell r="B369" t="str">
            <v>REPRESENTANTE LEGAL Ó DIRECTOR DE INTERVENTORÍA</v>
          </cell>
          <cell r="J369" t="str">
            <v>Copias: Contratista, Interventor</v>
          </cell>
        </row>
        <row r="370">
          <cell r="A370" t="str">
            <v>Item</v>
          </cell>
          <cell r="B370" t="str">
            <v>Descripción</v>
          </cell>
          <cell r="G370" t="str">
            <v>Unidad</v>
          </cell>
          <cell r="I370" t="str">
            <v>Cantidad</v>
          </cell>
        </row>
        <row r="371">
          <cell r="A371" t="str">
            <v>06.04.08</v>
          </cell>
          <cell r="B371" t="str">
            <v>Válvula de Cheque 1 1/2", incluye accesorios para su buen funcionamiento</v>
          </cell>
          <cell r="G371" t="str">
            <v>Un</v>
          </cell>
          <cell r="I371">
            <v>2</v>
          </cell>
          <cell r="K371">
            <v>119863</v>
          </cell>
        </row>
        <row r="373">
          <cell r="A373" t="str">
            <v>1.  Equipo</v>
          </cell>
        </row>
        <row r="374">
          <cell r="A374" t="str">
            <v>Codigo</v>
          </cell>
          <cell r="B374" t="str">
            <v>Descripción</v>
          </cell>
          <cell r="C374" t="str">
            <v>Marca</v>
          </cell>
          <cell r="D374" t="str">
            <v>Unidad</v>
          </cell>
          <cell r="E374" t="str">
            <v>Tarifa</v>
          </cell>
          <cell r="G374" t="str">
            <v>Rendimiento</v>
          </cell>
          <cell r="I374" t="str">
            <v>Vr. Unitario</v>
          </cell>
        </row>
        <row r="376">
          <cell r="A376" t="str">
            <v>EH-33</v>
          </cell>
          <cell r="B376" t="str">
            <v xml:space="preserve">HERRAMIENTA MENOR 5 %  DE LA MANO OBRA </v>
          </cell>
          <cell r="D376" t="str">
            <v xml:space="preserve">GLOBAL </v>
          </cell>
          <cell r="E376">
            <v>620.45000000000005</v>
          </cell>
          <cell r="G376">
            <v>1</v>
          </cell>
          <cell r="I376">
            <v>620</v>
          </cell>
        </row>
        <row r="377">
          <cell r="A377" t="str">
            <v>SUBTOTAL</v>
          </cell>
          <cell r="I377">
            <v>620</v>
          </cell>
        </row>
        <row r="379">
          <cell r="A379" t="str">
            <v>2.  Materiales</v>
          </cell>
        </row>
        <row r="380">
          <cell r="A380" t="str">
            <v>Codigo</v>
          </cell>
          <cell r="B380" t="str">
            <v>Descripción</v>
          </cell>
          <cell r="D380" t="str">
            <v>Unidad</v>
          </cell>
          <cell r="E380" t="str">
            <v>Rendimiento</v>
          </cell>
          <cell r="F380" t="str">
            <v>Precio Unitario</v>
          </cell>
          <cell r="I380" t="str">
            <v>Vr Unitario</v>
          </cell>
        </row>
        <row r="382">
          <cell r="A382" t="str">
            <v>S152</v>
          </cell>
          <cell r="B382" t="str">
            <v>CHEQUE Tipo R&amp;W Roscado  1 1/2" Ref. 236 o Similar</v>
          </cell>
          <cell r="D382" t="str">
            <v>UND</v>
          </cell>
          <cell r="E382">
            <v>1</v>
          </cell>
          <cell r="F382">
            <v>104400</v>
          </cell>
          <cell r="I382">
            <v>104400</v>
          </cell>
        </row>
        <row r="383">
          <cell r="A383" t="str">
            <v>S37</v>
          </cell>
          <cell r="B383" t="str">
            <v>CINTA TEFLON 10 m 1/2"</v>
          </cell>
          <cell r="D383" t="str">
            <v>UND</v>
          </cell>
          <cell r="E383">
            <v>0.12</v>
          </cell>
          <cell r="F383">
            <v>750</v>
          </cell>
          <cell r="I383">
            <v>90</v>
          </cell>
        </row>
        <row r="384">
          <cell r="A384" t="str">
            <v>S36</v>
          </cell>
          <cell r="B384" t="str">
            <v>SOLDADURA PVC LIQUIDA 1/4</v>
          </cell>
          <cell r="D384" t="str">
            <v>UND</v>
          </cell>
          <cell r="E384">
            <v>0.03</v>
          </cell>
          <cell r="F384">
            <v>57646</v>
          </cell>
          <cell r="I384">
            <v>1729</v>
          </cell>
        </row>
        <row r="385">
          <cell r="A385" t="str">
            <v>S247</v>
          </cell>
          <cell r="B385" t="str">
            <v>ESTOPA x 500 Gms</v>
          </cell>
          <cell r="D385" t="str">
            <v>UND</v>
          </cell>
          <cell r="E385">
            <v>0.03</v>
          </cell>
          <cell r="F385">
            <v>5500</v>
          </cell>
          <cell r="I385">
            <v>165</v>
          </cell>
        </row>
        <row r="389">
          <cell r="A389" t="str">
            <v>SUBTOTAL</v>
          </cell>
          <cell r="I389">
            <v>106384</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0.01</v>
          </cell>
          <cell r="G394">
            <v>45000</v>
          </cell>
          <cell r="I394">
            <v>450</v>
          </cell>
        </row>
        <row r="395">
          <cell r="A395" t="str">
            <v>SUBTOTAL</v>
          </cell>
          <cell r="I395">
            <v>450</v>
          </cell>
        </row>
        <row r="397">
          <cell r="A397" t="str">
            <v>4. Mano de Obra</v>
          </cell>
        </row>
        <row r="398">
          <cell r="A398" t="str">
            <v>Codigo</v>
          </cell>
          <cell r="B398" t="str">
            <v>Trabajador</v>
          </cell>
          <cell r="C398" t="str">
            <v>Jornal</v>
          </cell>
          <cell r="D398" t="str">
            <v>Prestac.</v>
          </cell>
          <cell r="E398" t="str">
            <v>Jornal Total</v>
          </cell>
          <cell r="F398" t="str">
            <v>Rendimiento</v>
          </cell>
          <cell r="I398" t="str">
            <v>Vr. Unitario</v>
          </cell>
        </row>
        <row r="400">
          <cell r="A400" t="str">
            <v>MO-06</v>
          </cell>
          <cell r="B400" t="str">
            <v>CUADRILLA PLOMERIA (1 Ayudante+1 Oficial)</v>
          </cell>
          <cell r="C400" t="str">
            <v>HC</v>
          </cell>
          <cell r="D400">
            <v>0.57999999999999996</v>
          </cell>
          <cell r="E400">
            <v>10472</v>
          </cell>
          <cell r="F400">
            <v>0.75</v>
          </cell>
          <cell r="I400">
            <v>12409</v>
          </cell>
        </row>
        <row r="401">
          <cell r="A401" t="str">
            <v>SUBTOTAL</v>
          </cell>
          <cell r="I401">
            <v>12409</v>
          </cell>
        </row>
        <row r="402">
          <cell r="A402" t="str">
            <v>TOTAL COSTO DIRECTO</v>
          </cell>
          <cell r="J402">
            <v>119863</v>
          </cell>
        </row>
        <row r="403">
          <cell r="A403" t="str">
            <v>AIU CONTRACTUAL</v>
          </cell>
          <cell r="C403">
            <v>0.25640000000000002</v>
          </cell>
          <cell r="H403" t="str">
            <v>TOTAL COSTO INDIRECTO</v>
          </cell>
          <cell r="I403">
            <v>30733</v>
          </cell>
        </row>
        <row r="404">
          <cell r="A404" t="str">
            <v xml:space="preserve">VALOR TOTAL ACTIVIDAD </v>
          </cell>
          <cell r="I404">
            <v>150596</v>
          </cell>
        </row>
        <row r="405">
          <cell r="A405" t="str">
            <v xml:space="preserve">VALOR RECURSOS NECESARIOS PARA LA EJECUCIÓN DE LA ACTIVIDAD </v>
          </cell>
          <cell r="I405">
            <v>301192</v>
          </cell>
        </row>
        <row r="406">
          <cell r="A406" t="str">
            <v>Para constancia de lo anterior, se firma la presente acta bajo la responsabilidad expresa de los que intervienen en ella, de  conformidad  con las funciones  desempeñadas por cada uno de los mismos,  de acuerdo con el manual de interventoría, en _________</v>
          </cell>
        </row>
        <row r="409">
          <cell r="B409" t="str">
            <v>Firma:</v>
          </cell>
        </row>
        <row r="410">
          <cell r="B410" t="str">
            <v xml:space="preserve">Nombre: </v>
          </cell>
        </row>
        <row r="411">
          <cell r="B411" t="str">
            <v>REPRESENTATE LEGAL O DIRECTOR DE CONSULTORIA</v>
          </cell>
        </row>
        <row r="412">
          <cell r="A412"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06.04.09</v>
          </cell>
          <cell r="B421" t="str">
            <v>Punto hidráulico 1/2" Red 11 (Incluye todas las tuberías verticales y los accesorios necesarios después de la válvula de control)</v>
          </cell>
          <cell r="G421" t="str">
            <v>Un</v>
          </cell>
          <cell r="I421">
            <v>10</v>
          </cell>
          <cell r="K421">
            <v>28027</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6">
          <cell r="A426" t="str">
            <v>EH-33</v>
          </cell>
          <cell r="B426" t="str">
            <v xml:space="preserve">HERRAMIENTA MENOR 5 %  DE LA MANO OBRA </v>
          </cell>
          <cell r="D426" t="str">
            <v xml:space="preserve">GLOBAL </v>
          </cell>
          <cell r="E426">
            <v>827.30000000000007</v>
          </cell>
          <cell r="G426">
            <v>1</v>
          </cell>
          <cell r="I426">
            <v>827</v>
          </cell>
        </row>
        <row r="427">
          <cell r="A427" t="str">
            <v>SUBTOTAL</v>
          </cell>
          <cell r="I427">
            <v>827</v>
          </cell>
        </row>
        <row r="429">
          <cell r="A429" t="str">
            <v>2.  Materiales</v>
          </cell>
        </row>
        <row r="430">
          <cell r="A430" t="str">
            <v>Codigo</v>
          </cell>
          <cell r="B430" t="str">
            <v>Descripción</v>
          </cell>
          <cell r="D430" t="str">
            <v>Unidad</v>
          </cell>
          <cell r="E430" t="str">
            <v>Rendimiento</v>
          </cell>
          <cell r="F430" t="str">
            <v>Precio Unitario</v>
          </cell>
          <cell r="I430" t="str">
            <v>Vr Unitario</v>
          </cell>
        </row>
        <row r="432">
          <cell r="A432" t="str">
            <v>S55</v>
          </cell>
          <cell r="B432" t="str">
            <v xml:space="preserve">TUBO PRESION RDE 9 PVC 500 psi  -  1/2" </v>
          </cell>
          <cell r="D432" t="str">
            <v>ML</v>
          </cell>
          <cell r="E432">
            <v>2.5</v>
          </cell>
          <cell r="F432">
            <v>2544.8333333333335</v>
          </cell>
          <cell r="I432">
            <v>6362</v>
          </cell>
        </row>
        <row r="433">
          <cell r="A433" t="str">
            <v>S89</v>
          </cell>
          <cell r="B433" t="str">
            <v>ACCESORIOS PVC-P  1/2" ( Codo , unión y tapón )</v>
          </cell>
          <cell r="D433" t="str">
            <v>UND</v>
          </cell>
          <cell r="E433">
            <v>2</v>
          </cell>
          <cell r="F433">
            <v>927</v>
          </cell>
          <cell r="I433">
            <v>1854</v>
          </cell>
        </row>
        <row r="434">
          <cell r="A434" t="str">
            <v>S36</v>
          </cell>
          <cell r="B434" t="str">
            <v>SOLDADURA PVC LIQUIDA 1/4</v>
          </cell>
          <cell r="D434" t="str">
            <v>UND</v>
          </cell>
          <cell r="E434">
            <v>0.02</v>
          </cell>
          <cell r="F434">
            <v>57646</v>
          </cell>
          <cell r="I434">
            <v>1153</v>
          </cell>
        </row>
        <row r="435">
          <cell r="A435" t="str">
            <v>S22</v>
          </cell>
          <cell r="B435" t="str">
            <v>LIMPIADOR REM PVC 760 grms. (1/4)</v>
          </cell>
          <cell r="D435" t="str">
            <v>UND</v>
          </cell>
          <cell r="E435">
            <v>0.03</v>
          </cell>
          <cell r="F435">
            <v>31668</v>
          </cell>
          <cell r="I435">
            <v>950</v>
          </cell>
        </row>
        <row r="436">
          <cell r="A436" t="str">
            <v>S247</v>
          </cell>
          <cell r="B436" t="str">
            <v>ESTOPA x 500 Gms</v>
          </cell>
          <cell r="D436" t="str">
            <v>UND</v>
          </cell>
          <cell r="E436">
            <v>0.02</v>
          </cell>
          <cell r="F436">
            <v>5500</v>
          </cell>
          <cell r="I436">
            <v>110</v>
          </cell>
        </row>
        <row r="439">
          <cell r="A439" t="str">
            <v>SUBTOTAL</v>
          </cell>
          <cell r="I439">
            <v>10429</v>
          </cell>
        </row>
        <row r="441">
          <cell r="A441" t="str">
            <v>3. Transportes</v>
          </cell>
        </row>
        <row r="442">
          <cell r="A442" t="str">
            <v>Codigo</v>
          </cell>
          <cell r="B442" t="str">
            <v xml:space="preserve">Descripcion </v>
          </cell>
          <cell r="C442" t="str">
            <v>Vol. o Peso</v>
          </cell>
          <cell r="D442" t="str">
            <v>Unidad</v>
          </cell>
          <cell r="E442" t="str">
            <v>Distancia</v>
          </cell>
          <cell r="G442" t="str">
            <v>Tarifa</v>
          </cell>
          <cell r="I442" t="str">
            <v>Vr. Unitario</v>
          </cell>
        </row>
        <row r="444">
          <cell r="A444" t="str">
            <v>EH-44</v>
          </cell>
          <cell r="B444" t="str">
            <v>TRANSPORTE DE MATERIALES O EQUIPO</v>
          </cell>
          <cell r="D444" t="str">
            <v>Viaje</v>
          </cell>
          <cell r="E444">
            <v>5.0000000000000001E-3</v>
          </cell>
          <cell r="G444">
            <v>45000</v>
          </cell>
          <cell r="I444">
            <v>225</v>
          </cell>
        </row>
        <row r="445">
          <cell r="A445" t="str">
            <v>SUBTOTAL</v>
          </cell>
          <cell r="I445">
            <v>225</v>
          </cell>
        </row>
        <row r="447">
          <cell r="A447" t="str">
            <v>4. Mano de Obra</v>
          </cell>
        </row>
        <row r="448">
          <cell r="A448" t="str">
            <v>Codigo</v>
          </cell>
          <cell r="B448" t="str">
            <v>Trabajador</v>
          </cell>
          <cell r="C448" t="str">
            <v>Jornal</v>
          </cell>
          <cell r="D448" t="str">
            <v>Prestac.</v>
          </cell>
          <cell r="E448" t="str">
            <v>Jornal Total</v>
          </cell>
          <cell r="F448" t="str">
            <v>Rendimiento</v>
          </cell>
          <cell r="I448" t="str">
            <v>Vr. Unitario</v>
          </cell>
        </row>
        <row r="450">
          <cell r="A450" t="str">
            <v>MO-06</v>
          </cell>
          <cell r="B450" t="str">
            <v>CUADRILLA PLOMERIA (1 Ayudante+1 Oficial)</v>
          </cell>
          <cell r="C450" t="str">
            <v>HC</v>
          </cell>
          <cell r="D450">
            <v>0.57999999999999996</v>
          </cell>
          <cell r="E450">
            <v>10472</v>
          </cell>
          <cell r="F450">
            <v>1</v>
          </cell>
          <cell r="I450">
            <v>16546</v>
          </cell>
        </row>
        <row r="451">
          <cell r="A451" t="str">
            <v>SUBTOTAL</v>
          </cell>
          <cell r="I451">
            <v>16546</v>
          </cell>
        </row>
        <row r="452">
          <cell r="A452" t="str">
            <v>TOTAL COSTO DIRECTO</v>
          </cell>
          <cell r="J452">
            <v>28027</v>
          </cell>
        </row>
        <row r="453">
          <cell r="A453" t="str">
            <v>AIU CONTRACTUAL</v>
          </cell>
          <cell r="C453">
            <v>0.25640000000000002</v>
          </cell>
          <cell r="H453" t="str">
            <v>TOTAL COSTO INDIRECTO</v>
          </cell>
          <cell r="I453">
            <v>7186</v>
          </cell>
        </row>
        <row r="454">
          <cell r="A454" t="str">
            <v xml:space="preserve">VALOR TOTAL ACTIVIDAD </v>
          </cell>
          <cell r="I454">
            <v>35213</v>
          </cell>
        </row>
        <row r="455">
          <cell r="A455" t="str">
            <v xml:space="preserve">VALOR RECURSOS NECESARIOS PARA LA EJECUCIÓN DE LA ACTIVIDAD </v>
          </cell>
          <cell r="I455">
            <v>352130</v>
          </cell>
        </row>
        <row r="456">
          <cell r="A456" t="str">
            <v>Para constancia de lo anterior, se firma la presente acta bajo la responsabilidad expresa de los que intervienen en ella, de  conformidad  con las funciones  desempeñadas por cada uno de los mismos,  de acuerdo con el manual de interventoría, en _________</v>
          </cell>
        </row>
        <row r="459">
          <cell r="B459" t="str">
            <v>Firma:</v>
          </cell>
        </row>
        <row r="460">
          <cell r="B460" t="str">
            <v xml:space="preserve">Nombre: </v>
          </cell>
        </row>
        <row r="461">
          <cell r="B461" t="str">
            <v>REPRESENTATE LEGAL O DIRECTOR DE CONSULTORIA</v>
          </cell>
        </row>
        <row r="462">
          <cell r="A462" t="str">
            <v>C. OBSERVACIONES INTERVENTORIA (Campo de obligatorio diligenciamiento)</v>
          </cell>
        </row>
        <row r="467">
          <cell r="B467" t="str">
            <v>Firma:</v>
          </cell>
        </row>
        <row r="468">
          <cell r="B468" t="str">
            <v xml:space="preserve">Nombre: </v>
          </cell>
          <cell r="J468" t="str">
            <v>Original  - FONADE</v>
          </cell>
        </row>
        <row r="469">
          <cell r="B469" t="str">
            <v>REPRESENTANTE LEGAL Ó DIRECTOR DE INTERVENTORÍA</v>
          </cell>
          <cell r="J469" t="str">
            <v>Copias: Contratista, Interventor</v>
          </cell>
        </row>
        <row r="470">
          <cell r="A470" t="str">
            <v>Item</v>
          </cell>
          <cell r="B470" t="str">
            <v>Descripción</v>
          </cell>
          <cell r="G470" t="str">
            <v>Unidad</v>
          </cell>
          <cell r="I470" t="str">
            <v>Cantidad</v>
          </cell>
        </row>
        <row r="471">
          <cell r="A471" t="str">
            <v>06.04.10</v>
          </cell>
          <cell r="B471" t="str">
            <v>Valvula de flotador en bronce D: 1"</v>
          </cell>
          <cell r="G471" t="str">
            <v>Un</v>
          </cell>
          <cell r="I471">
            <v>2</v>
          </cell>
          <cell r="K471">
            <v>98325</v>
          </cell>
        </row>
        <row r="473">
          <cell r="A473" t="str">
            <v>1.  Equipo</v>
          </cell>
        </row>
        <row r="474">
          <cell r="A474" t="str">
            <v>Codigo</v>
          </cell>
          <cell r="B474" t="str">
            <v>Descripción</v>
          </cell>
          <cell r="C474" t="str">
            <v>Marca</v>
          </cell>
          <cell r="D474" t="str">
            <v>Unidad</v>
          </cell>
          <cell r="E474" t="str">
            <v>Tarifa</v>
          </cell>
          <cell r="G474" t="str">
            <v>Rendimiento</v>
          </cell>
          <cell r="I474" t="str">
            <v>Vr. Unitario</v>
          </cell>
        </row>
        <row r="476">
          <cell r="A476" t="str">
            <v>EH-33</v>
          </cell>
          <cell r="B476" t="str">
            <v xml:space="preserve">HERRAMIENTA MENOR 5 %  DE LA MANO OBRA </v>
          </cell>
          <cell r="D476" t="str">
            <v xml:space="preserve">GLOBAL </v>
          </cell>
          <cell r="E476">
            <v>496.35</v>
          </cell>
          <cell r="G476">
            <v>1</v>
          </cell>
          <cell r="I476">
            <v>496</v>
          </cell>
        </row>
        <row r="477">
          <cell r="A477" t="str">
            <v>SUBTOTAL</v>
          </cell>
          <cell r="I477">
            <v>496</v>
          </cell>
        </row>
        <row r="479">
          <cell r="A479" t="str">
            <v>2.  Materiales</v>
          </cell>
        </row>
        <row r="480">
          <cell r="A480" t="str">
            <v>Codigo</v>
          </cell>
          <cell r="B480" t="str">
            <v>Descripción</v>
          </cell>
          <cell r="D480" t="str">
            <v>Unidad</v>
          </cell>
          <cell r="E480" t="str">
            <v>Rendimiento</v>
          </cell>
          <cell r="F480" t="str">
            <v>Precio Unitario</v>
          </cell>
          <cell r="I480" t="str">
            <v>Vr Unitario</v>
          </cell>
        </row>
        <row r="482">
          <cell r="A482" t="str">
            <v>S223</v>
          </cell>
          <cell r="B482" t="str">
            <v>VALVULA FLOTADORA DE 1" COBRE</v>
          </cell>
          <cell r="D482" t="str">
            <v>UND</v>
          </cell>
          <cell r="E482">
            <v>1</v>
          </cell>
          <cell r="F482">
            <v>85000</v>
          </cell>
          <cell r="I482">
            <v>85000</v>
          </cell>
        </row>
        <row r="483">
          <cell r="A483" t="str">
            <v>S89</v>
          </cell>
          <cell r="B483" t="str">
            <v>ACCESORIOS PVC-P  1/2" ( Codo , unión y tapón )</v>
          </cell>
          <cell r="D483" t="str">
            <v>UND</v>
          </cell>
          <cell r="E483">
            <v>0.5</v>
          </cell>
          <cell r="F483">
            <v>927</v>
          </cell>
          <cell r="I483">
            <v>464</v>
          </cell>
        </row>
        <row r="484">
          <cell r="A484" t="str">
            <v>S36</v>
          </cell>
          <cell r="B484" t="str">
            <v>SOLDADURA PVC LIQUIDA 1/4</v>
          </cell>
          <cell r="D484" t="str">
            <v>UND</v>
          </cell>
          <cell r="E484">
            <v>0.02</v>
          </cell>
          <cell r="F484">
            <v>57646</v>
          </cell>
          <cell r="I484">
            <v>1153</v>
          </cell>
        </row>
        <row r="485">
          <cell r="A485" t="str">
            <v>S22</v>
          </cell>
          <cell r="B485" t="str">
            <v>LIMPIADOR REM PVC 760 grms. (1/4)</v>
          </cell>
          <cell r="D485" t="str">
            <v>UND</v>
          </cell>
          <cell r="E485">
            <v>0.03</v>
          </cell>
          <cell r="F485">
            <v>31668</v>
          </cell>
          <cell r="I485">
            <v>950</v>
          </cell>
        </row>
        <row r="486">
          <cell r="A486" t="str">
            <v>S247</v>
          </cell>
          <cell r="B486" t="str">
            <v>ESTOPA x 500 Gms</v>
          </cell>
          <cell r="D486" t="str">
            <v>UND</v>
          </cell>
          <cell r="E486">
            <v>0.02</v>
          </cell>
          <cell r="F486">
            <v>5500</v>
          </cell>
          <cell r="I486">
            <v>110</v>
          </cell>
        </row>
        <row r="489">
          <cell r="A489" t="str">
            <v>SUBTOTAL</v>
          </cell>
          <cell r="I489">
            <v>87677</v>
          </cell>
        </row>
        <row r="491">
          <cell r="A491" t="str">
            <v>3. Transportes</v>
          </cell>
        </row>
        <row r="492">
          <cell r="A492" t="str">
            <v>Codigo</v>
          </cell>
          <cell r="B492" t="str">
            <v xml:space="preserve">Descripcion </v>
          </cell>
          <cell r="C492" t="str">
            <v>Vol. o Peso</v>
          </cell>
          <cell r="D492" t="str">
            <v>Unidad</v>
          </cell>
          <cell r="E492" t="str">
            <v>Distancia</v>
          </cell>
          <cell r="G492" t="str">
            <v>Tarifa</v>
          </cell>
          <cell r="I492" t="str">
            <v>Vr. Unitario</v>
          </cell>
        </row>
        <row r="494">
          <cell r="A494" t="str">
            <v>EH-44</v>
          </cell>
          <cell r="B494" t="str">
            <v>TRANSPORTE DE MATERIALES O EQUIPO</v>
          </cell>
          <cell r="D494" t="str">
            <v>Viaje</v>
          </cell>
          <cell r="E494">
            <v>5.0000000000000001E-3</v>
          </cell>
          <cell r="G494">
            <v>45000</v>
          </cell>
          <cell r="I494">
            <v>225</v>
          </cell>
        </row>
        <row r="495">
          <cell r="A495" t="str">
            <v>SUBTOTAL</v>
          </cell>
          <cell r="I495">
            <v>225</v>
          </cell>
        </row>
        <row r="497">
          <cell r="A497" t="str">
            <v>4. Mano de Obra</v>
          </cell>
        </row>
        <row r="498">
          <cell r="A498" t="str">
            <v>Codigo</v>
          </cell>
          <cell r="B498" t="str">
            <v>Trabajador</v>
          </cell>
          <cell r="C498" t="str">
            <v>Jornal</v>
          </cell>
          <cell r="D498" t="str">
            <v>Prestac.</v>
          </cell>
          <cell r="E498" t="str">
            <v>Jornal Total</v>
          </cell>
          <cell r="F498" t="str">
            <v>Rendimiento</v>
          </cell>
          <cell r="I498" t="str">
            <v>Vr. Unitario</v>
          </cell>
        </row>
        <row r="500">
          <cell r="A500" t="str">
            <v>MO-06</v>
          </cell>
          <cell r="B500" t="str">
            <v>CUADRILLA PLOMERIA (1 Ayudante+1 Oficial)</v>
          </cell>
          <cell r="C500" t="str">
            <v>HC</v>
          </cell>
          <cell r="D500">
            <v>0.57999999999999996</v>
          </cell>
          <cell r="E500">
            <v>10472</v>
          </cell>
          <cell r="F500">
            <v>0.6</v>
          </cell>
          <cell r="I500">
            <v>9927</v>
          </cell>
        </row>
        <row r="501">
          <cell r="A501" t="str">
            <v>SUBTOTAL</v>
          </cell>
          <cell r="I501">
            <v>9927</v>
          </cell>
        </row>
        <row r="502">
          <cell r="A502" t="str">
            <v>TOTAL COSTO DIRECTO</v>
          </cell>
          <cell r="J502">
            <v>98325</v>
          </cell>
        </row>
        <row r="503">
          <cell r="A503" t="str">
            <v>AIU CONTRACTUAL</v>
          </cell>
          <cell r="C503">
            <v>0.25640000000000002</v>
          </cell>
          <cell r="H503" t="str">
            <v>TOTAL COSTO INDIRECTO</v>
          </cell>
          <cell r="I503">
            <v>25211</v>
          </cell>
        </row>
        <row r="504">
          <cell r="A504" t="str">
            <v xml:space="preserve">VALOR TOTAL ACTIVIDAD </v>
          </cell>
          <cell r="I504">
            <v>123536</v>
          </cell>
        </row>
        <row r="505">
          <cell r="A505" t="str">
            <v xml:space="preserve">VALOR RECURSOS NECESARIOS PARA LA EJECUCIÓN DE LA ACTIVIDAD </v>
          </cell>
          <cell r="I505">
            <v>247072</v>
          </cell>
        </row>
        <row r="506">
          <cell r="A506" t="str">
            <v>Para constancia de lo anterior, se firma la presente acta bajo la responsabilidad expresa de los que intervienen en ella, de  conformidad  con las funciones  desempeñadas por cada uno de los mismos,  de acuerdo con el manual de interventoría, en _________</v>
          </cell>
        </row>
        <row r="509">
          <cell r="B509" t="str">
            <v>Firma:</v>
          </cell>
        </row>
        <row r="510">
          <cell r="B510" t="str">
            <v xml:space="preserve">Nombre: </v>
          </cell>
        </row>
        <row r="511">
          <cell r="B511" t="str">
            <v>REPRESENTATE LEGAL O DIRECTOR DE CONSULTORIA</v>
          </cell>
        </row>
        <row r="512">
          <cell r="A512" t="str">
            <v>C. OBSERVACIONES INTERVENTORIA (Campo de obligatorio diligenciamiento)</v>
          </cell>
        </row>
        <row r="517">
          <cell r="B517" t="str">
            <v>Firma:</v>
          </cell>
        </row>
        <row r="518">
          <cell r="B518" t="str">
            <v xml:space="preserve">Nombre: </v>
          </cell>
          <cell r="J518" t="str">
            <v>Original  - FONADE</v>
          </cell>
        </row>
        <row r="519">
          <cell r="B519" t="str">
            <v>REPRESENTANTE LEGAL Ó DIRECTOR DE INTERVENTORÍA</v>
          </cell>
          <cell r="J519" t="str">
            <v>Copias: Contratista, Interventor</v>
          </cell>
        </row>
        <row r="520">
          <cell r="A520" t="str">
            <v>Item</v>
          </cell>
          <cell r="B520" t="str">
            <v>Descripción</v>
          </cell>
          <cell r="G520" t="str">
            <v>Unidad</v>
          </cell>
          <cell r="I520" t="str">
            <v>Cantidad</v>
          </cell>
        </row>
        <row r="521">
          <cell r="A521" t="str">
            <v>06.04.11</v>
          </cell>
          <cell r="B521" t="str">
            <v>Tapas registro 20x20Cm plastico para valvulas</v>
          </cell>
          <cell r="G521" t="str">
            <v>Un</v>
          </cell>
          <cell r="I521">
            <v>2</v>
          </cell>
          <cell r="K521">
            <v>13281</v>
          </cell>
        </row>
        <row r="523">
          <cell r="A523" t="str">
            <v>1.  Equipo</v>
          </cell>
        </row>
        <row r="524">
          <cell r="A524" t="str">
            <v>Codigo</v>
          </cell>
          <cell r="B524" t="str">
            <v>Descripción</v>
          </cell>
          <cell r="C524" t="str">
            <v>Marca</v>
          </cell>
          <cell r="D524" t="str">
            <v>Unidad</v>
          </cell>
          <cell r="E524" t="str">
            <v>Tarifa</v>
          </cell>
          <cell r="G524" t="str">
            <v>Rendimiento</v>
          </cell>
          <cell r="I524" t="str">
            <v>Vr. Unitario</v>
          </cell>
        </row>
        <row r="526">
          <cell r="A526" t="str">
            <v>EH-33</v>
          </cell>
          <cell r="B526" t="str">
            <v xml:space="preserve">HERRAMIENTA MENOR 5 %  DE LA MANO OBRA </v>
          </cell>
          <cell r="D526" t="str">
            <v xml:space="preserve">GLOBAL </v>
          </cell>
          <cell r="E526">
            <v>248.20000000000002</v>
          </cell>
          <cell r="G526">
            <v>1</v>
          </cell>
          <cell r="I526">
            <v>248</v>
          </cell>
        </row>
        <row r="527">
          <cell r="A527" t="str">
            <v>SUBTOTAL</v>
          </cell>
          <cell r="I527">
            <v>248</v>
          </cell>
        </row>
        <row r="529">
          <cell r="A529" t="str">
            <v>2.  Materiales</v>
          </cell>
        </row>
        <row r="530">
          <cell r="A530" t="str">
            <v>Codigo</v>
          </cell>
          <cell r="B530" t="str">
            <v>Descripción</v>
          </cell>
          <cell r="D530" t="str">
            <v>Unidad</v>
          </cell>
          <cell r="E530" t="str">
            <v>Rendimiento</v>
          </cell>
          <cell r="F530" t="str">
            <v>Precio Unitario</v>
          </cell>
          <cell r="I530" t="str">
            <v>Vr Unitario</v>
          </cell>
        </row>
        <row r="532">
          <cell r="A532" t="str">
            <v>S248</v>
          </cell>
          <cell r="B532" t="str">
            <v>TAPAS REGISTRO 20X20 PLASTICO</v>
          </cell>
          <cell r="D532" t="str">
            <v>UND</v>
          </cell>
          <cell r="E532">
            <v>1</v>
          </cell>
          <cell r="F532">
            <v>7500</v>
          </cell>
          <cell r="I532">
            <v>7500</v>
          </cell>
        </row>
        <row r="533">
          <cell r="A533" t="str">
            <v>O18</v>
          </cell>
          <cell r="B533" t="str">
            <v>SILICONA Tubo 280 ml</v>
          </cell>
          <cell r="D533" t="str">
            <v>UND</v>
          </cell>
          <cell r="E533">
            <v>0.03</v>
          </cell>
          <cell r="F533">
            <v>7800</v>
          </cell>
          <cell r="I533">
            <v>234</v>
          </cell>
        </row>
        <row r="534">
          <cell r="A534" t="str">
            <v>S247</v>
          </cell>
          <cell r="B534" t="str">
            <v>ESTOPA x 500 Gms</v>
          </cell>
          <cell r="D534" t="str">
            <v>UND</v>
          </cell>
          <cell r="E534">
            <v>0.02</v>
          </cell>
          <cell r="F534">
            <v>5500</v>
          </cell>
          <cell r="I534">
            <v>110</v>
          </cell>
        </row>
        <row r="539">
          <cell r="A539" t="str">
            <v>SUBTOTAL</v>
          </cell>
          <cell r="I539">
            <v>7844</v>
          </cell>
        </row>
        <row r="541">
          <cell r="A541" t="str">
            <v>3. Transportes</v>
          </cell>
        </row>
        <row r="542">
          <cell r="A542" t="str">
            <v>Codigo</v>
          </cell>
          <cell r="B542" t="str">
            <v xml:space="preserve">Descripcion </v>
          </cell>
          <cell r="C542" t="str">
            <v>Vol. o Peso</v>
          </cell>
          <cell r="D542" t="str">
            <v>Unidad</v>
          </cell>
          <cell r="E542" t="str">
            <v>Distancia</v>
          </cell>
          <cell r="G542" t="str">
            <v>Tarifa</v>
          </cell>
          <cell r="I542" t="str">
            <v>Vr. Unitario</v>
          </cell>
        </row>
        <row r="544">
          <cell r="A544" t="str">
            <v>EH-44</v>
          </cell>
          <cell r="B544" t="str">
            <v>TRANSPORTE DE MATERIALES O EQUIPO</v>
          </cell>
          <cell r="D544" t="str">
            <v>Viaje</v>
          </cell>
          <cell r="E544">
            <v>5.0000000000000001E-3</v>
          </cell>
          <cell r="G544">
            <v>45000</v>
          </cell>
          <cell r="I544">
            <v>225</v>
          </cell>
        </row>
        <row r="545">
          <cell r="A545" t="str">
            <v>SUBTOTAL</v>
          </cell>
          <cell r="I545">
            <v>225</v>
          </cell>
        </row>
        <row r="547">
          <cell r="A547" t="str">
            <v>4. Mano de Obra</v>
          </cell>
        </row>
        <row r="548">
          <cell r="A548" t="str">
            <v>Codigo</v>
          </cell>
          <cell r="B548" t="str">
            <v>Trabajador</v>
          </cell>
          <cell r="C548" t="str">
            <v>Jornal</v>
          </cell>
          <cell r="D548" t="str">
            <v>Prestac.</v>
          </cell>
          <cell r="E548" t="str">
            <v>Jornal Total</v>
          </cell>
          <cell r="F548" t="str">
            <v>Rendimiento</v>
          </cell>
          <cell r="I548" t="str">
            <v>Vr. Unitario</v>
          </cell>
        </row>
        <row r="550">
          <cell r="A550" t="str">
            <v>MO-06</v>
          </cell>
          <cell r="B550" t="str">
            <v>CUADRILLA PLOMERIA (1 Ayudante+1 Oficial)</v>
          </cell>
          <cell r="C550" t="str">
            <v>HC</v>
          </cell>
          <cell r="D550">
            <v>0.57999999999999996</v>
          </cell>
          <cell r="E550">
            <v>10472</v>
          </cell>
          <cell r="F550">
            <v>0.3</v>
          </cell>
          <cell r="I550">
            <v>4964</v>
          </cell>
        </row>
        <row r="551">
          <cell r="A551" t="str">
            <v>SUBTOTAL</v>
          </cell>
          <cell r="I551">
            <v>4964</v>
          </cell>
        </row>
        <row r="552">
          <cell r="A552" t="str">
            <v>TOTAL COSTO DIRECTO</v>
          </cell>
          <cell r="J552">
            <v>13281</v>
          </cell>
        </row>
        <row r="553">
          <cell r="A553" t="str">
            <v>AIU CONTRACTUAL</v>
          </cell>
          <cell r="C553">
            <v>0.25640000000000002</v>
          </cell>
          <cell r="H553" t="str">
            <v>TOTAL COSTO INDIRECTO</v>
          </cell>
          <cell r="I553">
            <v>3405</v>
          </cell>
        </row>
        <row r="554">
          <cell r="A554" t="str">
            <v xml:space="preserve">VALOR TOTAL ACTIVIDAD </v>
          </cell>
          <cell r="I554">
            <v>16686</v>
          </cell>
        </row>
        <row r="555">
          <cell r="A555" t="str">
            <v xml:space="preserve">VALOR RECURSOS NECESARIOS PARA LA EJECUCIÓN DE LA ACTIVIDAD </v>
          </cell>
          <cell r="I555">
            <v>33372</v>
          </cell>
        </row>
        <row r="556">
          <cell r="A556" t="str">
            <v>Para constancia de lo anterior, se firma la presente acta bajo la responsabilidad expresa de los que intervienen en ella, de  conformidad  con las funciones  desempeñadas por cada uno de los mismos,  de acuerdo con el manual de interventoría, en _________</v>
          </cell>
        </row>
        <row r="559">
          <cell r="B559" t="str">
            <v>Firma:</v>
          </cell>
        </row>
        <row r="560">
          <cell r="B560" t="str">
            <v xml:space="preserve">Nombre: </v>
          </cell>
        </row>
        <row r="561">
          <cell r="B561" t="str">
            <v>REPRESENTATE LEGAL O DIRECTOR DE CONSULTORIA</v>
          </cell>
        </row>
        <row r="562">
          <cell r="A562" t="str">
            <v>C. OBSERVACIONES INTERVENTORIA (Campo de obligatorio diligenciamiento)</v>
          </cell>
        </row>
        <row r="567">
          <cell r="B567" t="str">
            <v>Firma:</v>
          </cell>
        </row>
        <row r="568">
          <cell r="B568" t="str">
            <v xml:space="preserve">Nombre: </v>
          </cell>
          <cell r="J568" t="str">
            <v>Original  - FONADE</v>
          </cell>
        </row>
        <row r="569">
          <cell r="B569" t="str">
            <v>REPRESENTANTE LEGAL Ó DIRECTOR DE INTERVENTORÍA</v>
          </cell>
          <cell r="J569" t="str">
            <v>Copias: Contratista, Interventor</v>
          </cell>
        </row>
        <row r="570">
          <cell r="A570" t="str">
            <v>Item</v>
          </cell>
          <cell r="B570" t="str">
            <v>Descripción</v>
          </cell>
          <cell r="G570" t="str">
            <v>Unidad</v>
          </cell>
          <cell r="I570" t="str">
            <v>Cantidad</v>
          </cell>
        </row>
        <row r="571">
          <cell r="A571" t="str">
            <v>06.05.01</v>
          </cell>
          <cell r="B571" t="str">
            <v>Rejilla de Aluminio  3"x2"  con Sosco Anticucarachas - Ref. TA-3"x2" Tipo Col rejillas o Similar</v>
          </cell>
          <cell r="G571" t="str">
            <v>Un</v>
          </cell>
          <cell r="I571">
            <v>2</v>
          </cell>
          <cell r="K571">
            <v>14624</v>
          </cell>
        </row>
        <row r="573">
          <cell r="A573" t="str">
            <v>1.  Equipo</v>
          </cell>
        </row>
        <row r="574">
          <cell r="A574" t="str">
            <v>Codigo</v>
          </cell>
          <cell r="B574" t="str">
            <v>Descripción</v>
          </cell>
          <cell r="C574" t="str">
            <v>Marca</v>
          </cell>
          <cell r="D574" t="str">
            <v>Unidad</v>
          </cell>
          <cell r="E574" t="str">
            <v>Tarifa</v>
          </cell>
          <cell r="G574" t="str">
            <v>Rendimiento</v>
          </cell>
          <cell r="I574" t="str">
            <v>Vr. Unitario</v>
          </cell>
        </row>
        <row r="576">
          <cell r="A576" t="str">
            <v>EH-33</v>
          </cell>
          <cell r="B576" t="str">
            <v xml:space="preserve">HERRAMIENTA MENOR 5 %  DE LA MANO OBRA </v>
          </cell>
          <cell r="D576" t="str">
            <v xml:space="preserve">GLOBAL </v>
          </cell>
          <cell r="E576">
            <v>289.55</v>
          </cell>
          <cell r="G576">
            <v>1</v>
          </cell>
          <cell r="I576">
            <v>290</v>
          </cell>
        </row>
        <row r="577">
          <cell r="A577" t="str">
            <v>SUBTOTAL</v>
          </cell>
          <cell r="I577">
            <v>290</v>
          </cell>
        </row>
        <row r="579">
          <cell r="A579" t="str">
            <v>2.  Materiales</v>
          </cell>
        </row>
        <row r="580">
          <cell r="A580" t="str">
            <v>Codigo</v>
          </cell>
          <cell r="B580" t="str">
            <v>Descripción</v>
          </cell>
          <cell r="D580" t="str">
            <v>Unidad</v>
          </cell>
          <cell r="E580" t="str">
            <v>Rendimiento</v>
          </cell>
          <cell r="F580" t="str">
            <v>Precio Unitario</v>
          </cell>
          <cell r="I580" t="str">
            <v>Vr Unitario</v>
          </cell>
        </row>
        <row r="582">
          <cell r="A582" t="str">
            <v>S220</v>
          </cell>
          <cell r="B582" t="str">
            <v>REJILLA  Aluminio  3" x 2"  con Sosco Tradicional  - Ref. T-3"x2" Tipo Colrejillas o Similar (suministro e instalación).</v>
          </cell>
          <cell r="D582" t="str">
            <v>UND</v>
          </cell>
          <cell r="E582">
            <v>1</v>
          </cell>
          <cell r="F582">
            <v>7268</v>
          </cell>
          <cell r="I582">
            <v>7268</v>
          </cell>
        </row>
        <row r="583">
          <cell r="A583" t="str">
            <v>O01</v>
          </cell>
          <cell r="B583" t="str">
            <v>CEMENTO BLANCO</v>
          </cell>
          <cell r="D583" t="str">
            <v>KG</v>
          </cell>
          <cell r="E583">
            <v>0.4</v>
          </cell>
          <cell r="F583">
            <v>1500</v>
          </cell>
          <cell r="I583">
            <v>600</v>
          </cell>
        </row>
        <row r="589">
          <cell r="A589" t="str">
            <v>SUBTOTAL</v>
          </cell>
          <cell r="I589">
            <v>7868</v>
          </cell>
        </row>
        <row r="591">
          <cell r="A591" t="str">
            <v>3. Transportes</v>
          </cell>
        </row>
        <row r="592">
          <cell r="A592" t="str">
            <v>Codigo</v>
          </cell>
          <cell r="B592" t="str">
            <v xml:space="preserve">Descripcion </v>
          </cell>
          <cell r="C592" t="str">
            <v>Vol. o Peso</v>
          </cell>
          <cell r="D592" t="str">
            <v>Unidad</v>
          </cell>
          <cell r="E592" t="str">
            <v>Distancia</v>
          </cell>
          <cell r="G592" t="str">
            <v>Tarifa</v>
          </cell>
          <cell r="I592" t="str">
            <v>Vr. Unitario</v>
          </cell>
        </row>
        <row r="594">
          <cell r="A594" t="str">
            <v>EH-44</v>
          </cell>
          <cell r="B594" t="str">
            <v>TRANSPORTE DE MATERIALES O EQUIPO</v>
          </cell>
          <cell r="D594" t="str">
            <v>Viaje</v>
          </cell>
          <cell r="E594">
            <v>1.4999999999999999E-2</v>
          </cell>
          <cell r="G594">
            <v>45000</v>
          </cell>
          <cell r="I594">
            <v>675</v>
          </cell>
        </row>
        <row r="595">
          <cell r="A595" t="str">
            <v>SUBTOTAL</v>
          </cell>
          <cell r="I595">
            <v>675</v>
          </cell>
        </row>
        <row r="597">
          <cell r="A597" t="str">
            <v>4. Mano de Obra</v>
          </cell>
        </row>
        <row r="598">
          <cell r="A598" t="str">
            <v>Codigo</v>
          </cell>
          <cell r="B598" t="str">
            <v>Trabajador</v>
          </cell>
          <cell r="C598" t="str">
            <v>Jornal</v>
          </cell>
          <cell r="D598" t="str">
            <v>Prestac.</v>
          </cell>
          <cell r="E598" t="str">
            <v>Jornal Total</v>
          </cell>
          <cell r="F598" t="str">
            <v>Rendimiento</v>
          </cell>
          <cell r="I598" t="str">
            <v>Vr. Unitario</v>
          </cell>
        </row>
        <row r="600">
          <cell r="A600" t="str">
            <v>MO-06</v>
          </cell>
          <cell r="B600" t="str">
            <v>CUADRILLA PLOMERIA (1 Ayudante+1 Oficial)</v>
          </cell>
          <cell r="C600" t="str">
            <v>HC</v>
          </cell>
          <cell r="D600">
            <v>0.57999999999999996</v>
          </cell>
          <cell r="E600">
            <v>10472</v>
          </cell>
          <cell r="F600">
            <v>0.35</v>
          </cell>
          <cell r="I600">
            <v>5791</v>
          </cell>
        </row>
        <row r="601">
          <cell r="A601" t="str">
            <v>SUBTOTAL</v>
          </cell>
          <cell r="I601">
            <v>5791</v>
          </cell>
        </row>
        <row r="602">
          <cell r="A602" t="str">
            <v>TOTAL COSTO DIRECTO</v>
          </cell>
          <cell r="J602">
            <v>14624</v>
          </cell>
        </row>
        <row r="603">
          <cell r="A603" t="str">
            <v>AIU CONTRACTUAL</v>
          </cell>
          <cell r="C603">
            <v>0.25640000000000002</v>
          </cell>
          <cell r="H603" t="str">
            <v>TOTAL COSTO INDIRECTO</v>
          </cell>
          <cell r="I603">
            <v>3750</v>
          </cell>
        </row>
        <row r="604">
          <cell r="A604" t="str">
            <v xml:space="preserve">VALOR TOTAL ACTIVIDAD </v>
          </cell>
          <cell r="I604">
            <v>18374</v>
          </cell>
        </row>
        <row r="605">
          <cell r="A605" t="str">
            <v xml:space="preserve">VALOR RECURSOS NECESARIOS PARA LA EJECUCIÓN DE LA ACTIVIDAD </v>
          </cell>
          <cell r="I605">
            <v>36748</v>
          </cell>
        </row>
        <row r="606">
          <cell r="A606" t="str">
            <v>Para constancia de lo anterior, se firma la presente acta bajo la responsabilidad expresa de los que intervienen en ella, de  conformidad  con las funciones  desempeñadas por cada uno de los mismos,  de acuerdo con el manual de interventoría, en _________</v>
          </cell>
        </row>
        <row r="609">
          <cell r="B609" t="str">
            <v>Firma:</v>
          </cell>
        </row>
        <row r="610">
          <cell r="B610" t="str">
            <v xml:space="preserve">Nombre: </v>
          </cell>
        </row>
        <row r="611">
          <cell r="B611" t="str">
            <v>REPRESENTATE LEGAL O DIRECTOR DE CONSULTORIA</v>
          </cell>
        </row>
        <row r="612">
          <cell r="A612" t="str">
            <v>C. OBSERVACIONES INTERVENTORIA (Campo de obligatorio diligenciamiento)</v>
          </cell>
        </row>
        <row r="617">
          <cell r="B617" t="str">
            <v>Firma:</v>
          </cell>
        </row>
        <row r="618">
          <cell r="B618" t="str">
            <v xml:space="preserve">Nombre: </v>
          </cell>
          <cell r="J618" t="str">
            <v>Original  - FONADE</v>
          </cell>
        </row>
        <row r="619">
          <cell r="B619" t="str">
            <v>REPRESENTANTE LEGAL Ó DIRECTOR DE INTERVENTORÍA</v>
          </cell>
          <cell r="J619" t="str">
            <v>Copias: Contratista, Interventor</v>
          </cell>
        </row>
        <row r="620">
          <cell r="A620" t="str">
            <v>Item</v>
          </cell>
          <cell r="B620" t="str">
            <v>Descripción</v>
          </cell>
          <cell r="G620" t="str">
            <v>Unidad</v>
          </cell>
          <cell r="I620" t="str">
            <v>Cantidad</v>
          </cell>
        </row>
        <row r="621">
          <cell r="A621" t="str">
            <v>06.05.02</v>
          </cell>
          <cell r="B621" t="str">
            <v>Cúpulas tragantes plásticas 5x4"</v>
          </cell>
          <cell r="G621" t="str">
            <v>Un</v>
          </cell>
          <cell r="I621">
            <v>2</v>
          </cell>
          <cell r="K621">
            <v>18364</v>
          </cell>
        </row>
        <row r="623">
          <cell r="A623" t="str">
            <v>1.  Equipo</v>
          </cell>
        </row>
        <row r="624">
          <cell r="A624" t="str">
            <v>Codigo</v>
          </cell>
          <cell r="B624" t="str">
            <v>Descripción</v>
          </cell>
          <cell r="C624" t="str">
            <v>Marca</v>
          </cell>
          <cell r="D624" t="str">
            <v>Unidad</v>
          </cell>
          <cell r="E624" t="str">
            <v>Tarifa</v>
          </cell>
          <cell r="G624" t="str">
            <v>Rendimiento</v>
          </cell>
          <cell r="I624" t="str">
            <v>Vr. Unitario</v>
          </cell>
        </row>
        <row r="625">
          <cell r="A625" t="str">
            <v>EH-01</v>
          </cell>
          <cell r="B625" t="str">
            <v>ANDAMIO METALICO TUBULAR (Sección de 2 marcos de 1.50*1.50 m.con 2 crucetas de 2.30 m.)</v>
          </cell>
          <cell r="D625" t="str">
            <v>SM</v>
          </cell>
          <cell r="E625">
            <v>5244</v>
          </cell>
          <cell r="G625">
            <v>0.1</v>
          </cell>
          <cell r="I625">
            <v>524</v>
          </cell>
        </row>
        <row r="626">
          <cell r="A626" t="str">
            <v>EH-33</v>
          </cell>
          <cell r="B626" t="str">
            <v xml:space="preserve">HERRAMIENTA MENOR 5 %  DE LA MANO OBRA </v>
          </cell>
          <cell r="D626" t="str">
            <v xml:space="preserve">GLOBAL </v>
          </cell>
          <cell r="E626">
            <v>124.10000000000001</v>
          </cell>
          <cell r="G626">
            <v>1</v>
          </cell>
          <cell r="I626">
            <v>124</v>
          </cell>
        </row>
        <row r="627">
          <cell r="A627" t="str">
            <v>SUBTOTAL</v>
          </cell>
          <cell r="I627">
            <v>648</v>
          </cell>
        </row>
        <row r="629">
          <cell r="A629" t="str">
            <v>2.  Materiales</v>
          </cell>
        </row>
        <row r="630">
          <cell r="A630" t="str">
            <v>Codigo</v>
          </cell>
          <cell r="B630" t="str">
            <v>Descripción</v>
          </cell>
          <cell r="D630" t="str">
            <v>Unidad</v>
          </cell>
          <cell r="E630" t="str">
            <v>Rendimiento</v>
          </cell>
          <cell r="F630" t="str">
            <v>Precio Unitario</v>
          </cell>
          <cell r="I630" t="str">
            <v>Vr Unitario</v>
          </cell>
        </row>
        <row r="632">
          <cell r="A632" t="str">
            <v>M02</v>
          </cell>
          <cell r="B632" t="str">
            <v>CÚPULA TRAGANTE C 5X4</v>
          </cell>
          <cell r="D632" t="str">
            <v>UND</v>
          </cell>
          <cell r="E632">
            <v>1</v>
          </cell>
          <cell r="F632">
            <v>14500</v>
          </cell>
          <cell r="I632">
            <v>14500</v>
          </cell>
        </row>
        <row r="633">
          <cell r="A633" t="str">
            <v>S36</v>
          </cell>
          <cell r="B633" t="str">
            <v>SOLDADURA PVC LIQUIDA 1/4</v>
          </cell>
          <cell r="D633" t="str">
            <v>UND</v>
          </cell>
          <cell r="E633">
            <v>0.01</v>
          </cell>
          <cell r="F633">
            <v>57646</v>
          </cell>
          <cell r="I633">
            <v>576</v>
          </cell>
        </row>
        <row r="634">
          <cell r="A634" t="str">
            <v>S22</v>
          </cell>
          <cell r="B634" t="str">
            <v>LIMPIADOR REM PVC 760 grms. (1/4)</v>
          </cell>
          <cell r="D634" t="str">
            <v>UND</v>
          </cell>
          <cell r="E634">
            <v>5.0000000000000001E-3</v>
          </cell>
          <cell r="F634">
            <v>31668</v>
          </cell>
          <cell r="I634">
            <v>158</v>
          </cell>
        </row>
        <row r="639">
          <cell r="A639" t="str">
            <v>SUBTOTAL</v>
          </cell>
          <cell r="I639">
            <v>15234</v>
          </cell>
        </row>
        <row r="641">
          <cell r="A641" t="str">
            <v>3. Transportes</v>
          </cell>
        </row>
        <row r="642">
          <cell r="A642" t="str">
            <v>Codigo</v>
          </cell>
          <cell r="B642" t="str">
            <v xml:space="preserve">Descripcion </v>
          </cell>
          <cell r="C642" t="str">
            <v>Vol. o Peso</v>
          </cell>
          <cell r="D642" t="str">
            <v>Unidad</v>
          </cell>
          <cell r="E642" t="str">
            <v>Distancia</v>
          </cell>
          <cell r="G642" t="str">
            <v>Tarifa</v>
          </cell>
          <cell r="I642" t="str">
            <v>Vr. Unitario</v>
          </cell>
        </row>
        <row r="645">
          <cell r="A645" t="str">
            <v>SUBTOTAL</v>
          </cell>
          <cell r="I645">
            <v>0</v>
          </cell>
        </row>
        <row r="647">
          <cell r="A647" t="str">
            <v>4. Mano de Obra</v>
          </cell>
        </row>
        <row r="648">
          <cell r="A648" t="str">
            <v>Codigo</v>
          </cell>
          <cell r="B648" t="str">
            <v>Trabajador</v>
          </cell>
          <cell r="C648" t="str">
            <v>Jornal</v>
          </cell>
          <cell r="D648" t="str">
            <v>Prestac.</v>
          </cell>
          <cell r="E648" t="str">
            <v>Jornal Total</v>
          </cell>
          <cell r="F648" t="str">
            <v>Rendimiento</v>
          </cell>
          <cell r="I648" t="str">
            <v>Vr. Unitario</v>
          </cell>
        </row>
        <row r="650">
          <cell r="A650" t="str">
            <v>MO-06</v>
          </cell>
          <cell r="B650" t="str">
            <v>CUADRILLA PLOMERIA (1 Ayudante+1 Oficial)</v>
          </cell>
          <cell r="C650" t="str">
            <v>HC</v>
          </cell>
          <cell r="D650">
            <v>0.57999999999999996</v>
          </cell>
          <cell r="E650">
            <v>10472</v>
          </cell>
          <cell r="F650">
            <v>0.15</v>
          </cell>
          <cell r="I650">
            <v>2482</v>
          </cell>
        </row>
        <row r="651">
          <cell r="A651" t="str">
            <v>SUBTOTAL</v>
          </cell>
          <cell r="I651">
            <v>2482</v>
          </cell>
        </row>
        <row r="652">
          <cell r="A652" t="str">
            <v>TOTAL COSTO DIRECTO</v>
          </cell>
          <cell r="J652">
            <v>18364</v>
          </cell>
        </row>
        <row r="653">
          <cell r="A653" t="str">
            <v>AIU CONTRACTUAL</v>
          </cell>
          <cell r="C653">
            <v>0.25640000000000002</v>
          </cell>
          <cell r="H653" t="str">
            <v>TOTAL COSTO INDIRECTO</v>
          </cell>
          <cell r="I653">
            <v>4709</v>
          </cell>
        </row>
        <row r="654">
          <cell r="A654" t="str">
            <v xml:space="preserve">VALOR TOTAL ACTIVIDAD </v>
          </cell>
          <cell r="I654">
            <v>23073</v>
          </cell>
        </row>
        <row r="655">
          <cell r="A655" t="str">
            <v xml:space="preserve">VALOR RECURSOS NECESARIOS PARA LA EJECUCIÓN DE LA ACTIVIDAD </v>
          </cell>
          <cell r="I655">
            <v>46146</v>
          </cell>
        </row>
        <row r="656">
          <cell r="A656" t="str">
            <v>Para constancia de lo anterior, se firma la presente acta bajo la responsabilidad expresa de los que intervienen en ella, de  conformidad  con las funciones  desempeñadas por cada uno de los mismos,  de acuerdo con el manual de interventoría, en _________</v>
          </cell>
        </row>
        <row r="659">
          <cell r="B659" t="str">
            <v>Firma:</v>
          </cell>
        </row>
        <row r="660">
          <cell r="B660" t="str">
            <v xml:space="preserve">Nombre: </v>
          </cell>
        </row>
        <row r="661">
          <cell r="B661" t="str">
            <v>REPRESENTATE LEGAL O DIRECTOR DE CONSULTORIA</v>
          </cell>
        </row>
        <row r="662">
          <cell r="A662" t="str">
            <v>C. OBSERVACIONES INTERVENTORIA (Campo de obligatorio diligenciamiento)</v>
          </cell>
        </row>
        <row r="667">
          <cell r="B667" t="str">
            <v>Firma:</v>
          </cell>
        </row>
        <row r="668">
          <cell r="B668" t="str">
            <v xml:space="preserve">Nombre: </v>
          </cell>
          <cell r="J668" t="str">
            <v>Original  - FONADE</v>
          </cell>
        </row>
        <row r="669">
          <cell r="B669" t="str">
            <v>REPRESENTANTE LEGAL Ó DIRECTOR DE INTERVENTORÍA</v>
          </cell>
          <cell r="J669" t="str">
            <v>Copias: Contratista, Interventor</v>
          </cell>
        </row>
        <row r="670">
          <cell r="A670" t="str">
            <v>Item</v>
          </cell>
          <cell r="B670" t="str">
            <v>Descripción</v>
          </cell>
          <cell r="G670" t="str">
            <v>Unidad</v>
          </cell>
          <cell r="I670" t="str">
            <v>Cantidad</v>
          </cell>
        </row>
        <row r="671">
          <cell r="A671" t="str">
            <v>06.05.03</v>
          </cell>
          <cell r="B671" t="str">
            <v>Cúpulas tragantes plásticas 4x3"</v>
          </cell>
          <cell r="G671" t="str">
            <v>Un</v>
          </cell>
          <cell r="I671">
            <v>1</v>
          </cell>
          <cell r="K671">
            <v>16364</v>
          </cell>
        </row>
        <row r="673">
          <cell r="A673" t="str">
            <v>1.  Equipo</v>
          </cell>
        </row>
        <row r="674">
          <cell r="A674" t="str">
            <v>Codigo</v>
          </cell>
          <cell r="B674" t="str">
            <v>Descripción</v>
          </cell>
          <cell r="C674" t="str">
            <v>Marca</v>
          </cell>
          <cell r="D674" t="str">
            <v>Unidad</v>
          </cell>
          <cell r="E674" t="str">
            <v>Tarifa</v>
          </cell>
          <cell r="G674" t="str">
            <v>Rendimiento</v>
          </cell>
          <cell r="I674" t="str">
            <v>Vr. Unitario</v>
          </cell>
        </row>
        <row r="675">
          <cell r="A675" t="str">
            <v>EH-01</v>
          </cell>
          <cell r="B675" t="str">
            <v>ANDAMIO METALICO TUBULAR (Sección de 2 marcos de 1.50*1.50 m.con 2 crucetas de 2.30 m.)</v>
          </cell>
          <cell r="D675" t="str">
            <v>SM</v>
          </cell>
          <cell r="E675">
            <v>5244</v>
          </cell>
          <cell r="G675">
            <v>0.1</v>
          </cell>
          <cell r="I675">
            <v>524</v>
          </cell>
        </row>
        <row r="676">
          <cell r="A676" t="str">
            <v>EH-33</v>
          </cell>
          <cell r="B676" t="str">
            <v xml:space="preserve">HERRAMIENTA MENOR 5 %  DE LA MANO OBRA </v>
          </cell>
          <cell r="D676" t="str">
            <v xml:space="preserve">GLOBAL </v>
          </cell>
          <cell r="E676">
            <v>124.10000000000001</v>
          </cell>
          <cell r="G676">
            <v>1</v>
          </cell>
          <cell r="I676">
            <v>124</v>
          </cell>
        </row>
        <row r="677">
          <cell r="A677" t="str">
            <v>SUBTOTAL</v>
          </cell>
          <cell r="I677">
            <v>648</v>
          </cell>
        </row>
        <row r="679">
          <cell r="A679" t="str">
            <v>2.  Materiales</v>
          </cell>
        </row>
        <row r="680">
          <cell r="A680" t="str">
            <v>Codigo</v>
          </cell>
          <cell r="B680" t="str">
            <v>Descripción</v>
          </cell>
          <cell r="D680" t="str">
            <v>Unidad</v>
          </cell>
          <cell r="E680" t="str">
            <v>Rendimiento</v>
          </cell>
          <cell r="F680" t="str">
            <v>Precio Unitario</v>
          </cell>
          <cell r="I680" t="str">
            <v>Vr Unitario</v>
          </cell>
        </row>
        <row r="682">
          <cell r="A682" t="str">
            <v>M03</v>
          </cell>
          <cell r="B682" t="str">
            <v>CÚPULA TRAGANTE C 4X3 PLASTICA</v>
          </cell>
          <cell r="D682" t="str">
            <v>UND</v>
          </cell>
          <cell r="E682">
            <v>1</v>
          </cell>
          <cell r="F682">
            <v>12500</v>
          </cell>
          <cell r="I682">
            <v>12500</v>
          </cell>
        </row>
        <row r="683">
          <cell r="A683" t="str">
            <v>S36</v>
          </cell>
          <cell r="B683" t="str">
            <v>SOLDADURA PVC LIQUIDA 1/4</v>
          </cell>
          <cell r="D683" t="str">
            <v>UND</v>
          </cell>
          <cell r="E683">
            <v>0.01</v>
          </cell>
          <cell r="F683">
            <v>57646</v>
          </cell>
          <cell r="I683">
            <v>576</v>
          </cell>
        </row>
        <row r="684">
          <cell r="A684" t="str">
            <v>S22</v>
          </cell>
          <cell r="B684" t="str">
            <v>LIMPIADOR REM PVC 760 grms. (1/4)</v>
          </cell>
          <cell r="D684" t="str">
            <v>UND</v>
          </cell>
          <cell r="E684">
            <v>5.0000000000000001E-3</v>
          </cell>
          <cell r="F684">
            <v>31668</v>
          </cell>
          <cell r="I684">
            <v>158</v>
          </cell>
        </row>
        <row r="689">
          <cell r="A689" t="str">
            <v>SUBTOTAL</v>
          </cell>
          <cell r="I689">
            <v>13234</v>
          </cell>
        </row>
        <row r="691">
          <cell r="A691" t="str">
            <v>3. Transportes</v>
          </cell>
        </row>
        <row r="692">
          <cell r="A692" t="str">
            <v>Codigo</v>
          </cell>
          <cell r="B692" t="str">
            <v xml:space="preserve">Descripcion </v>
          </cell>
          <cell r="C692" t="str">
            <v>Vol. o Peso</v>
          </cell>
          <cell r="D692" t="str">
            <v>Unidad</v>
          </cell>
          <cell r="E692" t="str">
            <v>Distancia</v>
          </cell>
          <cell r="G692" t="str">
            <v>Tarifa</v>
          </cell>
          <cell r="I692" t="str">
            <v>Vr. Unitario</v>
          </cell>
        </row>
        <row r="695">
          <cell r="A695" t="str">
            <v>SUBTOTAL</v>
          </cell>
          <cell r="I695">
            <v>0</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0.15</v>
          </cell>
          <cell r="I700">
            <v>2482</v>
          </cell>
        </row>
        <row r="701">
          <cell r="A701" t="str">
            <v>SUBTOTAL</v>
          </cell>
          <cell r="I701">
            <v>2482</v>
          </cell>
        </row>
        <row r="702">
          <cell r="A702" t="str">
            <v>TOTAL COSTO DIRECTO</v>
          </cell>
          <cell r="J702">
            <v>16364</v>
          </cell>
        </row>
        <row r="703">
          <cell r="A703" t="str">
            <v>AIU CONTRACTUAL</v>
          </cell>
          <cell r="C703">
            <v>0.25640000000000002</v>
          </cell>
          <cell r="H703" t="str">
            <v>TOTAL COSTO INDIRECTO</v>
          </cell>
          <cell r="I703">
            <v>4196</v>
          </cell>
        </row>
        <row r="704">
          <cell r="A704" t="str">
            <v xml:space="preserve">VALOR TOTAL ACTIVIDAD </v>
          </cell>
          <cell r="I704">
            <v>20560</v>
          </cell>
        </row>
        <row r="705">
          <cell r="A705" t="str">
            <v xml:space="preserve">VALOR RECURSOS NECESARIOS PARA LA EJECUCIÓN DE LA ACTIVIDAD </v>
          </cell>
          <cell r="I705">
            <v>20560</v>
          </cell>
        </row>
        <row r="706">
          <cell r="A706" t="str">
            <v>Para constancia de lo anterior, se firma la presente acta bajo la responsabilidad expresa de los que intervienen en ella, de  conformidad  con las funciones  desempeñadas por cada uno de los mismos,  de acuerdo con el manual de interventoría, en _________</v>
          </cell>
        </row>
        <row r="709">
          <cell r="B709" t="str">
            <v>Firma:</v>
          </cell>
        </row>
        <row r="710">
          <cell r="B710" t="str">
            <v xml:space="preserve">Nombre: </v>
          </cell>
        </row>
        <row r="711">
          <cell r="B711" t="str">
            <v>REPRESENTATE LEGAL O DIRECTOR DE CONSULTORIA</v>
          </cell>
        </row>
        <row r="712">
          <cell r="A712" t="str">
            <v>C. OBSERVACIONES INTERVENTORIA (Campo de obligatorio diligenciamiento)</v>
          </cell>
        </row>
        <row r="717">
          <cell r="B717" t="str">
            <v>Firma:</v>
          </cell>
        </row>
        <row r="718">
          <cell r="B718" t="str">
            <v xml:space="preserve">Nombre: </v>
          </cell>
          <cell r="J718" t="str">
            <v>Original  - FONADE</v>
          </cell>
        </row>
        <row r="719">
          <cell r="B719" t="str">
            <v>REPRESENTANTE LEGAL Ó DIRECTOR DE INTERVENTORÍA</v>
          </cell>
          <cell r="J719" t="str">
            <v>Copias: Contratista, Interventor</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23</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2064181</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 xml:space="preserve">Derivación de luminaria desde salida eléctrica en cable encauchetado 3x16 AWG con clavija aérea con polo a tierra y cable encauchetado 3x16 AWG desde luminaria con toma aérea. Incluye tapa con orificio central y accesorios. </v>
          </cell>
          <cell r="R77" t="str">
            <v>UN</v>
          </cell>
          <cell r="T77">
            <v>23</v>
          </cell>
          <cell r="W77">
            <v>22031.124</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520</v>
          </cell>
        </row>
        <row r="82">
          <cell r="T82">
            <v>0</v>
          </cell>
        </row>
        <row r="83">
          <cell r="T83">
            <v>0</v>
          </cell>
        </row>
        <row r="84">
          <cell r="T84">
            <v>0</v>
          </cell>
        </row>
        <row r="85">
          <cell r="A85" t="str">
            <v>SUBTOTAL</v>
          </cell>
          <cell r="T85">
            <v>520</v>
          </cell>
        </row>
        <row r="87">
          <cell r="A87" t="str">
            <v>2.  Materiales</v>
          </cell>
        </row>
        <row r="88">
          <cell r="A88" t="str">
            <v>Descripción</v>
          </cell>
          <cell r="M88" t="str">
            <v>Unidad</v>
          </cell>
          <cell r="O88" t="str">
            <v>Cantidad</v>
          </cell>
          <cell r="Q88" t="str">
            <v>Precio Unit.</v>
          </cell>
          <cell r="T88" t="str">
            <v>Vr Unitario</v>
          </cell>
        </row>
        <row r="89">
          <cell r="A89" t="str">
            <v>Toma de caucho (aérea) con polo</v>
          </cell>
          <cell r="M89" t="str">
            <v>Un</v>
          </cell>
          <cell r="O89">
            <v>1</v>
          </cell>
          <cell r="Q89">
            <v>1498</v>
          </cell>
          <cell r="T89">
            <v>1498</v>
          </cell>
        </row>
        <row r="90">
          <cell r="A90" t="str">
            <v>Aislador de rosca para empalme</v>
          </cell>
          <cell r="M90" t="str">
            <v xml:space="preserve">Un </v>
          </cell>
          <cell r="O90">
            <v>3</v>
          </cell>
          <cell r="Q90">
            <v>512</v>
          </cell>
          <cell r="T90">
            <v>1536</v>
          </cell>
        </row>
        <row r="91">
          <cell r="A91" t="str">
            <v>Encauchetado 3x14</v>
          </cell>
          <cell r="M91" t="str">
            <v>Ml</v>
          </cell>
          <cell r="O91">
            <v>1</v>
          </cell>
          <cell r="Q91">
            <v>4378</v>
          </cell>
          <cell r="T91">
            <v>4378</v>
          </cell>
        </row>
        <row r="92">
          <cell r="A92" t="str">
            <v>Clavija de caucho (aérea) con polo</v>
          </cell>
          <cell r="M92" t="str">
            <v xml:space="preserve">Un </v>
          </cell>
          <cell r="O92">
            <v>1</v>
          </cell>
          <cell r="Q92">
            <v>1560</v>
          </cell>
          <cell r="T92">
            <v>1560</v>
          </cell>
        </row>
        <row r="93">
          <cell r="T93">
            <v>0</v>
          </cell>
        </row>
        <row r="94">
          <cell r="T94">
            <v>0</v>
          </cell>
        </row>
        <row r="95">
          <cell r="T95">
            <v>0</v>
          </cell>
        </row>
        <row r="96">
          <cell r="T96">
            <v>0</v>
          </cell>
        </row>
        <row r="97">
          <cell r="T97">
            <v>0</v>
          </cell>
        </row>
        <row r="98">
          <cell r="T98">
            <v>0</v>
          </cell>
        </row>
        <row r="99">
          <cell r="T99">
            <v>0</v>
          </cell>
        </row>
        <row r="100">
          <cell r="T100">
            <v>0</v>
          </cell>
        </row>
        <row r="101">
          <cell r="A101" t="str">
            <v>Desperdicio</v>
          </cell>
          <cell r="M101" t="str">
            <v>%</v>
          </cell>
          <cell r="O101">
            <v>0.03</v>
          </cell>
          <cell r="Q101">
            <v>8972</v>
          </cell>
          <cell r="T101">
            <v>269.15999999999997</v>
          </cell>
        </row>
        <row r="102">
          <cell r="A102" t="str">
            <v>SUBTOTAL</v>
          </cell>
          <cell r="T102">
            <v>9241.16</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v>
          </cell>
          <cell r="T113">
            <v>6845.192</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12269.964</v>
          </cell>
        </row>
        <row r="117">
          <cell r="A117" t="str">
            <v>TOTAL COSTO DIRECTO</v>
          </cell>
          <cell r="T117">
            <v>22031.124</v>
          </cell>
        </row>
        <row r="118">
          <cell r="A118" t="str">
            <v>AIU CONTRACTUAL</v>
          </cell>
          <cell r="E118">
            <v>0.25640000000000002</v>
          </cell>
          <cell r="S118" t="str">
            <v>TOTAL COSTO INDIRECTO</v>
          </cell>
          <cell r="T118">
            <v>5648.7801936000005</v>
          </cell>
        </row>
        <row r="119">
          <cell r="A119" t="str">
            <v xml:space="preserve">VALOR TOTAL ACTIVIDAD </v>
          </cell>
          <cell r="T119">
            <v>27679.904193599999</v>
          </cell>
        </row>
        <row r="120">
          <cell r="A120" t="str">
            <v xml:space="preserve">VALOR RECURSOS NECESARIOS PARA LA EJECUCIÓN DE LA ACTIVIDAD </v>
          </cell>
          <cell r="T120">
            <v>636637.79645280004</v>
          </cell>
        </row>
        <row r="122">
          <cell r="A122" t="str">
            <v>Para constancia de lo anterior, se firma la presente acta bajo la responsabilidad expresa de los que intervienen en ella, de  conformidad  con las funciones  desempeñadas por cada uno de los mismos,  de acuerdo con el manual de interventoría, en _________</v>
          </cell>
        </row>
        <row r="125">
          <cell r="E125" t="str">
            <v>Firma:</v>
          </cell>
        </row>
        <row r="126">
          <cell r="E126" t="str">
            <v xml:space="preserve">Nombre: </v>
          </cell>
        </row>
        <row r="127">
          <cell r="E127" t="str">
            <v>REPRESENTATE LEGAL Ó DIRECTOR DE CONSULTORIA</v>
          </cell>
        </row>
        <row r="128">
          <cell r="A128" t="str">
            <v>C. OBSERVACIONES INTERVENTORIA (Campo de obligatorio diligenciamiento)</v>
          </cell>
        </row>
        <row r="135">
          <cell r="E135" t="str">
            <v>Firma:</v>
          </cell>
        </row>
        <row r="136">
          <cell r="E136" t="str">
            <v xml:space="preserve">Nombre: </v>
          </cell>
          <cell r="V136" t="str">
            <v>Original  - FONADE</v>
          </cell>
        </row>
        <row r="137">
          <cell r="E137" t="str">
            <v>REPRESENTANTE LEGAL Ó DIRECTOR DE INTERVENTORÍA</v>
          </cell>
          <cell r="V137" t="str">
            <v>Copias: Contratista, Interventor</v>
          </cell>
        </row>
        <row r="138">
          <cell r="A138" t="str">
            <v>Item</v>
          </cell>
          <cell r="C138" t="str">
            <v>Descripción</v>
          </cell>
          <cell r="R138" t="str">
            <v>Unidad</v>
          </cell>
          <cell r="T138" t="str">
            <v>Cantidad</v>
          </cell>
        </row>
        <row r="139">
          <cell r="A139" t="str">
            <v>12.01.03</v>
          </cell>
          <cell r="C139" t="str">
            <v>Salida para toma monofásica doble con polo a tierra para red normal, en tubo conduit EMT de 3/4" y conductores de cobre 2N12AWG THHN. Incluye toma, curvas, terminales, uniones, soportes, cajas y accesorios para completar la salida.</v>
          </cell>
          <cell r="R139" t="str">
            <v>UN</v>
          </cell>
          <cell r="T139">
            <v>9</v>
          </cell>
          <cell r="W139">
            <v>76996.406600000002</v>
          </cell>
        </row>
        <row r="141">
          <cell r="A141" t="str">
            <v>1.  Equipo</v>
          </cell>
        </row>
        <row r="142">
          <cell r="A142" t="str">
            <v>Descripción</v>
          </cell>
          <cell r="H142" t="str">
            <v>Marca</v>
          </cell>
          <cell r="K142" t="str">
            <v>Tipo</v>
          </cell>
          <cell r="O142" t="str">
            <v>Tarifa/Hora</v>
          </cell>
          <cell r="R142" t="str">
            <v>Rendimiento</v>
          </cell>
          <cell r="T142" t="str">
            <v>Vr. Unitario</v>
          </cell>
        </row>
        <row r="143">
          <cell r="A143" t="str">
            <v>Herramienta menor (% de mano de obra)</v>
          </cell>
          <cell r="T143">
            <v>1570</v>
          </cell>
        </row>
        <row r="144">
          <cell r="T144">
            <v>0</v>
          </cell>
        </row>
        <row r="145">
          <cell r="T145">
            <v>0</v>
          </cell>
        </row>
        <row r="146">
          <cell r="T146">
            <v>0</v>
          </cell>
        </row>
        <row r="147">
          <cell r="A147" t="str">
            <v>SUBTOTAL</v>
          </cell>
          <cell r="T147">
            <v>1570</v>
          </cell>
        </row>
        <row r="149">
          <cell r="A149" t="str">
            <v>2.  Materiales</v>
          </cell>
        </row>
        <row r="150">
          <cell r="A150" t="str">
            <v>Descripción</v>
          </cell>
          <cell r="M150" t="str">
            <v>Unidad</v>
          </cell>
          <cell r="O150" t="str">
            <v>Cantidad</v>
          </cell>
          <cell r="Q150" t="str">
            <v>Precio Unit.</v>
          </cell>
          <cell r="T150" t="str">
            <v>Vr Unitario</v>
          </cell>
        </row>
        <row r="151">
          <cell r="A151" t="str">
            <v>Alambre de cobre No 12</v>
          </cell>
          <cell r="M151" t="str">
            <v>Ml</v>
          </cell>
          <cell r="O151">
            <v>13</v>
          </cell>
          <cell r="Q151">
            <v>1271</v>
          </cell>
          <cell r="T151">
            <v>16523</v>
          </cell>
        </row>
        <row r="152">
          <cell r="A152" t="str">
            <v>Tubo conduit EMT 3/4"</v>
          </cell>
          <cell r="M152" t="str">
            <v>Ml</v>
          </cell>
          <cell r="O152">
            <v>6</v>
          </cell>
          <cell r="Q152">
            <v>4110</v>
          </cell>
          <cell r="T152">
            <v>24660</v>
          </cell>
        </row>
        <row r="153">
          <cell r="A153" t="str">
            <v>Boquilla terminal EMT de 3/4"</v>
          </cell>
          <cell r="M153" t="str">
            <v xml:space="preserve">Un </v>
          </cell>
          <cell r="O153">
            <v>2</v>
          </cell>
          <cell r="Q153">
            <v>1210</v>
          </cell>
          <cell r="T153">
            <v>2420</v>
          </cell>
        </row>
        <row r="154">
          <cell r="A154" t="str">
            <v>Unión EMT 3/4"</v>
          </cell>
          <cell r="M154" t="str">
            <v xml:space="preserve">Un </v>
          </cell>
          <cell r="O154">
            <v>2</v>
          </cell>
          <cell r="Q154">
            <v>1145</v>
          </cell>
          <cell r="T154">
            <v>2290</v>
          </cell>
        </row>
        <row r="155">
          <cell r="A155" t="str">
            <v>Caja 5800</v>
          </cell>
          <cell r="M155" t="str">
            <v xml:space="preserve">Un </v>
          </cell>
          <cell r="O155">
            <v>1</v>
          </cell>
          <cell r="Q155">
            <v>1120</v>
          </cell>
          <cell r="T155">
            <v>1120</v>
          </cell>
        </row>
        <row r="156">
          <cell r="A156" t="str">
            <v>Toma monofásica doble con polo</v>
          </cell>
          <cell r="M156" t="str">
            <v>Un</v>
          </cell>
          <cell r="O156">
            <v>1</v>
          </cell>
          <cell r="Q156">
            <v>4180</v>
          </cell>
          <cell r="T156">
            <v>4180</v>
          </cell>
        </row>
        <row r="157">
          <cell r="A157" t="str">
            <v>Cinta aislante</v>
          </cell>
          <cell r="M157" t="str">
            <v>Un</v>
          </cell>
          <cell r="O157">
            <v>0.05</v>
          </cell>
          <cell r="Q157">
            <v>2178</v>
          </cell>
          <cell r="T157">
            <v>108.9</v>
          </cell>
        </row>
        <row r="158">
          <cell r="A158" t="str">
            <v>Aislador de rosca para empalme</v>
          </cell>
          <cell r="M158" t="str">
            <v xml:space="preserve">Un </v>
          </cell>
          <cell r="O158">
            <v>3</v>
          </cell>
          <cell r="Q158">
            <v>512</v>
          </cell>
          <cell r="T158">
            <v>1536</v>
          </cell>
        </row>
        <row r="159">
          <cell r="A159" t="str">
            <v>Marquilla en acrílico</v>
          </cell>
          <cell r="M159" t="str">
            <v>Un</v>
          </cell>
          <cell r="O159">
            <v>1</v>
          </cell>
          <cell r="Q159">
            <v>1890</v>
          </cell>
          <cell r="T159">
            <v>1890</v>
          </cell>
        </row>
        <row r="160">
          <cell r="A160" t="str">
            <v>Abrazadera de 3/4"</v>
          </cell>
          <cell r="M160" t="str">
            <v>Un</v>
          </cell>
          <cell r="O160">
            <v>3</v>
          </cell>
          <cell r="Q160">
            <v>242</v>
          </cell>
          <cell r="T160">
            <v>726</v>
          </cell>
        </row>
        <row r="161">
          <cell r="A161" t="str">
            <v>Perno de tiro</v>
          </cell>
          <cell r="M161" t="str">
            <v>Un</v>
          </cell>
          <cell r="O161">
            <v>3</v>
          </cell>
          <cell r="Q161">
            <v>123</v>
          </cell>
          <cell r="T161">
            <v>369</v>
          </cell>
        </row>
        <row r="162">
          <cell r="A162" t="str">
            <v>Pólvora para perno</v>
          </cell>
          <cell r="M162" t="str">
            <v>Un</v>
          </cell>
          <cell r="O162">
            <v>3</v>
          </cell>
          <cell r="Q162">
            <v>243</v>
          </cell>
          <cell r="T162">
            <v>729</v>
          </cell>
        </row>
        <row r="163">
          <cell r="A163" t="str">
            <v>Desperdicio</v>
          </cell>
          <cell r="M163" t="str">
            <v>%</v>
          </cell>
          <cell r="O163">
            <v>0.03</v>
          </cell>
          <cell r="Q163">
            <v>56551.9</v>
          </cell>
          <cell r="T163">
            <v>1696.557</v>
          </cell>
        </row>
        <row r="164">
          <cell r="A164" t="str">
            <v>SUBTOTAL</v>
          </cell>
          <cell r="T164">
            <v>58248.457000000002</v>
          </cell>
        </row>
        <row r="166">
          <cell r="A166" t="str">
            <v>3. Transportes</v>
          </cell>
        </row>
        <row r="167">
          <cell r="A167" t="str">
            <v>Material</v>
          </cell>
          <cell r="K167" t="str">
            <v>Vol. o Peso</v>
          </cell>
          <cell r="M167" t="str">
            <v>Distancia</v>
          </cell>
          <cell r="O167" t="str">
            <v>m2 o Ton/Km</v>
          </cell>
          <cell r="R167" t="str">
            <v>Tarifa</v>
          </cell>
          <cell r="T167" t="str">
            <v>Vr. Unitario</v>
          </cell>
        </row>
        <row r="171">
          <cell r="A171" t="str">
            <v>SUBTOTAL</v>
          </cell>
        </row>
        <row r="173">
          <cell r="A173" t="str">
            <v>4. Mano de Obra</v>
          </cell>
        </row>
        <row r="174">
          <cell r="A174" t="str">
            <v>Trabajador</v>
          </cell>
          <cell r="J174" t="str">
            <v>Jornal</v>
          </cell>
          <cell r="L174" t="str">
            <v>Prestac.</v>
          </cell>
          <cell r="N174" t="str">
            <v>Jornal Total</v>
          </cell>
          <cell r="Q174" t="str">
            <v>Rendimiento</v>
          </cell>
          <cell r="T174" t="str">
            <v>Vr. Unitario</v>
          </cell>
        </row>
        <row r="175">
          <cell r="A175" t="str">
            <v>Electricista II</v>
          </cell>
          <cell r="J175">
            <v>21662</v>
          </cell>
          <cell r="L175">
            <v>0.57999999999999996</v>
          </cell>
          <cell r="N175">
            <v>34225.96</v>
          </cell>
          <cell r="Q175">
            <v>0.28000000000000003</v>
          </cell>
          <cell r="T175">
            <v>9583.2687999999998</v>
          </cell>
        </row>
        <row r="176">
          <cell r="A176" t="str">
            <v>Ayudante</v>
          </cell>
          <cell r="J176">
            <v>17167</v>
          </cell>
          <cell r="L176">
            <v>0.57999999999999996</v>
          </cell>
          <cell r="N176">
            <v>27123.86</v>
          </cell>
          <cell r="Q176">
            <v>0.28000000000000003</v>
          </cell>
          <cell r="T176">
            <v>7594.680800000001</v>
          </cell>
        </row>
        <row r="177">
          <cell r="T177">
            <v>0</v>
          </cell>
        </row>
        <row r="178">
          <cell r="A178" t="str">
            <v>SUBTOTAL</v>
          </cell>
          <cell r="T178">
            <v>17177.9496</v>
          </cell>
        </row>
        <row r="179">
          <cell r="A179" t="str">
            <v>TOTAL COSTO DIRECTO</v>
          </cell>
          <cell r="T179">
            <v>76996.406600000002</v>
          </cell>
        </row>
        <row r="180">
          <cell r="A180" t="str">
            <v>AIU CONTRACTUAL</v>
          </cell>
          <cell r="E180">
            <v>0.25640000000000002</v>
          </cell>
          <cell r="S180" t="str">
            <v>TOTAL COSTO INDIRECTO</v>
          </cell>
          <cell r="T180">
            <v>19742</v>
          </cell>
        </row>
        <row r="181">
          <cell r="A181" t="str">
            <v xml:space="preserve">VALOR TOTAL ACTIVIDAD </v>
          </cell>
          <cell r="T181">
            <v>96738.406600000002</v>
          </cell>
        </row>
        <row r="182">
          <cell r="A182" t="str">
            <v xml:space="preserve">VALOR RECURSOS NECESARIOS PARA LA EJECUCIÓN DE LA ACTIVIDAD </v>
          </cell>
          <cell r="T182">
            <v>870645.6594</v>
          </cell>
        </row>
        <row r="183">
          <cell r="A183" t="str">
            <v>Para constancia de lo anterior, se firma la presente acta bajo la responsabilidad expresa de los que intervienen en ella, de  conformidad  con las funciones  desempeñadas por cada uno de los mismos,  de acuerdo con el manual de interventoría, en _________</v>
          </cell>
        </row>
        <row r="186">
          <cell r="E186" t="str">
            <v>Firma:</v>
          </cell>
        </row>
        <row r="187">
          <cell r="E187" t="str">
            <v xml:space="preserve">Nombre: </v>
          </cell>
        </row>
        <row r="188">
          <cell r="E188" t="str">
            <v>REPRESENTATE LEGAL Ó DIRECTOR DE CONSULTORIA</v>
          </cell>
        </row>
        <row r="189">
          <cell r="A189" t="str">
            <v>C. OBSERVACIONES INTERVENTORIA (Campo de obligatorio diligenciamiento)</v>
          </cell>
        </row>
        <row r="196">
          <cell r="E196" t="str">
            <v>Firma:</v>
          </cell>
        </row>
        <row r="197">
          <cell r="E197" t="str">
            <v xml:space="preserve">Nombre: </v>
          </cell>
          <cell r="V197" t="str">
            <v>Original  - FONADE</v>
          </cell>
        </row>
        <row r="198">
          <cell r="E198" t="str">
            <v>REPRESENTANTE LEGAL Ó DIRECTOR DE INTERVENTORÍA</v>
          </cell>
          <cell r="V198" t="str">
            <v>Copias: Contratista, Interventor</v>
          </cell>
        </row>
        <row r="199">
          <cell r="A199" t="str">
            <v>Item</v>
          </cell>
          <cell r="C199" t="str">
            <v>Descripción</v>
          </cell>
          <cell r="R199" t="str">
            <v>Unidad</v>
          </cell>
          <cell r="T199" t="str">
            <v>Cantidad</v>
          </cell>
        </row>
        <row r="200">
          <cell r="A200" t="str">
            <v>12.01.04</v>
          </cell>
          <cell r="C200" t="str">
            <v>Salida para toma bifásica en tubo conduit PVC de 3/4", con conductores de cobre 2No10 + 1No12 desnudo. Incluye toma, soportes, cajas y accesorios necesarios para completar la salida.</v>
          </cell>
          <cell r="R200" t="str">
            <v>UN</v>
          </cell>
          <cell r="T200">
            <v>0</v>
          </cell>
          <cell r="W200">
            <v>139931.98699999999</v>
          </cell>
        </row>
        <row r="202">
          <cell r="A202" t="str">
            <v>1.  Equipo</v>
          </cell>
        </row>
        <row r="203">
          <cell r="A203" t="str">
            <v>Descripción</v>
          </cell>
          <cell r="H203" t="str">
            <v>Marca</v>
          </cell>
          <cell r="K203" t="str">
            <v>Tipo</v>
          </cell>
          <cell r="O203" t="str">
            <v>Tarifa/Hora</v>
          </cell>
          <cell r="R203" t="str">
            <v>Rendimiento</v>
          </cell>
          <cell r="T203" t="str">
            <v>Vr. Unitario</v>
          </cell>
        </row>
        <row r="204">
          <cell r="A204" t="str">
            <v>Herramienta menor (% de mano de obra)</v>
          </cell>
          <cell r="T204">
            <v>1570</v>
          </cell>
        </row>
        <row r="205">
          <cell r="T205">
            <v>0</v>
          </cell>
        </row>
        <row r="206">
          <cell r="T206">
            <v>0</v>
          </cell>
        </row>
        <row r="207">
          <cell r="T207">
            <v>0</v>
          </cell>
        </row>
        <row r="208">
          <cell r="A208" t="str">
            <v>SUBTOTAL</v>
          </cell>
          <cell r="T208">
            <v>1570</v>
          </cell>
        </row>
        <row r="210">
          <cell r="A210" t="str">
            <v>2.  Materiales</v>
          </cell>
        </row>
        <row r="211">
          <cell r="A211" t="str">
            <v>Descripción</v>
          </cell>
          <cell r="M211" t="str">
            <v>Unidad</v>
          </cell>
          <cell r="O211" t="str">
            <v>Cantidad</v>
          </cell>
          <cell r="Q211" t="str">
            <v>Precio Unit.</v>
          </cell>
          <cell r="T211" t="str">
            <v>Vr Unitario</v>
          </cell>
        </row>
        <row r="212">
          <cell r="A212" t="str">
            <v>Alambre de cobre No 12</v>
          </cell>
          <cell r="M212" t="str">
            <v>Ml</v>
          </cell>
          <cell r="O212">
            <v>11</v>
          </cell>
          <cell r="Q212">
            <v>1271</v>
          </cell>
          <cell r="T212">
            <v>13981</v>
          </cell>
        </row>
        <row r="213">
          <cell r="A213" t="str">
            <v>Tubo conduit PVC 3/4"</v>
          </cell>
          <cell r="M213" t="str">
            <v>Ml</v>
          </cell>
          <cell r="O213">
            <v>5</v>
          </cell>
          <cell r="Q213">
            <v>2900</v>
          </cell>
          <cell r="T213">
            <v>14500</v>
          </cell>
        </row>
        <row r="214">
          <cell r="A214" t="str">
            <v>Boquilla terminal PVC 3/4"</v>
          </cell>
          <cell r="M214" t="str">
            <v xml:space="preserve">Un </v>
          </cell>
          <cell r="O214">
            <v>2</v>
          </cell>
          <cell r="Q214">
            <v>850</v>
          </cell>
          <cell r="T214">
            <v>1700</v>
          </cell>
        </row>
        <row r="215">
          <cell r="A215" t="str">
            <v>Soldadura PVC 3/4"</v>
          </cell>
          <cell r="M215" t="str">
            <v>Gl</v>
          </cell>
          <cell r="O215">
            <v>1</v>
          </cell>
          <cell r="Q215">
            <v>525</v>
          </cell>
          <cell r="T215">
            <v>525</v>
          </cell>
        </row>
        <row r="216">
          <cell r="A216" t="str">
            <v>Caja 5800</v>
          </cell>
          <cell r="M216" t="str">
            <v xml:space="preserve">Un </v>
          </cell>
          <cell r="O216">
            <v>1</v>
          </cell>
          <cell r="Q216">
            <v>1120</v>
          </cell>
          <cell r="T216">
            <v>1120</v>
          </cell>
        </row>
        <row r="217">
          <cell r="A217" t="str">
            <v>Toma bifásica</v>
          </cell>
          <cell r="M217" t="str">
            <v>Un</v>
          </cell>
          <cell r="O217">
            <v>1</v>
          </cell>
          <cell r="Q217">
            <v>15620</v>
          </cell>
          <cell r="T217">
            <v>15620</v>
          </cell>
        </row>
        <row r="218">
          <cell r="A218" t="str">
            <v>Cinta aislante</v>
          </cell>
          <cell r="M218" t="str">
            <v>Un</v>
          </cell>
          <cell r="O218">
            <v>0.05</v>
          </cell>
          <cell r="Q218">
            <v>1980</v>
          </cell>
          <cell r="T218">
            <v>99</v>
          </cell>
        </row>
        <row r="219">
          <cell r="A219" t="str">
            <v>Aislador de rosca para empalme</v>
          </cell>
          <cell r="M219" t="str">
            <v xml:space="preserve">Un </v>
          </cell>
          <cell r="O219">
            <v>3</v>
          </cell>
          <cell r="Q219">
            <v>512</v>
          </cell>
          <cell r="T219">
            <v>1536</v>
          </cell>
        </row>
        <row r="220">
          <cell r="A220" t="str">
            <v>Alambre de cobre No 10</v>
          </cell>
          <cell r="M220" t="str">
            <v>Un</v>
          </cell>
          <cell r="O220">
            <v>21</v>
          </cell>
          <cell r="Q220">
            <v>2980</v>
          </cell>
          <cell r="T220">
            <v>62580</v>
          </cell>
        </row>
        <row r="221">
          <cell r="A221" t="str">
            <v>Abrazadera de 3/4"</v>
          </cell>
          <cell r="M221" t="str">
            <v>Un</v>
          </cell>
          <cell r="O221">
            <v>3</v>
          </cell>
          <cell r="Q221">
            <v>242</v>
          </cell>
          <cell r="T221">
            <v>726</v>
          </cell>
        </row>
        <row r="222">
          <cell r="A222" t="str">
            <v>Perno de tiro</v>
          </cell>
          <cell r="M222" t="str">
            <v>Un</v>
          </cell>
          <cell r="O222">
            <v>3</v>
          </cell>
          <cell r="Q222">
            <v>123</v>
          </cell>
          <cell r="T222">
            <v>369</v>
          </cell>
        </row>
        <row r="223">
          <cell r="A223" t="str">
            <v>Pólvora para perno</v>
          </cell>
          <cell r="M223" t="str">
            <v>Un</v>
          </cell>
          <cell r="O223">
            <v>3</v>
          </cell>
          <cell r="Q223">
            <v>243</v>
          </cell>
          <cell r="T223">
            <v>729</v>
          </cell>
        </row>
        <row r="224">
          <cell r="A224" t="str">
            <v>Desperdicio</v>
          </cell>
          <cell r="M224" t="str">
            <v>%</v>
          </cell>
          <cell r="O224">
            <v>0.03</v>
          </cell>
          <cell r="Q224">
            <v>113485</v>
          </cell>
          <cell r="T224">
            <v>3404.5499999999997</v>
          </cell>
        </row>
        <row r="225">
          <cell r="A225" t="str">
            <v>SUBTOTAL</v>
          </cell>
          <cell r="T225">
            <v>116889.55</v>
          </cell>
        </row>
        <row r="227">
          <cell r="A227" t="str">
            <v>3. Transportes</v>
          </cell>
        </row>
        <row r="228">
          <cell r="A228" t="str">
            <v>Material</v>
          </cell>
          <cell r="K228" t="str">
            <v>Vol. o Peso</v>
          </cell>
          <cell r="M228" t="str">
            <v>Distancia</v>
          </cell>
          <cell r="O228" t="str">
            <v>m2 o Ton/Km</v>
          </cell>
          <cell r="R228" t="str">
            <v>Tarifa</v>
          </cell>
          <cell r="T228" t="str">
            <v>Vr. Unitario</v>
          </cell>
        </row>
        <row r="232">
          <cell r="A232" t="str">
            <v>SUBTOTAL</v>
          </cell>
        </row>
        <row r="234">
          <cell r="A234" t="str">
            <v>4. Mano de Obra</v>
          </cell>
        </row>
        <row r="235">
          <cell r="A235" t="str">
            <v>Trabajador</v>
          </cell>
          <cell r="J235" t="str">
            <v>Jornal</v>
          </cell>
          <cell r="L235" t="str">
            <v>Prestac.</v>
          </cell>
          <cell r="N235" t="str">
            <v>Jornal Total</v>
          </cell>
          <cell r="Q235" t="str">
            <v>Rendimiento</v>
          </cell>
          <cell r="T235" t="str">
            <v>Vr. Unitario</v>
          </cell>
        </row>
        <row r="236">
          <cell r="A236" t="str">
            <v>Electricista II</v>
          </cell>
          <cell r="J236">
            <v>21662</v>
          </cell>
          <cell r="L236">
            <v>0.57999999999999996</v>
          </cell>
          <cell r="N236">
            <v>34225.96</v>
          </cell>
          <cell r="Q236">
            <v>0.35</v>
          </cell>
          <cell r="T236">
            <v>11979.085999999999</v>
          </cell>
        </row>
        <row r="237">
          <cell r="A237" t="str">
            <v>Ayudante</v>
          </cell>
          <cell r="J237">
            <v>17167</v>
          </cell>
          <cell r="L237">
            <v>0.57999999999999996</v>
          </cell>
          <cell r="N237">
            <v>27123.86</v>
          </cell>
          <cell r="Q237">
            <v>0.35</v>
          </cell>
          <cell r="T237">
            <v>9493.3509999999987</v>
          </cell>
        </row>
        <row r="238">
          <cell r="T238">
            <v>0</v>
          </cell>
        </row>
        <row r="239">
          <cell r="A239" t="str">
            <v>SUBTOTAL</v>
          </cell>
          <cell r="T239">
            <v>21472.436999999998</v>
          </cell>
        </row>
        <row r="240">
          <cell r="A240" t="str">
            <v>TOTAL COSTO DIRECTO</v>
          </cell>
          <cell r="T240">
            <v>139931.98699999999</v>
          </cell>
        </row>
        <row r="241">
          <cell r="A241" t="str">
            <v>AIU CONTRACTUAL</v>
          </cell>
          <cell r="E241">
            <v>0.25640000000000002</v>
          </cell>
          <cell r="S241" t="str">
            <v>TOTAL COSTO INDIRECTO</v>
          </cell>
          <cell r="T241">
            <v>35878.561466799998</v>
          </cell>
        </row>
        <row r="242">
          <cell r="A242" t="str">
            <v xml:space="preserve">VALOR TOTAL ACTIVIDAD </v>
          </cell>
          <cell r="T242">
            <v>175810.54846679998</v>
          </cell>
        </row>
        <row r="243">
          <cell r="A243" t="str">
            <v xml:space="preserve">VALOR RECURSOS NECESARIOS PARA LA EJECUCIÓN DE LA ACTIVIDAD </v>
          </cell>
          <cell r="T243">
            <v>0</v>
          </cell>
        </row>
        <row r="244">
          <cell r="A244" t="str">
            <v>Para constancia de lo anterior, se firma la presente acta bajo la responsabilidad expresa de los que intervienen en ella, de  conformidad  con las funciones  desempeñadas por cada uno de los mismos,  de acuerdo con el manual de interventoría, en _________</v>
          </cell>
        </row>
        <row r="247">
          <cell r="E247" t="str">
            <v>Firma:</v>
          </cell>
        </row>
        <row r="248">
          <cell r="E248" t="str">
            <v xml:space="preserve">Nombre: </v>
          </cell>
        </row>
        <row r="249">
          <cell r="E249"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12.02.01</v>
          </cell>
          <cell r="C261" t="str">
            <v>Suministro, montaje y conexión de automático enchufable de 1x20,1x30, 1x40 o 1x50 amperios.</v>
          </cell>
          <cell r="R261" t="str">
            <v>UN</v>
          </cell>
          <cell r="T261">
            <v>6</v>
          </cell>
          <cell r="W261">
            <v>17456.076799999999</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218</v>
          </cell>
        </row>
        <row r="266">
          <cell r="T266">
            <v>0</v>
          </cell>
        </row>
        <row r="267">
          <cell r="T267">
            <v>0</v>
          </cell>
        </row>
        <row r="268">
          <cell r="T268">
            <v>0</v>
          </cell>
        </row>
        <row r="269">
          <cell r="A269" t="str">
            <v>SUBTOTAL</v>
          </cell>
          <cell r="T269">
            <v>218</v>
          </cell>
        </row>
        <row r="271">
          <cell r="A271" t="str">
            <v>2.  Materiales</v>
          </cell>
        </row>
        <row r="272">
          <cell r="A272" t="str">
            <v>Descripción</v>
          </cell>
          <cell r="M272" t="str">
            <v>Unidad</v>
          </cell>
          <cell r="O272" t="str">
            <v>Cantidad</v>
          </cell>
          <cell r="Q272" t="str">
            <v>Precio Unit.</v>
          </cell>
          <cell r="T272" t="str">
            <v>Vr Unitario</v>
          </cell>
        </row>
        <row r="273">
          <cell r="A273" t="str">
            <v>Automático enchufable 1x20,1x30, 1x40 o 1x50 A</v>
          </cell>
          <cell r="M273" t="str">
            <v xml:space="preserve">Un </v>
          </cell>
          <cell r="O273">
            <v>1</v>
          </cell>
          <cell r="Q273">
            <v>14500</v>
          </cell>
          <cell r="T273">
            <v>14500</v>
          </cell>
        </row>
        <row r="274">
          <cell r="T274">
            <v>0</v>
          </cell>
        </row>
        <row r="275">
          <cell r="T275">
            <v>0</v>
          </cell>
        </row>
        <row r="276">
          <cell r="T276">
            <v>0</v>
          </cell>
        </row>
        <row r="277">
          <cell r="T277">
            <v>0</v>
          </cell>
        </row>
        <row r="278">
          <cell r="T278">
            <v>0</v>
          </cell>
        </row>
        <row r="279">
          <cell r="T279">
            <v>0</v>
          </cell>
        </row>
        <row r="280">
          <cell r="T280">
            <v>0</v>
          </cell>
        </row>
        <row r="281">
          <cell r="T281">
            <v>0</v>
          </cell>
        </row>
        <row r="282">
          <cell r="T282">
            <v>0</v>
          </cell>
        </row>
        <row r="283">
          <cell r="T283">
            <v>0</v>
          </cell>
        </row>
        <row r="284">
          <cell r="T284">
            <v>0</v>
          </cell>
        </row>
        <row r="285">
          <cell r="A285" t="str">
            <v>Desperdicio</v>
          </cell>
          <cell r="M285" t="str">
            <v>%</v>
          </cell>
          <cell r="Q285">
            <v>14500</v>
          </cell>
          <cell r="T285">
            <v>0</v>
          </cell>
        </row>
        <row r="286">
          <cell r="A286" t="str">
            <v>SUBTOTAL</v>
          </cell>
          <cell r="T286">
            <v>14500</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0.08</v>
          </cell>
          <cell r="T297">
            <v>2738.0767999999998</v>
          </cell>
        </row>
        <row r="298">
          <cell r="T298">
            <v>0</v>
          </cell>
        </row>
        <row r="299">
          <cell r="T299">
            <v>0</v>
          </cell>
        </row>
        <row r="300">
          <cell r="A300" t="str">
            <v>SUBTOTAL</v>
          </cell>
          <cell r="T300">
            <v>2738.0767999999998</v>
          </cell>
        </row>
        <row r="301">
          <cell r="A301" t="str">
            <v>TOTAL COSTO DIRECTO</v>
          </cell>
          <cell r="T301">
            <v>17456.076799999999</v>
          </cell>
        </row>
        <row r="302">
          <cell r="A302" t="str">
            <v>AIU CONTRACTUAL</v>
          </cell>
          <cell r="E302">
            <v>0.25640000000000002</v>
          </cell>
          <cell r="S302" t="str">
            <v>TOTAL COSTO INDIRECTO</v>
          </cell>
          <cell r="T302">
            <v>4475.7380915200001</v>
          </cell>
        </row>
        <row r="303">
          <cell r="A303" t="str">
            <v xml:space="preserve">VALOR TOTAL ACTIVIDAD </v>
          </cell>
          <cell r="T303">
            <v>21931.81489152</v>
          </cell>
        </row>
        <row r="304">
          <cell r="A304" t="str">
            <v xml:space="preserve">VALOR RECURSOS NECESARIOS PARA LA EJECUCIÓN DE LA ACTIVIDAD </v>
          </cell>
          <cell r="T304">
            <v>131590.88934912</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 xml:space="preserve">Nombre: </v>
          </cell>
        </row>
        <row r="310">
          <cell r="E310" t="str">
            <v>REPRESENTATE LEGAL Ó DIRECTOR DE CONSULTORIA</v>
          </cell>
        </row>
        <row r="311">
          <cell r="A311" t="str">
            <v>C. OBSERVACIONES INTERVENTORIA (Campo de obligatorio diligenciamiento)</v>
          </cell>
        </row>
        <row r="318">
          <cell r="E318" t="str">
            <v>Firma:</v>
          </cell>
        </row>
        <row r="319">
          <cell r="E319" t="str">
            <v xml:space="preserve">Nombre: </v>
          </cell>
          <cell r="V319" t="str">
            <v>Original  - FONADE</v>
          </cell>
        </row>
        <row r="320">
          <cell r="E320" t="str">
            <v>REPRESENTANTE LEGAL Ó DIRECTOR DE INTERVENTORÍA</v>
          </cell>
          <cell r="V320" t="str">
            <v>Copias: Contratista, Interventor</v>
          </cell>
        </row>
        <row r="321">
          <cell r="A321" t="str">
            <v>Item</v>
          </cell>
          <cell r="C321" t="str">
            <v>Descripción</v>
          </cell>
          <cell r="R321" t="str">
            <v>Unidad</v>
          </cell>
          <cell r="T321" t="str">
            <v>Cantidad</v>
          </cell>
        </row>
        <row r="322">
          <cell r="A322" t="str">
            <v>12.02.02</v>
          </cell>
          <cell r="C322" t="str">
            <v>Suministro, montaje y conexión de automático industrial de 28 a 40 amp. Ver especificaciones para Icc y caracteristicas técnicas complementarias.</v>
          </cell>
          <cell r="R322" t="str">
            <v>UN</v>
          </cell>
          <cell r="T322">
            <v>1</v>
          </cell>
          <cell r="W322">
            <v>354802</v>
          </cell>
        </row>
        <row r="324">
          <cell r="A324" t="str">
            <v>1.  Equipo</v>
          </cell>
        </row>
        <row r="325">
          <cell r="A325" t="str">
            <v>Descripción</v>
          </cell>
          <cell r="H325" t="str">
            <v>Marca</v>
          </cell>
          <cell r="K325" t="str">
            <v>Tipo</v>
          </cell>
          <cell r="O325" t="str">
            <v>Tarifa/Hora</v>
          </cell>
          <cell r="R325" t="str">
            <v>Rendimiento</v>
          </cell>
          <cell r="T325" t="str">
            <v>Vr. Unitario</v>
          </cell>
        </row>
        <row r="326">
          <cell r="A326" t="str">
            <v>Herramienta menor (% de mano de obra)</v>
          </cell>
          <cell r="O326">
            <v>21735</v>
          </cell>
          <cell r="R326">
            <v>0.01</v>
          </cell>
          <cell r="T326">
            <v>3850</v>
          </cell>
        </row>
        <row r="327">
          <cell r="T327">
            <v>0</v>
          </cell>
        </row>
        <row r="328">
          <cell r="T328">
            <v>0</v>
          </cell>
        </row>
        <row r="329">
          <cell r="T329">
            <v>0</v>
          </cell>
        </row>
        <row r="330">
          <cell r="A330" t="str">
            <v>SUBTOTAL</v>
          </cell>
          <cell r="T330">
            <v>3850</v>
          </cell>
        </row>
        <row r="332">
          <cell r="A332" t="str">
            <v>2.  Materiales</v>
          </cell>
        </row>
        <row r="333">
          <cell r="A333" t="str">
            <v>Descripción</v>
          </cell>
          <cell r="M333" t="str">
            <v>Unidad</v>
          </cell>
          <cell r="O333" t="str">
            <v>Cantidad</v>
          </cell>
          <cell r="Q333" t="str">
            <v>Precio Unit.</v>
          </cell>
          <cell r="T333" t="str">
            <v>Vr Unitario</v>
          </cell>
        </row>
        <row r="334">
          <cell r="A334" t="str">
            <v>Automático industrial de 28 a 40 Amp</v>
          </cell>
          <cell r="M334" t="str">
            <v xml:space="preserve">Un </v>
          </cell>
          <cell r="O334">
            <v>1</v>
          </cell>
          <cell r="Q334">
            <v>340000</v>
          </cell>
          <cell r="T334">
            <v>340000</v>
          </cell>
        </row>
        <row r="335">
          <cell r="T335">
            <v>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A346" t="str">
            <v>Desperdicio</v>
          </cell>
          <cell r="M346" t="str">
            <v>%</v>
          </cell>
          <cell r="Q346">
            <v>340000</v>
          </cell>
          <cell r="T346">
            <v>0</v>
          </cell>
        </row>
        <row r="347">
          <cell r="A347" t="str">
            <v>SUBTOTAL</v>
          </cell>
          <cell r="T347">
            <v>340000</v>
          </cell>
        </row>
        <row r="349">
          <cell r="A349" t="str">
            <v>3. Transportes</v>
          </cell>
        </row>
        <row r="350">
          <cell r="A350" t="str">
            <v>Material</v>
          </cell>
          <cell r="K350" t="str">
            <v>Vol. o Peso</v>
          </cell>
          <cell r="M350" t="str">
            <v>Distancia</v>
          </cell>
          <cell r="O350" t="str">
            <v>m2 o Ton/Km</v>
          </cell>
          <cell r="R350" t="str">
            <v>Tarifa</v>
          </cell>
          <cell r="T350" t="str">
            <v>Vr. Unitario</v>
          </cell>
        </row>
        <row r="354">
          <cell r="A354" t="str">
            <v>SUBTOTAL</v>
          </cell>
        </row>
        <row r="356">
          <cell r="A356" t="str">
            <v>4. Mano de Obra</v>
          </cell>
        </row>
        <row r="357">
          <cell r="A357" t="str">
            <v>Trabajador</v>
          </cell>
          <cell r="J357" t="str">
            <v>Jornal</v>
          </cell>
          <cell r="L357" t="str">
            <v>Prestac.</v>
          </cell>
          <cell r="N357" t="str">
            <v>Jornal Total</v>
          </cell>
          <cell r="Q357" t="str">
            <v>Rendimiento</v>
          </cell>
          <cell r="T357" t="str">
            <v>Vr. Unitario</v>
          </cell>
        </row>
        <row r="358">
          <cell r="A358" t="str">
            <v>Electricista II</v>
          </cell>
          <cell r="J358">
            <v>21662</v>
          </cell>
          <cell r="L358">
            <v>0.57999999999999996</v>
          </cell>
          <cell r="N358">
            <v>34225.96</v>
          </cell>
          <cell r="Q358">
            <v>0.32</v>
          </cell>
          <cell r="T358">
            <v>10952</v>
          </cell>
        </row>
        <row r="359">
          <cell r="T359">
            <v>0</v>
          </cell>
        </row>
        <row r="360">
          <cell r="T360">
            <v>0</v>
          </cell>
        </row>
        <row r="361">
          <cell r="A361" t="str">
            <v>SUBTOTAL</v>
          </cell>
          <cell r="T361">
            <v>10952</v>
          </cell>
        </row>
        <row r="362">
          <cell r="A362" t="str">
            <v>TOTAL COSTO DIRECTO</v>
          </cell>
          <cell r="T362">
            <v>354802</v>
          </cell>
        </row>
        <row r="363">
          <cell r="A363" t="str">
            <v>AIU CONTRACTUAL</v>
          </cell>
          <cell r="E363">
            <v>0.25640000000000002</v>
          </cell>
          <cell r="S363" t="str">
            <v>TOTAL COSTO INDIRECTO</v>
          </cell>
          <cell r="T363">
            <v>90971.232800000013</v>
          </cell>
        </row>
        <row r="364">
          <cell r="A364" t="str">
            <v xml:space="preserve">VALOR TOTAL ACTIVIDAD </v>
          </cell>
          <cell r="T364">
            <v>445773.2328</v>
          </cell>
        </row>
        <row r="365">
          <cell r="A365" t="str">
            <v xml:space="preserve">VALOR RECURSOS NECESARIOS PARA LA EJECUCIÓN DE LA ACTIVIDAD </v>
          </cell>
          <cell r="T365">
            <v>445773.2328</v>
          </cell>
        </row>
        <row r="366">
          <cell r="A366" t="str">
            <v>Para constancia de lo anterior, se firma la presente acta bajo la responsabilidad expresa de los que intervienen en ella, de  conformidad  con las funciones  desempeñadas por cada uno de los mismos,  de acuerdo con el manual de interventoría, en _________</v>
          </cell>
        </row>
        <row r="369">
          <cell r="E369" t="str">
            <v>Firma:</v>
          </cell>
        </row>
        <row r="370">
          <cell r="E370" t="str">
            <v xml:space="preserve">Nombre: </v>
          </cell>
        </row>
        <row r="371">
          <cell r="E371" t="str">
            <v>REPRESENTATE LEGAL Ó DIRECTOR DE CONSULTORIA</v>
          </cell>
        </row>
        <row r="372">
          <cell r="A372" t="str">
            <v>C. OBSERVACIONES INTERVENTORIA (Campo de obligatorio diligenciamiento)</v>
          </cell>
        </row>
        <row r="379">
          <cell r="E379" t="str">
            <v>Firma:</v>
          </cell>
        </row>
        <row r="380">
          <cell r="E380" t="str">
            <v xml:space="preserve">Nombre: </v>
          </cell>
          <cell r="V380" t="str">
            <v>Original  - FONADE</v>
          </cell>
        </row>
        <row r="381">
          <cell r="E381" t="str">
            <v>REPRESENTANTE LEGAL Ó DIRECTOR DE INTERVENTORÍA</v>
          </cell>
          <cell r="V381" t="str">
            <v>Copias: Contratista, Interventor</v>
          </cell>
        </row>
        <row r="382">
          <cell r="A382" t="str">
            <v>Item</v>
          </cell>
          <cell r="C382" t="str">
            <v>Descripción</v>
          </cell>
          <cell r="R382" t="str">
            <v>Unidad</v>
          </cell>
          <cell r="T382" t="str">
            <v>Cantidad</v>
          </cell>
        </row>
        <row r="383">
          <cell r="A383" t="str">
            <v>12.02.03</v>
          </cell>
          <cell r="C383" t="str">
            <v>Suministro, montaje y conexión de tablero trifásico con espacio para totalizador de 12 circuitos. Debe disponer de puerta y chapa, barra de neutro y barra de tierra.</v>
          </cell>
          <cell r="R383" t="str">
            <v>UN</v>
          </cell>
          <cell r="T383">
            <v>1</v>
          </cell>
          <cell r="W383">
            <v>307179.64</v>
          </cell>
        </row>
        <row r="385">
          <cell r="A385" t="str">
            <v>1.  Equipo</v>
          </cell>
        </row>
        <row r="386">
          <cell r="A386" t="str">
            <v>Descripción</v>
          </cell>
          <cell r="H386" t="str">
            <v>Marca</v>
          </cell>
          <cell r="K386" t="str">
            <v>Tipo</v>
          </cell>
          <cell r="O386" t="str">
            <v>Tarifa/Hora</v>
          </cell>
          <cell r="R386" t="str">
            <v>Rendimiento</v>
          </cell>
          <cell r="T386" t="str">
            <v>Vr. Unitario</v>
          </cell>
        </row>
        <row r="387">
          <cell r="A387" t="str">
            <v>Herramienta menor (% de mano de obra)</v>
          </cell>
          <cell r="T387">
            <v>1980</v>
          </cell>
        </row>
        <row r="388">
          <cell r="T388">
            <v>0</v>
          </cell>
        </row>
        <row r="389">
          <cell r="T389">
            <v>0</v>
          </cell>
        </row>
        <row r="390">
          <cell r="T390">
            <v>0</v>
          </cell>
        </row>
        <row r="391">
          <cell r="A391" t="str">
            <v>SUBTOTAL</v>
          </cell>
          <cell r="T391">
            <v>1980</v>
          </cell>
        </row>
        <row r="393">
          <cell r="A393" t="str">
            <v>2.  Materiales</v>
          </cell>
        </row>
        <row r="394">
          <cell r="A394" t="str">
            <v>Descripción</v>
          </cell>
          <cell r="M394" t="str">
            <v>Unidad</v>
          </cell>
          <cell r="O394" t="str">
            <v>Cantidad</v>
          </cell>
          <cell r="Q394" t="str">
            <v>Precio Unit.</v>
          </cell>
          <cell r="T394" t="str">
            <v>Vr Unitario</v>
          </cell>
        </row>
        <row r="395">
          <cell r="A395" t="str">
            <v>Tablero con espacio totalizador 12circuitos</v>
          </cell>
          <cell r="M395" t="str">
            <v xml:space="preserve">Un </v>
          </cell>
          <cell r="O395">
            <v>1</v>
          </cell>
          <cell r="Q395">
            <v>182500</v>
          </cell>
          <cell r="T395">
            <v>182500</v>
          </cell>
        </row>
        <row r="396">
          <cell r="T396">
            <v>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A407" t="str">
            <v>Desperdicio</v>
          </cell>
          <cell r="M407" t="str">
            <v>%</v>
          </cell>
          <cell r="Q407">
            <v>182500</v>
          </cell>
          <cell r="T407">
            <v>0</v>
          </cell>
        </row>
        <row r="408">
          <cell r="A408" t="str">
            <v>SUBTOTAL</v>
          </cell>
          <cell r="T408">
            <v>182500</v>
          </cell>
        </row>
        <row r="410">
          <cell r="A410" t="str">
            <v>3. Transportes</v>
          </cell>
        </row>
        <row r="411">
          <cell r="A411" t="str">
            <v>Material</v>
          </cell>
          <cell r="K411" t="str">
            <v>Vol. o Peso</v>
          </cell>
          <cell r="M411" t="str">
            <v>Distancia</v>
          </cell>
          <cell r="O411" t="str">
            <v>m2 o Ton/Km</v>
          </cell>
          <cell r="R411" t="str">
            <v>Tarifa</v>
          </cell>
          <cell r="T411" t="str">
            <v>Vr. Unitario</v>
          </cell>
        </row>
        <row r="415">
          <cell r="A415" t="str">
            <v>SUBTOTAL</v>
          </cell>
        </row>
        <row r="417">
          <cell r="A417" t="str">
            <v>4. Mano de Obra</v>
          </cell>
        </row>
        <row r="418">
          <cell r="A418" t="str">
            <v>Trabajador</v>
          </cell>
          <cell r="J418" t="str">
            <v>Jornal</v>
          </cell>
          <cell r="L418" t="str">
            <v>Prestac.</v>
          </cell>
          <cell r="N418" t="str">
            <v>Jornal Total</v>
          </cell>
          <cell r="Q418" t="str">
            <v>Rendimiento</v>
          </cell>
          <cell r="T418" t="str">
            <v>Vr. Unitario</v>
          </cell>
        </row>
        <row r="419">
          <cell r="A419" t="str">
            <v>Electricista II</v>
          </cell>
          <cell r="J419">
            <v>21662</v>
          </cell>
          <cell r="L419">
            <v>0.57999999999999996</v>
          </cell>
          <cell r="N419">
            <v>34225.96</v>
          </cell>
          <cell r="Q419">
            <v>2</v>
          </cell>
          <cell r="T419">
            <v>68451.92</v>
          </cell>
        </row>
        <row r="420">
          <cell r="A420" t="str">
            <v>Ayudante</v>
          </cell>
          <cell r="J420">
            <v>17167</v>
          </cell>
          <cell r="L420">
            <v>0.57999999999999996</v>
          </cell>
          <cell r="N420">
            <v>27123.86</v>
          </cell>
          <cell r="Q420">
            <v>2</v>
          </cell>
          <cell r="T420">
            <v>54247.72</v>
          </cell>
        </row>
        <row r="421">
          <cell r="T421">
            <v>0</v>
          </cell>
        </row>
        <row r="422">
          <cell r="A422" t="str">
            <v>SUBTOTAL</v>
          </cell>
          <cell r="T422">
            <v>122699.64</v>
          </cell>
        </row>
        <row r="423">
          <cell r="A423" t="str">
            <v>TOTAL COSTO DIRECTO</v>
          </cell>
          <cell r="T423">
            <v>307179.64</v>
          </cell>
        </row>
        <row r="424">
          <cell r="A424" t="str">
            <v>AIU CONTRACTUAL</v>
          </cell>
          <cell r="E424">
            <v>0.25640000000000002</v>
          </cell>
          <cell r="S424" t="str">
            <v>TOTAL COSTO INDIRECTO</v>
          </cell>
          <cell r="T424">
            <v>78760.859696000014</v>
          </cell>
        </row>
        <row r="425">
          <cell r="A425" t="str">
            <v xml:space="preserve">VALOR TOTAL ACTIVIDAD </v>
          </cell>
          <cell r="T425">
            <v>385940.49969600001</v>
          </cell>
        </row>
        <row r="426">
          <cell r="A426" t="str">
            <v xml:space="preserve">VALOR RECURSOS NECESARIOS PARA LA EJECUCIÓN DE LA ACTIVIDAD </v>
          </cell>
          <cell r="T426">
            <v>385940.49969600001</v>
          </cell>
        </row>
        <row r="427">
          <cell r="A427" t="str">
            <v>Para constancia de lo anterior, se firma la presente acta bajo la responsabilidad expresa de los que intervienen en ella, de  conformidad  con las funciones  desempeñadas por cada uno de los mismos,  de acuerdo con el manual de interventoría, en _________</v>
          </cell>
        </row>
        <row r="430">
          <cell r="E430" t="str">
            <v>Firma:</v>
          </cell>
        </row>
        <row r="431">
          <cell r="E431" t="str">
            <v xml:space="preserve">Nombre: </v>
          </cell>
        </row>
        <row r="432">
          <cell r="E432" t="str">
            <v>REPRESENTATE LEGAL Ó DIRECTOR DE CONSULTORIA</v>
          </cell>
        </row>
        <row r="433">
          <cell r="A433" t="str">
            <v>C. OBSERVACIONES INTERVENTORIA (Campo de obligatorio diligenciamiento)</v>
          </cell>
        </row>
        <row r="440">
          <cell r="E440" t="str">
            <v>Firma:</v>
          </cell>
        </row>
        <row r="441">
          <cell r="E441" t="str">
            <v xml:space="preserve">Nombre: </v>
          </cell>
          <cell r="V441" t="str">
            <v>Original  - FONADE</v>
          </cell>
        </row>
        <row r="442">
          <cell r="E442" t="str">
            <v>REPRESENTANTE LEGAL Ó DIRECTOR DE INTERVENTORÍA</v>
          </cell>
          <cell r="V442" t="str">
            <v>Copias: Contratista, Interventor</v>
          </cell>
        </row>
        <row r="443">
          <cell r="A443" t="str">
            <v>Item</v>
          </cell>
          <cell r="C443" t="str">
            <v>Descripción</v>
          </cell>
          <cell r="R443" t="str">
            <v>Unidad</v>
          </cell>
          <cell r="T443" t="str">
            <v>Cantidad</v>
          </cell>
        </row>
        <row r="444">
          <cell r="A444" t="str">
            <v>12.03.01</v>
          </cell>
          <cell r="C444" t="str">
            <v>Suministro y tendido de acometida trifásica en conductores 3No10+1No10+1No10 por tubo. Incluye accesorios para completar la actividad.</v>
          </cell>
          <cell r="R444" t="str">
            <v>ML</v>
          </cell>
          <cell r="T444">
            <v>40</v>
          </cell>
          <cell r="W444">
            <v>15635</v>
          </cell>
        </row>
        <row r="446">
          <cell r="A446" t="str">
            <v>1.  Equipo</v>
          </cell>
        </row>
        <row r="447">
          <cell r="A447" t="str">
            <v>Descripción</v>
          </cell>
          <cell r="H447" t="str">
            <v>Marca</v>
          </cell>
          <cell r="K447" t="str">
            <v>Tipo</v>
          </cell>
          <cell r="O447" t="str">
            <v>Tarifa/Hora</v>
          </cell>
          <cell r="R447" t="str">
            <v>Rendimiento</v>
          </cell>
          <cell r="T447" t="str">
            <v>Vr. Unitario</v>
          </cell>
        </row>
        <row r="448">
          <cell r="A448" t="str">
            <v>Herramienta menor (% de mano de obra)</v>
          </cell>
          <cell r="T448">
            <v>1170</v>
          </cell>
        </row>
        <row r="449">
          <cell r="T449">
            <v>0</v>
          </cell>
        </row>
        <row r="450">
          <cell r="T450">
            <v>0</v>
          </cell>
        </row>
        <row r="451">
          <cell r="T451">
            <v>0</v>
          </cell>
        </row>
        <row r="452">
          <cell r="A452" t="str">
            <v>SUBTOTAL</v>
          </cell>
          <cell r="T452">
            <v>1170</v>
          </cell>
        </row>
        <row r="454">
          <cell r="A454" t="str">
            <v>2.  Materiales</v>
          </cell>
        </row>
        <row r="455">
          <cell r="A455" t="str">
            <v>Descripción</v>
          </cell>
          <cell r="M455" t="str">
            <v>Unidad</v>
          </cell>
          <cell r="O455" t="str">
            <v>Cantidad</v>
          </cell>
          <cell r="Q455" t="str">
            <v>Precio Unit.</v>
          </cell>
          <cell r="T455" t="str">
            <v>Vr Unitario</v>
          </cell>
        </row>
        <row r="456">
          <cell r="A456" t="str">
            <v>Cable de cobre No 10</v>
          </cell>
          <cell r="M456" t="str">
            <v xml:space="preserve">Ml </v>
          </cell>
          <cell r="O456">
            <v>5</v>
          </cell>
          <cell r="Q456">
            <v>2310</v>
          </cell>
          <cell r="T456">
            <v>11550</v>
          </cell>
        </row>
        <row r="457">
          <cell r="A457" t="str">
            <v>Terminal cobre No 10</v>
          </cell>
          <cell r="M457" t="str">
            <v xml:space="preserve">Un </v>
          </cell>
          <cell r="O457">
            <v>0.1</v>
          </cell>
          <cell r="Q457">
            <v>560</v>
          </cell>
          <cell r="T457">
            <v>56</v>
          </cell>
        </row>
        <row r="458">
          <cell r="A458" t="str">
            <v>Amarre plástico (zuncho)</v>
          </cell>
          <cell r="M458" t="str">
            <v xml:space="preserve">Un </v>
          </cell>
          <cell r="O458">
            <v>1</v>
          </cell>
          <cell r="Q458">
            <v>55</v>
          </cell>
          <cell r="T458">
            <v>55</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A468" t="str">
            <v>Desperdicio</v>
          </cell>
          <cell r="M468" t="str">
            <v>%</v>
          </cell>
          <cell r="O468">
            <v>0.03</v>
          </cell>
          <cell r="Q468">
            <v>11661</v>
          </cell>
          <cell r="T468">
            <v>350</v>
          </cell>
        </row>
        <row r="469">
          <cell r="A469" t="str">
            <v>SUBTOTAL</v>
          </cell>
          <cell r="T469">
            <v>12011</v>
          </cell>
        </row>
        <row r="471">
          <cell r="A471" t="str">
            <v>3. Transportes</v>
          </cell>
        </row>
        <row r="472">
          <cell r="A472" t="str">
            <v>Material</v>
          </cell>
          <cell r="K472" t="str">
            <v>Vol. o Peso</v>
          </cell>
          <cell r="M472" t="str">
            <v>Distancia</v>
          </cell>
          <cell r="O472" t="str">
            <v>m2 o Ton/Km</v>
          </cell>
          <cell r="R472" t="str">
            <v>Tarifa</v>
          </cell>
          <cell r="T472" t="str">
            <v>Vr. Unitario</v>
          </cell>
        </row>
        <row r="476">
          <cell r="A476" t="str">
            <v>SUBTOTAL</v>
          </cell>
        </row>
        <row r="478">
          <cell r="A478" t="str">
            <v>4. Mano de Obra</v>
          </cell>
        </row>
        <row r="479">
          <cell r="A479" t="str">
            <v>Trabajador</v>
          </cell>
          <cell r="J479" t="str">
            <v>Jornal</v>
          </cell>
          <cell r="L479" t="str">
            <v>Prestac.</v>
          </cell>
          <cell r="N479" t="str">
            <v>Jornal Total</v>
          </cell>
          <cell r="Q479" t="str">
            <v>Rendimiento</v>
          </cell>
          <cell r="T479" t="str">
            <v>Vr. Unitario</v>
          </cell>
        </row>
        <row r="480">
          <cell r="A480" t="str">
            <v>Electricista II</v>
          </cell>
          <cell r="J480">
            <v>21662</v>
          </cell>
          <cell r="L480">
            <v>0.57999999999999996</v>
          </cell>
          <cell r="N480">
            <v>34225.96</v>
          </cell>
          <cell r="Q480">
            <v>0.04</v>
          </cell>
          <cell r="T480">
            <v>1369</v>
          </cell>
        </row>
        <row r="481">
          <cell r="A481" t="str">
            <v>Ayudante</v>
          </cell>
          <cell r="J481">
            <v>17167</v>
          </cell>
          <cell r="L481">
            <v>0.57999999999999996</v>
          </cell>
          <cell r="N481">
            <v>27123.86</v>
          </cell>
          <cell r="Q481">
            <v>0.04</v>
          </cell>
          <cell r="T481">
            <v>1085</v>
          </cell>
        </row>
        <row r="482">
          <cell r="T482">
            <v>0</v>
          </cell>
        </row>
        <row r="483">
          <cell r="A483" t="str">
            <v>SUBTOTAL</v>
          </cell>
          <cell r="T483">
            <v>2454</v>
          </cell>
        </row>
        <row r="484">
          <cell r="A484" t="str">
            <v>TOTAL COSTO DIRECTO</v>
          </cell>
          <cell r="V484">
            <v>15635</v>
          </cell>
        </row>
        <row r="485">
          <cell r="A485" t="str">
            <v>AIU CONTRACTUAL</v>
          </cell>
          <cell r="E485">
            <v>0.25640000000000002</v>
          </cell>
          <cell r="S485" t="str">
            <v>TOTAL COSTO INDIRECTO</v>
          </cell>
          <cell r="T485">
            <v>4009</v>
          </cell>
        </row>
        <row r="486">
          <cell r="A486" t="str">
            <v xml:space="preserve">VALOR TOTAL ACTIVIDAD </v>
          </cell>
          <cell r="T486">
            <v>19644</v>
          </cell>
        </row>
        <row r="487">
          <cell r="A487" t="str">
            <v xml:space="preserve">VALOR RECURSOS NECESARIOS PARA LA EJECUCIÓN DE LA ACTIVIDAD </v>
          </cell>
          <cell r="T487">
            <v>785760</v>
          </cell>
        </row>
        <row r="488">
          <cell r="A488" t="str">
            <v>Para constancia de lo anterior, se firma la presente acta bajo la responsabilidad expresa de los que intervienen en ella, de  conformidad  con las funciones  desempeñadas por cada uno de los mismos,  de acuerdo con el manual de interventoría, en _________</v>
          </cell>
        </row>
        <row r="491">
          <cell r="E491" t="str">
            <v>Firma:</v>
          </cell>
        </row>
        <row r="492">
          <cell r="E492" t="str">
            <v xml:space="preserve">Nombre: </v>
          </cell>
        </row>
        <row r="493">
          <cell r="E493" t="str">
            <v>REPRESENTATE LEGAL Ó DIRECTOR DE CONSULTORIA</v>
          </cell>
        </row>
        <row r="495">
          <cell r="A495" t="str">
            <v>C. OBSERVACIONES INTERVENTORIA (Campo de obligatorio diligenciamiento)</v>
          </cell>
        </row>
        <row r="502">
          <cell r="E502" t="str">
            <v>Firma:</v>
          </cell>
        </row>
        <row r="503">
          <cell r="E503" t="str">
            <v xml:space="preserve">Nombre: </v>
          </cell>
          <cell r="V503" t="str">
            <v>Original  - FONADE</v>
          </cell>
        </row>
        <row r="504">
          <cell r="E504" t="str">
            <v>REPRESENTANTE LEGAL Ó DIRECTOR DE INTERVENTORÍA</v>
          </cell>
          <cell r="V504" t="str">
            <v>Copias: Contratista, Interventor</v>
          </cell>
        </row>
        <row r="505">
          <cell r="A505" t="str">
            <v>Item</v>
          </cell>
          <cell r="C505" t="str">
            <v>Descripción</v>
          </cell>
          <cell r="R505" t="str">
            <v>Unidad</v>
          </cell>
          <cell r="T505" t="str">
            <v>Cantidad</v>
          </cell>
        </row>
        <row r="506">
          <cell r="A506" t="str">
            <v>12.03.02</v>
          </cell>
          <cell r="C506" t="str">
            <v>Suministro y tendido de ducto PVC de 3/4". Incluye curvas, uniones, boquillas, material de relleno, excavación, compactación y accesorios.</v>
          </cell>
          <cell r="R506" t="str">
            <v>ML</v>
          </cell>
          <cell r="T506">
            <v>37</v>
          </cell>
          <cell r="W506">
            <v>14905.8986</v>
          </cell>
        </row>
        <row r="508">
          <cell r="A508" t="str">
            <v>1.  Equipo</v>
          </cell>
        </row>
        <row r="509">
          <cell r="A509" t="str">
            <v>Descripción</v>
          </cell>
          <cell r="H509" t="str">
            <v>Marca</v>
          </cell>
          <cell r="K509" t="str">
            <v>Tipo</v>
          </cell>
          <cell r="O509" t="str">
            <v>Tarifa/Hora</v>
          </cell>
          <cell r="R509" t="str">
            <v>Rendimiento</v>
          </cell>
          <cell r="T509" t="str">
            <v>Vr. Unitario</v>
          </cell>
        </row>
        <row r="510">
          <cell r="A510" t="str">
            <v>Pica</v>
          </cell>
          <cell r="O510">
            <v>35650</v>
          </cell>
          <cell r="R510">
            <v>0.01</v>
          </cell>
          <cell r="T510">
            <v>2730</v>
          </cell>
        </row>
        <row r="511">
          <cell r="A511" t="str">
            <v>Pala</v>
          </cell>
          <cell r="O511">
            <v>35650</v>
          </cell>
          <cell r="R511">
            <v>0.01</v>
          </cell>
          <cell r="T511">
            <v>356.5</v>
          </cell>
        </row>
        <row r="512">
          <cell r="T512">
            <v>0</v>
          </cell>
        </row>
        <row r="513">
          <cell r="T513">
            <v>0</v>
          </cell>
        </row>
        <row r="514">
          <cell r="A514" t="str">
            <v>SUBTOTAL</v>
          </cell>
          <cell r="T514">
            <v>3086.5</v>
          </cell>
        </row>
        <row r="516">
          <cell r="A516" t="str">
            <v>2.  Materiales</v>
          </cell>
        </row>
        <row r="517">
          <cell r="A517" t="str">
            <v>Descripción</v>
          </cell>
          <cell r="M517" t="str">
            <v>Unidad</v>
          </cell>
          <cell r="O517" t="str">
            <v>Cantidad</v>
          </cell>
          <cell r="Q517" t="str">
            <v>Precio Unit.</v>
          </cell>
          <cell r="T517" t="str">
            <v>Vr Unitario</v>
          </cell>
        </row>
        <row r="518">
          <cell r="A518" t="str">
            <v>Tubo conduit  PVC 3/4"</v>
          </cell>
          <cell r="M518" t="str">
            <v>Ml</v>
          </cell>
          <cell r="O518">
            <v>1</v>
          </cell>
          <cell r="Q518">
            <v>2900</v>
          </cell>
          <cell r="T518">
            <v>2900</v>
          </cell>
        </row>
        <row r="519">
          <cell r="A519" t="str">
            <v>Material de relleno</v>
          </cell>
          <cell r="M519" t="str">
            <v>Ml</v>
          </cell>
          <cell r="O519">
            <v>1</v>
          </cell>
          <cell r="Q519">
            <v>2900</v>
          </cell>
          <cell r="T519">
            <v>2900</v>
          </cell>
        </row>
        <row r="520">
          <cell r="A520" t="str">
            <v>Boquilla terminal PVC de 3/4"</v>
          </cell>
          <cell r="M520" t="str">
            <v xml:space="preserve">Un </v>
          </cell>
          <cell r="O520">
            <v>0.01</v>
          </cell>
          <cell r="Q520">
            <v>850</v>
          </cell>
          <cell r="T520">
            <v>8.5</v>
          </cell>
        </row>
        <row r="521">
          <cell r="A521" t="str">
            <v>Soldadura PVC 1/8</v>
          </cell>
          <cell r="M521" t="str">
            <v>Gl</v>
          </cell>
          <cell r="O521">
            <v>1</v>
          </cell>
          <cell r="Q521">
            <v>966</v>
          </cell>
          <cell r="T521">
            <v>966</v>
          </cell>
        </row>
        <row r="522">
          <cell r="A522" t="str">
            <v>Limpiador PVC 1/8</v>
          </cell>
          <cell r="M522" t="str">
            <v>Gl</v>
          </cell>
          <cell r="O522">
            <v>0.01</v>
          </cell>
          <cell r="Q522">
            <v>25862</v>
          </cell>
          <cell r="T522">
            <v>258.62</v>
          </cell>
        </row>
        <row r="523">
          <cell r="T523">
            <v>0</v>
          </cell>
        </row>
        <row r="524">
          <cell r="T524">
            <v>0</v>
          </cell>
        </row>
        <row r="525">
          <cell r="T525">
            <v>0</v>
          </cell>
        </row>
        <row r="526">
          <cell r="T526">
            <v>0</v>
          </cell>
        </row>
        <row r="527">
          <cell r="T527">
            <v>0</v>
          </cell>
        </row>
        <row r="528">
          <cell r="T528">
            <v>0</v>
          </cell>
        </row>
        <row r="529">
          <cell r="T529">
            <v>0</v>
          </cell>
        </row>
        <row r="530">
          <cell r="A530" t="str">
            <v>Desperdicio</v>
          </cell>
          <cell r="M530" t="str">
            <v>%</v>
          </cell>
          <cell r="O530">
            <v>0.03</v>
          </cell>
          <cell r="Q530">
            <v>7033.12</v>
          </cell>
          <cell r="T530">
            <v>210.99359999999999</v>
          </cell>
        </row>
        <row r="531">
          <cell r="A531" t="str">
            <v>SUBTOTAL</v>
          </cell>
          <cell r="T531">
            <v>7244.1135999999997</v>
          </cell>
        </row>
        <row r="533">
          <cell r="A533" t="str">
            <v>3. Transportes</v>
          </cell>
        </row>
        <row r="534">
          <cell r="A534" t="str">
            <v>Material</v>
          </cell>
          <cell r="K534" t="str">
            <v>Vol. o Peso</v>
          </cell>
          <cell r="M534" t="str">
            <v>Distancia</v>
          </cell>
          <cell r="O534" t="str">
            <v>m2 o Ton/Km</v>
          </cell>
          <cell r="R534" t="str">
            <v>Tarifa</v>
          </cell>
          <cell r="T534" t="str">
            <v>Vr. Unitario</v>
          </cell>
        </row>
        <row r="538">
          <cell r="A538" t="str">
            <v>SUBTOTAL</v>
          </cell>
        </row>
        <row r="540">
          <cell r="A540" t="str">
            <v>4. Mano de Obra</v>
          </cell>
        </row>
        <row r="541">
          <cell r="A541" t="str">
            <v>Trabajador</v>
          </cell>
          <cell r="J541" t="str">
            <v>Jornal</v>
          </cell>
          <cell r="L541" t="str">
            <v>Prestac.</v>
          </cell>
          <cell r="N541" t="str">
            <v>Jornal Total</v>
          </cell>
          <cell r="Q541" t="str">
            <v>Rendimiento</v>
          </cell>
          <cell r="T541" t="str">
            <v>Vr. Unitario</v>
          </cell>
        </row>
        <row r="542">
          <cell r="A542" t="str">
            <v>Electricista II</v>
          </cell>
          <cell r="J542">
            <v>37400</v>
          </cell>
          <cell r="L542">
            <v>0.57999999999999996</v>
          </cell>
          <cell r="N542">
            <v>59092</v>
          </cell>
          <cell r="Q542">
            <v>0.05</v>
          </cell>
          <cell r="T542">
            <v>2954.6000000000004</v>
          </cell>
        </row>
        <row r="543">
          <cell r="A543" t="str">
            <v>Ayudante</v>
          </cell>
          <cell r="J543">
            <v>20515</v>
          </cell>
          <cell r="L543">
            <v>0.57999999999999996</v>
          </cell>
          <cell r="N543">
            <v>32413.699999999997</v>
          </cell>
          <cell r="Q543">
            <v>0.05</v>
          </cell>
          <cell r="T543">
            <v>1620.6849999999999</v>
          </cell>
        </row>
        <row r="544">
          <cell r="T544">
            <v>0</v>
          </cell>
        </row>
        <row r="545">
          <cell r="A545" t="str">
            <v>SUBTOTAL</v>
          </cell>
          <cell r="T545">
            <v>4575.2849999999999</v>
          </cell>
        </row>
        <row r="546">
          <cell r="A546" t="str">
            <v>TOTAL COSTO DIRECTO</v>
          </cell>
          <cell r="V546">
            <v>14905.8986</v>
          </cell>
        </row>
        <row r="547">
          <cell r="A547" t="str">
            <v>AIU CONTRACTUAL</v>
          </cell>
          <cell r="E547">
            <v>0.25640000000000002</v>
          </cell>
          <cell r="S547" t="str">
            <v>TOTAL COSTO INDIRECTO</v>
          </cell>
          <cell r="T547">
            <v>3821.8724010400006</v>
          </cell>
        </row>
        <row r="548">
          <cell r="A548" t="str">
            <v xml:space="preserve">VALOR TOTAL ACTIVIDAD </v>
          </cell>
          <cell r="T548">
            <v>18727.771001040001</v>
          </cell>
        </row>
        <row r="549">
          <cell r="A549" t="str">
            <v xml:space="preserve">VALOR RECURSOS NECESARIOS PARA LA EJECUCIÓN DE LA ACTIVIDAD </v>
          </cell>
          <cell r="T549">
            <v>692927.52703848004</v>
          </cell>
        </row>
        <row r="550">
          <cell r="A550" t="str">
            <v>Para constancia de lo anterior, se firma la presente acta bajo la responsabilidad expresa de los que intervienen en ella, de  conformidad  con las funciones  desempeñadas por cada uno de los mismos,  de acuerdo con el manual de interventoría, en _________</v>
          </cell>
        </row>
        <row r="553">
          <cell r="E553" t="str">
            <v>Firma:</v>
          </cell>
        </row>
        <row r="554">
          <cell r="E554" t="str">
            <v xml:space="preserve">Nombre: </v>
          </cell>
        </row>
        <row r="555">
          <cell r="E555" t="str">
            <v>REPRESENTATE LEGAL Ó DIRECTOR DE CONSULTORIA</v>
          </cell>
        </row>
        <row r="557">
          <cell r="A557" t="str">
            <v>C. OBSERVACIONES INTERVENTORIA (Campo de obligatorio diligenciamiento)</v>
          </cell>
        </row>
        <row r="563">
          <cell r="E563" t="str">
            <v>Firma:</v>
          </cell>
        </row>
        <row r="564">
          <cell r="E564" t="str">
            <v xml:space="preserve">Nombre: </v>
          </cell>
          <cell r="V564" t="str">
            <v>Original  - FONADE</v>
          </cell>
        </row>
        <row r="565">
          <cell r="E565" t="str">
            <v>REPRESENTANTE LEGAL Ó DIRECTOR DE INTERVENTORÍA</v>
          </cell>
          <cell r="V565" t="str">
            <v>Copias: Contratista, Interventor</v>
          </cell>
        </row>
        <row r="566">
          <cell r="A566" t="str">
            <v>Item</v>
          </cell>
          <cell r="C566" t="str">
            <v>Descripción</v>
          </cell>
          <cell r="R566" t="str">
            <v>Unidad</v>
          </cell>
          <cell r="T566" t="str">
            <v>Cantidad</v>
          </cell>
        </row>
        <row r="567">
          <cell r="A567" t="str">
            <v>12.04.01</v>
          </cell>
          <cell r="C567" t="str">
            <v>Suministro, montaje y conexión de luminaria fluorescente de 2x32W T8 de sobreponer, balasto electrónico, sellada, bajo consumo. Incluye 2 tubos y accesorios.</v>
          </cell>
          <cell r="R567" t="str">
            <v>UN</v>
          </cell>
          <cell r="T567">
            <v>18</v>
          </cell>
          <cell r="W567">
            <v>69090</v>
          </cell>
        </row>
        <row r="569">
          <cell r="A569" t="str">
            <v>1.  Equipo</v>
          </cell>
        </row>
        <row r="570">
          <cell r="A570" t="str">
            <v>Descripción</v>
          </cell>
          <cell r="H570" t="str">
            <v>Marca</v>
          </cell>
          <cell r="K570" t="str">
            <v>Tipo</v>
          </cell>
          <cell r="O570" t="str">
            <v>Tarifa/Hora</v>
          </cell>
          <cell r="R570" t="str">
            <v>Rendimiento</v>
          </cell>
          <cell r="T570" t="str">
            <v>Vr. Unitario</v>
          </cell>
        </row>
        <row r="571">
          <cell r="A571" t="str">
            <v>Herramienta menor (% de mano de obra)</v>
          </cell>
          <cell r="T571">
            <v>520</v>
          </cell>
        </row>
        <row r="572">
          <cell r="T572">
            <v>0</v>
          </cell>
        </row>
        <row r="573">
          <cell r="T573">
            <v>0</v>
          </cell>
        </row>
        <row r="574">
          <cell r="T574">
            <v>0</v>
          </cell>
        </row>
        <row r="575">
          <cell r="A575" t="str">
            <v>SUBTOTAL</v>
          </cell>
          <cell r="T575">
            <v>520</v>
          </cell>
        </row>
        <row r="577">
          <cell r="A577" t="str">
            <v>2.  Materiales</v>
          </cell>
        </row>
        <row r="578">
          <cell r="A578" t="str">
            <v>Descripción</v>
          </cell>
          <cell r="M578" t="str">
            <v>Unidad</v>
          </cell>
          <cell r="O578" t="str">
            <v>Cantidad</v>
          </cell>
          <cell r="Q578" t="str">
            <v>Precio Unit.</v>
          </cell>
          <cell r="T578" t="str">
            <v>Vr Unitario</v>
          </cell>
        </row>
        <row r="579">
          <cell r="A579" t="str">
            <v>Aplique Fluorescente en muro de 38 W</v>
          </cell>
          <cell r="M579" t="str">
            <v xml:space="preserve">Un </v>
          </cell>
          <cell r="O579">
            <v>1</v>
          </cell>
          <cell r="Q579">
            <v>56300</v>
          </cell>
          <cell r="T579">
            <v>56300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T589">
            <v>0</v>
          </cell>
        </row>
        <row r="590">
          <cell r="T590">
            <v>0</v>
          </cell>
        </row>
        <row r="591">
          <cell r="A591" t="str">
            <v>Desperdicio</v>
          </cell>
          <cell r="M591" t="str">
            <v>%</v>
          </cell>
          <cell r="Q591">
            <v>56300</v>
          </cell>
          <cell r="T591">
            <v>0</v>
          </cell>
        </row>
        <row r="592">
          <cell r="A592" t="str">
            <v>SUBTOTAL</v>
          </cell>
          <cell r="T592">
            <v>56300</v>
          </cell>
        </row>
        <row r="594">
          <cell r="A594" t="str">
            <v>3. Transportes</v>
          </cell>
        </row>
        <row r="595">
          <cell r="A595" t="str">
            <v>Material</v>
          </cell>
          <cell r="K595" t="str">
            <v>Vol. o Peso</v>
          </cell>
          <cell r="M595" t="str">
            <v>Distancia</v>
          </cell>
          <cell r="O595" t="str">
            <v>m2 o Ton/Km</v>
          </cell>
          <cell r="R595" t="str">
            <v>Tarifa</v>
          </cell>
          <cell r="T595" t="str">
            <v>Vr. Unitario</v>
          </cell>
        </row>
        <row r="599">
          <cell r="A599" t="str">
            <v>SUBTOTAL</v>
          </cell>
        </row>
        <row r="601">
          <cell r="A601" t="str">
            <v>4. Mano de Obra</v>
          </cell>
        </row>
        <row r="602">
          <cell r="A602" t="str">
            <v>Trabajador</v>
          </cell>
          <cell r="J602" t="str">
            <v>Jornal</v>
          </cell>
          <cell r="L602" t="str">
            <v>Prestac.</v>
          </cell>
          <cell r="N602" t="str">
            <v>Jornal Total</v>
          </cell>
          <cell r="Q602" t="str">
            <v>Rendimiento</v>
          </cell>
          <cell r="T602" t="str">
            <v>Vr. Unitario</v>
          </cell>
        </row>
        <row r="603">
          <cell r="A603" t="str">
            <v>Electricista II</v>
          </cell>
          <cell r="J603">
            <v>21662</v>
          </cell>
          <cell r="L603">
            <v>0.57999999999999996</v>
          </cell>
          <cell r="N603">
            <v>34225.96</v>
          </cell>
          <cell r="Q603">
            <v>0.2</v>
          </cell>
          <cell r="T603">
            <v>6845</v>
          </cell>
        </row>
        <row r="604">
          <cell r="A604" t="str">
            <v>Ayudante</v>
          </cell>
          <cell r="J604">
            <v>17167</v>
          </cell>
          <cell r="L604">
            <v>0.57999999999999996</v>
          </cell>
          <cell r="N604">
            <v>27123.86</v>
          </cell>
          <cell r="Q604">
            <v>0.2</v>
          </cell>
          <cell r="T604">
            <v>5425</v>
          </cell>
        </row>
        <row r="605">
          <cell r="T605">
            <v>0</v>
          </cell>
        </row>
        <row r="606">
          <cell r="A606" t="str">
            <v>SUBTOTAL</v>
          </cell>
          <cell r="T606">
            <v>12270</v>
          </cell>
        </row>
        <row r="607">
          <cell r="A607" t="str">
            <v>TOTAL COSTO DIRECTO</v>
          </cell>
          <cell r="V607">
            <v>69090</v>
          </cell>
        </row>
        <row r="608">
          <cell r="A608" t="str">
            <v>AIU CONTRACTUAL</v>
          </cell>
          <cell r="E608">
            <v>0.25640000000000002</v>
          </cell>
          <cell r="S608" t="str">
            <v>TOTAL COSTO INDIRECTO</v>
          </cell>
          <cell r="T608">
            <v>17715</v>
          </cell>
        </row>
        <row r="609">
          <cell r="A609" t="str">
            <v xml:space="preserve">VALOR TOTAL ACTIVIDAD </v>
          </cell>
          <cell r="T609">
            <v>86805</v>
          </cell>
        </row>
        <row r="610">
          <cell r="A610" t="str">
            <v xml:space="preserve">VALOR RECURSOS NECESARIOS PARA LA EJECUCIÓN DE LA ACTIVIDAD </v>
          </cell>
          <cell r="T610">
            <v>1562490</v>
          </cell>
        </row>
        <row r="611">
          <cell r="A611" t="str">
            <v>Para constancia de lo anterior, se firma la presente acta bajo la responsabilidad expresa de los que intervienen en ella, de  conformidad  con las funciones  desempeñadas por cada uno de los mismos,  de acuerdo con el manual de interventoría, en _________</v>
          </cell>
        </row>
        <row r="614">
          <cell r="E614" t="str">
            <v>Firma:</v>
          </cell>
        </row>
        <row r="615">
          <cell r="E615" t="str">
            <v xml:space="preserve">Nombre: </v>
          </cell>
        </row>
        <row r="616">
          <cell r="E616" t="str">
            <v>REPRESENTATE LEGAL Ó DIRECTOR DE CONSULTORIA</v>
          </cell>
        </row>
        <row r="617">
          <cell r="A617" t="str">
            <v>C. OBSERVACIONES INTERVENTORIA (Campo de obligatorio diligenciamiento)</v>
          </cell>
        </row>
        <row r="623">
          <cell r="E623" t="str">
            <v>Firma:</v>
          </cell>
        </row>
        <row r="624">
          <cell r="E624" t="str">
            <v xml:space="preserve">Nombre: </v>
          </cell>
          <cell r="V624" t="str">
            <v>Original  - FONADE</v>
          </cell>
        </row>
        <row r="625">
          <cell r="E625" t="str">
            <v>REPRESENTANTE LEGAL Ó DIRECTOR DE INTERVENTORÍA</v>
          </cell>
          <cell r="V625" t="str">
            <v>Copias: Contratista, Interventor</v>
          </cell>
        </row>
        <row r="626">
          <cell r="A626" t="str">
            <v>Item</v>
          </cell>
          <cell r="C626" t="str">
            <v>Descripción</v>
          </cell>
          <cell r="R626" t="str">
            <v>Unidad</v>
          </cell>
          <cell r="T626" t="str">
            <v>Cantidad</v>
          </cell>
        </row>
        <row r="627">
          <cell r="A627" t="str">
            <v>12.05.01</v>
          </cell>
          <cell r="C627" t="str">
            <v>Medición del sistema de tierra del apantallamiento.</v>
          </cell>
          <cell r="R627" t="str">
            <v>UN</v>
          </cell>
          <cell r="T627">
            <v>1</v>
          </cell>
          <cell r="W627">
            <v>728008</v>
          </cell>
        </row>
        <row r="629">
          <cell r="A629" t="str">
            <v>1.  Equipo</v>
          </cell>
        </row>
        <row r="630">
          <cell r="A630" t="str">
            <v>Descripción</v>
          </cell>
          <cell r="H630" t="str">
            <v>Marca</v>
          </cell>
          <cell r="K630" t="str">
            <v>Tipo</v>
          </cell>
          <cell r="O630" t="str">
            <v>Tarifa/Hora</v>
          </cell>
          <cell r="R630" t="str">
            <v>Rendimiento</v>
          </cell>
          <cell r="T630" t="str">
            <v>Vr. Unitario</v>
          </cell>
        </row>
        <row r="631">
          <cell r="A631" t="str">
            <v>Herramienta menor (% de mano de obra)</v>
          </cell>
          <cell r="O631">
            <v>200000</v>
          </cell>
          <cell r="R631">
            <v>2</v>
          </cell>
          <cell r="T631">
            <v>400000</v>
          </cell>
        </row>
        <row r="632">
          <cell r="T632">
            <v>0</v>
          </cell>
        </row>
        <row r="633">
          <cell r="T633">
            <v>0</v>
          </cell>
        </row>
        <row r="634">
          <cell r="T634">
            <v>0</v>
          </cell>
        </row>
        <row r="635">
          <cell r="A635" t="str">
            <v>SUBTOTAL</v>
          </cell>
          <cell r="T635">
            <v>400000</v>
          </cell>
        </row>
        <row r="637">
          <cell r="A637" t="str">
            <v>2.  Materiales</v>
          </cell>
        </row>
        <row r="638">
          <cell r="A638" t="str">
            <v>Descripción</v>
          </cell>
          <cell r="M638" t="str">
            <v>Unidad</v>
          </cell>
          <cell r="O638" t="str">
            <v>Cantidad</v>
          </cell>
          <cell r="Q638" t="str">
            <v>Precio Unit.</v>
          </cell>
          <cell r="T638" t="str">
            <v>Vr Unitario</v>
          </cell>
        </row>
        <row r="640">
          <cell r="T640">
            <v>0</v>
          </cell>
        </row>
        <row r="644">
          <cell r="T644">
            <v>0</v>
          </cell>
        </row>
        <row r="645">
          <cell r="T645">
            <v>0</v>
          </cell>
        </row>
        <row r="646">
          <cell r="T646">
            <v>0</v>
          </cell>
        </row>
        <row r="647">
          <cell r="T647">
            <v>0</v>
          </cell>
        </row>
        <row r="648">
          <cell r="T648">
            <v>0</v>
          </cell>
        </row>
        <row r="649">
          <cell r="T649">
            <v>0</v>
          </cell>
        </row>
        <row r="650">
          <cell r="T650">
            <v>0</v>
          </cell>
        </row>
        <row r="651">
          <cell r="A651" t="str">
            <v>Desperdicio</v>
          </cell>
          <cell r="M651" t="str">
            <v>%</v>
          </cell>
          <cell r="O651">
            <v>0.03</v>
          </cell>
          <cell r="Q651">
            <v>0</v>
          </cell>
          <cell r="T651">
            <v>0</v>
          </cell>
        </row>
        <row r="652">
          <cell r="A652" t="str">
            <v>SUBTOTAL</v>
          </cell>
          <cell r="T652">
            <v>0</v>
          </cell>
        </row>
        <row r="654">
          <cell r="A654" t="str">
            <v>3. Transportes</v>
          </cell>
        </row>
        <row r="655">
          <cell r="A655" t="str">
            <v>Material</v>
          </cell>
          <cell r="K655" t="str">
            <v>Vol. o Peso</v>
          </cell>
          <cell r="M655" t="str">
            <v>Distancia</v>
          </cell>
          <cell r="O655" t="str">
            <v>m2 o Ton/Km</v>
          </cell>
          <cell r="R655" t="str">
            <v>Tarifa</v>
          </cell>
          <cell r="T655" t="str">
            <v>Vr. Unitario</v>
          </cell>
        </row>
        <row r="659">
          <cell r="A659" t="str">
            <v>SUBTOTAL</v>
          </cell>
        </row>
        <row r="661">
          <cell r="A661" t="str">
            <v>4. Mano de Obra</v>
          </cell>
        </row>
        <row r="662">
          <cell r="A662" t="str">
            <v>Trabajador</v>
          </cell>
          <cell r="J662" t="str">
            <v>Jornal</v>
          </cell>
          <cell r="L662" t="str">
            <v>Prestac.</v>
          </cell>
          <cell r="N662" t="str">
            <v>Jornal Total</v>
          </cell>
          <cell r="Q662" t="str">
            <v>Rendimiento</v>
          </cell>
          <cell r="T662" t="str">
            <v>Vr. Unitario</v>
          </cell>
        </row>
        <row r="663">
          <cell r="A663" t="str">
            <v>Técnico</v>
          </cell>
          <cell r="J663">
            <v>86500</v>
          </cell>
          <cell r="L663">
            <v>0.57999999999999996</v>
          </cell>
          <cell r="N663">
            <v>136670</v>
          </cell>
          <cell r="Q663">
            <v>2.4</v>
          </cell>
          <cell r="T663">
            <v>328008</v>
          </cell>
        </row>
        <row r="665">
          <cell r="T665">
            <v>0</v>
          </cell>
        </row>
        <row r="666">
          <cell r="A666" t="str">
            <v>SUBTOTAL</v>
          </cell>
          <cell r="T666">
            <v>328008</v>
          </cell>
        </row>
        <row r="667">
          <cell r="A667" t="str">
            <v>TOTAL COSTO DIRECTO</v>
          </cell>
          <cell r="V667">
            <v>728008</v>
          </cell>
        </row>
        <row r="668">
          <cell r="A668" t="str">
            <v>AIU CONTRACTUAL</v>
          </cell>
          <cell r="E668">
            <v>0.25640000000000002</v>
          </cell>
          <cell r="S668" t="str">
            <v>TOTAL COSTO INDIRECTO</v>
          </cell>
          <cell r="T668">
            <v>186661</v>
          </cell>
        </row>
        <row r="669">
          <cell r="A669" t="str">
            <v xml:space="preserve">VALOR TOTAL ACTIVIDAD </v>
          </cell>
          <cell r="T669">
            <v>914669</v>
          </cell>
        </row>
        <row r="670">
          <cell r="A670" t="str">
            <v xml:space="preserve">VALOR RECURSOS NECESARIOS PARA LA EJECUCIÓN DE LA ACTIVIDAD </v>
          </cell>
          <cell r="T670">
            <v>914669</v>
          </cell>
        </row>
        <row r="671">
          <cell r="A671" t="str">
            <v>Para constancia de lo anterior, se firma la presente acta bajo la responsabilidad expresa de los que intervienen en ella, de  conformidad  con las funciones  desempeñadas por cada uno de los mismos,  de acuerdo con el manual de interventoría, en _________</v>
          </cell>
        </row>
        <row r="674">
          <cell r="E674" t="str">
            <v>Firma:</v>
          </cell>
        </row>
        <row r="675">
          <cell r="E675" t="str">
            <v xml:space="preserve">Nombre: </v>
          </cell>
        </row>
        <row r="676">
          <cell r="E676" t="str">
            <v>REPRESENTATE LEGAL Ó DIRECTOR DE CONSULTORIA</v>
          </cell>
        </row>
        <row r="677">
          <cell r="A677" t="str">
            <v>C. OBSERVACIONES INTERVENTORIA (Campo de obligatorio diligenciamiento)</v>
          </cell>
        </row>
        <row r="683">
          <cell r="E683" t="str">
            <v>Firma:</v>
          </cell>
        </row>
        <row r="684">
          <cell r="E684" t="str">
            <v xml:space="preserve">Nombre: </v>
          </cell>
          <cell r="V684" t="str">
            <v>Original  - FONADE</v>
          </cell>
        </row>
        <row r="685">
          <cell r="E685" t="str">
            <v>REPRESENTANTE LEGAL Ó DIRECTOR DE INTERVENTORÍA</v>
          </cell>
          <cell r="V685" t="str">
            <v>Copias: Contratista, Interventor</v>
          </cell>
        </row>
        <row r="686">
          <cell r="A686" t="str">
            <v>Item</v>
          </cell>
          <cell r="C686" t="str">
            <v>Descripción</v>
          </cell>
          <cell r="R686" t="str">
            <v>Unidad</v>
          </cell>
          <cell r="T686" t="str">
            <v>Cantidad</v>
          </cell>
        </row>
        <row r="687">
          <cell r="A687" t="str">
            <v>12.06.01</v>
          </cell>
          <cell r="C687" t="str">
            <v>Suministro y construcción de caja de paso en mampostería de 60 x60 para medición y mantenimiento del sistema de tierra y apantallamiento. Incluye barra de cobre de 20x5x1/8".</v>
          </cell>
          <cell r="R687" t="str">
            <v>UN</v>
          </cell>
          <cell r="T687">
            <v>2</v>
          </cell>
          <cell r="W687">
            <v>373065</v>
          </cell>
        </row>
        <row r="689">
          <cell r="A689" t="str">
            <v>1.  Equipo</v>
          </cell>
        </row>
        <row r="690">
          <cell r="A690" t="str">
            <v>Descripción</v>
          </cell>
          <cell r="H690" t="str">
            <v>Marca</v>
          </cell>
          <cell r="K690" t="str">
            <v>Tipo</v>
          </cell>
          <cell r="O690" t="str">
            <v>Tarifa/Hora</v>
          </cell>
          <cell r="R690" t="str">
            <v>Rendimiento</v>
          </cell>
          <cell r="T690" t="str">
            <v>Vr. Unitario</v>
          </cell>
        </row>
        <row r="691">
          <cell r="A691" t="str">
            <v>Herramienta menor (% de mano de obra)</v>
          </cell>
          <cell r="O691">
            <v>30188</v>
          </cell>
          <cell r="R691">
            <v>0.02</v>
          </cell>
          <cell r="T691">
            <v>604</v>
          </cell>
        </row>
        <row r="692">
          <cell r="A692" t="str">
            <v>Pica</v>
          </cell>
          <cell r="O692">
            <v>29600</v>
          </cell>
          <cell r="R692">
            <v>0.02</v>
          </cell>
          <cell r="T692">
            <v>592</v>
          </cell>
        </row>
        <row r="693">
          <cell r="A693" t="str">
            <v>Pala</v>
          </cell>
          <cell r="O693">
            <v>29600</v>
          </cell>
          <cell r="R693">
            <v>0.02</v>
          </cell>
          <cell r="T693">
            <v>592</v>
          </cell>
        </row>
        <row r="694">
          <cell r="T694">
            <v>0</v>
          </cell>
        </row>
        <row r="695">
          <cell r="A695" t="str">
            <v>SUBTOTAL</v>
          </cell>
          <cell r="T695">
            <v>1788</v>
          </cell>
        </row>
        <row r="697">
          <cell r="A697" t="str">
            <v>2.  Materiales</v>
          </cell>
        </row>
        <row r="698">
          <cell r="A698" t="str">
            <v>Descripción</v>
          </cell>
          <cell r="M698" t="str">
            <v>Unidad</v>
          </cell>
          <cell r="O698" t="str">
            <v>Cantidad</v>
          </cell>
          <cell r="Q698" t="str">
            <v>Precio Unit.</v>
          </cell>
          <cell r="T698" t="str">
            <v>Vr Unitario</v>
          </cell>
        </row>
        <row r="699">
          <cell r="A699" t="str">
            <v>Caja en mampostería de 60x60x60</v>
          </cell>
          <cell r="M699" t="str">
            <v xml:space="preserve">Un </v>
          </cell>
          <cell r="O699">
            <v>1</v>
          </cell>
          <cell r="Q699">
            <v>156300</v>
          </cell>
          <cell r="T699">
            <v>156300</v>
          </cell>
        </row>
        <row r="700">
          <cell r="A700" t="str">
            <v>Tapa para caja de 60x60x5</v>
          </cell>
          <cell r="M700" t="str">
            <v xml:space="preserve">Un </v>
          </cell>
          <cell r="O700">
            <v>1</v>
          </cell>
          <cell r="Q700">
            <v>52000</v>
          </cell>
          <cell r="T700">
            <v>52000</v>
          </cell>
        </row>
        <row r="701">
          <cell r="A701" t="str">
            <v>Marco para caja de 60x60x5</v>
          </cell>
          <cell r="M701" t="str">
            <v>Un</v>
          </cell>
          <cell r="O701">
            <v>1</v>
          </cell>
          <cell r="Q701">
            <v>28900</v>
          </cell>
          <cell r="T701">
            <v>28900</v>
          </cell>
        </row>
        <row r="702">
          <cell r="A702" t="str">
            <v>Platina de cobre de 400x50x2mm</v>
          </cell>
          <cell r="M702" t="str">
            <v xml:space="preserve">Un </v>
          </cell>
          <cell r="O702">
            <v>1</v>
          </cell>
          <cell r="Q702">
            <v>63700</v>
          </cell>
          <cell r="T702">
            <v>63700</v>
          </cell>
        </row>
        <row r="703">
          <cell r="T703">
            <v>0</v>
          </cell>
        </row>
        <row r="704">
          <cell r="T704">
            <v>0</v>
          </cell>
        </row>
        <row r="705">
          <cell r="T705">
            <v>0</v>
          </cell>
        </row>
        <row r="706">
          <cell r="T706">
            <v>0</v>
          </cell>
        </row>
        <row r="707">
          <cell r="T707">
            <v>0</v>
          </cell>
        </row>
        <row r="708">
          <cell r="T708">
            <v>0</v>
          </cell>
        </row>
        <row r="709">
          <cell r="T709">
            <v>0</v>
          </cell>
        </row>
        <row r="710">
          <cell r="T710">
            <v>0</v>
          </cell>
        </row>
        <row r="711">
          <cell r="A711" t="str">
            <v>Desperdicio</v>
          </cell>
          <cell r="M711" t="str">
            <v>%</v>
          </cell>
          <cell r="O711">
            <v>0.03</v>
          </cell>
          <cell r="Q711">
            <v>300900</v>
          </cell>
          <cell r="T711">
            <v>9027</v>
          </cell>
        </row>
        <row r="712">
          <cell r="A712" t="str">
            <v>SUBTOTAL</v>
          </cell>
          <cell r="T712">
            <v>309927</v>
          </cell>
        </row>
        <row r="714">
          <cell r="A714" t="str">
            <v>3. Transportes</v>
          </cell>
        </row>
        <row r="715">
          <cell r="A715" t="str">
            <v>Material</v>
          </cell>
          <cell r="K715" t="str">
            <v>Vol. o Peso</v>
          </cell>
          <cell r="M715" t="str">
            <v>Distancia</v>
          </cell>
          <cell r="O715" t="str">
            <v>m2 o Ton/Km</v>
          </cell>
          <cell r="R715" t="str">
            <v>Tarifa</v>
          </cell>
          <cell r="T715" t="str">
            <v>Vr. Unitario</v>
          </cell>
        </row>
        <row r="719">
          <cell r="A719" t="str">
            <v>SUBTOTAL</v>
          </cell>
        </row>
        <row r="721">
          <cell r="A721" t="str">
            <v>4. Mano de Obra</v>
          </cell>
        </row>
        <row r="722">
          <cell r="A722" t="str">
            <v>Trabajador</v>
          </cell>
          <cell r="J722" t="str">
            <v>Jornal</v>
          </cell>
          <cell r="L722" t="str">
            <v>Prestac.</v>
          </cell>
          <cell r="N722" t="str">
            <v>Jornal Total</v>
          </cell>
          <cell r="Q722" t="str">
            <v>Rendimiento</v>
          </cell>
          <cell r="T722" t="str">
            <v>Vr. Unitario</v>
          </cell>
        </row>
        <row r="723">
          <cell r="A723" t="str">
            <v>Electricista II</v>
          </cell>
          <cell r="J723">
            <v>21662</v>
          </cell>
          <cell r="L723">
            <v>0.57999999999999996</v>
          </cell>
          <cell r="N723">
            <v>34225.96</v>
          </cell>
          <cell r="Q723">
            <v>1</v>
          </cell>
          <cell r="T723">
            <v>34226</v>
          </cell>
        </row>
        <row r="724">
          <cell r="A724" t="str">
            <v>Ayudante</v>
          </cell>
          <cell r="J724">
            <v>17167</v>
          </cell>
          <cell r="L724">
            <v>0.57999999999999996</v>
          </cell>
          <cell r="N724">
            <v>27123.86</v>
          </cell>
          <cell r="Q724">
            <v>1</v>
          </cell>
          <cell r="T724">
            <v>27124</v>
          </cell>
        </row>
        <row r="725">
          <cell r="T725">
            <v>0</v>
          </cell>
        </row>
        <row r="726">
          <cell r="A726" t="str">
            <v>SUBTOTAL</v>
          </cell>
          <cell r="T726">
            <v>61350</v>
          </cell>
        </row>
        <row r="727">
          <cell r="A727" t="str">
            <v>TOTAL COSTO DIRECTO</v>
          </cell>
          <cell r="V727">
            <v>373065</v>
          </cell>
        </row>
        <row r="728">
          <cell r="A728" t="str">
            <v>AIU CONTRACTUAL</v>
          </cell>
          <cell r="E728">
            <v>0.25640000000000002</v>
          </cell>
          <cell r="S728" t="str">
            <v>TOTAL COSTO INDIRECTO</v>
          </cell>
          <cell r="T728">
            <v>95654</v>
          </cell>
        </row>
        <row r="729">
          <cell r="A729" t="str">
            <v xml:space="preserve">VALOR TOTAL ACTIVIDAD </v>
          </cell>
          <cell r="T729">
            <v>468719</v>
          </cell>
        </row>
        <row r="730">
          <cell r="A730" t="str">
            <v xml:space="preserve">VALOR RECURSOS NECESARIOS PARA LA EJECUCIÓN DE LA ACTIVIDAD </v>
          </cell>
          <cell r="T730">
            <v>937438</v>
          </cell>
        </row>
        <row r="731">
          <cell r="A731" t="str">
            <v>Para constancia de lo anterior, se firma la presente acta bajo la responsabilidad expresa de los que intervienen en ella, de  conformidad  con las funciones  desempeñadas por cada uno de los mismos,  de acuerdo con el manual de interventoría, en _________</v>
          </cell>
        </row>
        <row r="734">
          <cell r="E734" t="str">
            <v>Firma:</v>
          </cell>
        </row>
        <row r="735">
          <cell r="E735" t="str">
            <v xml:space="preserve">Nombre: </v>
          </cell>
        </row>
        <row r="736">
          <cell r="E736" t="str">
            <v>REPRESENTATE LEGAL Ó DIRECTOR DE CONSULTORIA</v>
          </cell>
        </row>
        <row r="737">
          <cell r="A737" t="str">
            <v>C. OBSERVACIONES INTERVENTORIA (Campo de obligatorio diligenciamiento)</v>
          </cell>
        </row>
        <row r="744">
          <cell r="E744" t="str">
            <v>Firma:</v>
          </cell>
        </row>
        <row r="745">
          <cell r="E745" t="str">
            <v xml:space="preserve">Nombre: </v>
          </cell>
          <cell r="V745" t="str">
            <v>Original  - FONADE</v>
          </cell>
        </row>
        <row r="746">
          <cell r="E746" t="str">
            <v>REPRESENTANTE LEGAL Ó DIRECTOR DE INTERVENTORÍA</v>
          </cell>
          <cell r="V746" t="str">
            <v>Copias: Contratista, Interventor</v>
          </cell>
        </row>
        <row r="747">
          <cell r="A747" t="str">
            <v>Item</v>
          </cell>
          <cell r="C747" t="str">
            <v>Descripción</v>
          </cell>
          <cell r="R747" t="str">
            <v>Unidad</v>
          </cell>
          <cell r="T747" t="str">
            <v>Cantidad</v>
          </cell>
        </row>
        <row r="748">
          <cell r="A748" t="str">
            <v>12.06.02</v>
          </cell>
          <cell r="C748" t="str">
            <v>Suministro e hincada de varilla de cobre de 2.44 metros x 5/8" para aterrizar la infraestructura de apantallamiento y la malla de puesta a tierra.</v>
          </cell>
          <cell r="R748" t="str">
            <v>UN</v>
          </cell>
          <cell r="T748">
            <v>1</v>
          </cell>
          <cell r="W748">
            <v>139837</v>
          </cell>
        </row>
        <row r="750">
          <cell r="A750" t="str">
            <v>1.  Equipo</v>
          </cell>
        </row>
        <row r="751">
          <cell r="A751" t="str">
            <v>Descripción</v>
          </cell>
          <cell r="H751" t="str">
            <v>Marca</v>
          </cell>
          <cell r="K751" t="str">
            <v>Tipo</v>
          </cell>
          <cell r="O751" t="str">
            <v>Tarifa/Hora</v>
          </cell>
          <cell r="R751" t="str">
            <v>Rendimiento</v>
          </cell>
          <cell r="T751" t="str">
            <v>Vr. Unitario</v>
          </cell>
        </row>
        <row r="752">
          <cell r="A752" t="str">
            <v>Herramienta menor (% de mano de obra)</v>
          </cell>
          <cell r="O752">
            <v>6850</v>
          </cell>
          <cell r="R752">
            <v>0.1</v>
          </cell>
          <cell r="T752">
            <v>685</v>
          </cell>
        </row>
        <row r="753">
          <cell r="A753" t="str">
            <v>Atornillador</v>
          </cell>
          <cell r="O753">
            <v>21735</v>
          </cell>
          <cell r="R753">
            <v>0.1</v>
          </cell>
          <cell r="T753">
            <v>2174</v>
          </cell>
        </row>
        <row r="754">
          <cell r="T754">
            <v>0</v>
          </cell>
        </row>
        <row r="755">
          <cell r="T755">
            <v>0</v>
          </cell>
        </row>
        <row r="756">
          <cell r="A756" t="str">
            <v>SUBTOTAL</v>
          </cell>
          <cell r="T756">
            <v>2859</v>
          </cell>
        </row>
        <row r="758">
          <cell r="A758" t="str">
            <v>2.  Materiales</v>
          </cell>
        </row>
        <row r="759">
          <cell r="A759" t="str">
            <v>Descripción</v>
          </cell>
          <cell r="M759" t="str">
            <v>Unidad</v>
          </cell>
          <cell r="O759" t="str">
            <v>Cantidad</v>
          </cell>
          <cell r="Q759" t="str">
            <v>Precio Unit.</v>
          </cell>
          <cell r="T759" t="str">
            <v>Vr Unitario</v>
          </cell>
        </row>
        <row r="760">
          <cell r="A760" t="str">
            <v>Varilla de cobre de 2,40 mts x 5/8"</v>
          </cell>
          <cell r="M760" t="str">
            <v>Un</v>
          </cell>
          <cell r="O760">
            <v>1</v>
          </cell>
          <cell r="Q760">
            <v>119800</v>
          </cell>
          <cell r="T760">
            <v>119800</v>
          </cell>
        </row>
        <row r="761">
          <cell r="T761">
            <v>0</v>
          </cell>
        </row>
        <row r="762">
          <cell r="T762">
            <v>0</v>
          </cell>
        </row>
        <row r="763">
          <cell r="T763">
            <v>0</v>
          </cell>
        </row>
        <row r="764">
          <cell r="T764">
            <v>0</v>
          </cell>
        </row>
        <row r="765">
          <cell r="T765">
            <v>0</v>
          </cell>
        </row>
        <row r="766">
          <cell r="T766">
            <v>0</v>
          </cell>
        </row>
        <row r="767">
          <cell r="T767">
            <v>0</v>
          </cell>
        </row>
        <row r="768">
          <cell r="T768">
            <v>0</v>
          </cell>
        </row>
        <row r="769">
          <cell r="T769">
            <v>0</v>
          </cell>
        </row>
        <row r="770">
          <cell r="T770">
            <v>0</v>
          </cell>
        </row>
        <row r="771">
          <cell r="T771">
            <v>0</v>
          </cell>
        </row>
        <row r="772">
          <cell r="A772" t="str">
            <v>Desperdicio</v>
          </cell>
          <cell r="M772" t="str">
            <v>%</v>
          </cell>
          <cell r="Q772">
            <v>119800</v>
          </cell>
          <cell r="T772">
            <v>0</v>
          </cell>
        </row>
        <row r="773">
          <cell r="A773" t="str">
            <v>SUBTOTAL</v>
          </cell>
          <cell r="T773">
            <v>119800</v>
          </cell>
        </row>
        <row r="775">
          <cell r="A775" t="str">
            <v>3. Transportes</v>
          </cell>
        </row>
        <row r="776">
          <cell r="A776" t="str">
            <v>Material</v>
          </cell>
          <cell r="K776" t="str">
            <v>Vol. o Peso</v>
          </cell>
          <cell r="M776" t="str">
            <v>Distancia</v>
          </cell>
          <cell r="O776" t="str">
            <v>m2 o Ton/Km</v>
          </cell>
          <cell r="R776" t="str">
            <v>Tarifa</v>
          </cell>
          <cell r="T776" t="str">
            <v>Vr. Unitario</v>
          </cell>
        </row>
        <row r="780">
          <cell r="A780" t="str">
            <v>SUBTOTAL</v>
          </cell>
        </row>
        <row r="782">
          <cell r="A782" t="str">
            <v>4. Mano de Obra</v>
          </cell>
        </row>
        <row r="783">
          <cell r="A783" t="str">
            <v>Trabajador</v>
          </cell>
          <cell r="J783" t="str">
            <v>Jornal</v>
          </cell>
          <cell r="L783" t="str">
            <v>Prestac.</v>
          </cell>
          <cell r="N783" t="str">
            <v>Jornal Total</v>
          </cell>
          <cell r="Q783" t="str">
            <v>Rendimiento</v>
          </cell>
          <cell r="T783" t="str">
            <v>Vr. Unitario</v>
          </cell>
        </row>
        <row r="784">
          <cell r="A784" t="str">
            <v>Electricista II</v>
          </cell>
          <cell r="J784">
            <v>21662</v>
          </cell>
          <cell r="L784">
            <v>0.57999999999999996</v>
          </cell>
          <cell r="N784">
            <v>34226</v>
          </cell>
          <cell r="Q784">
            <v>0.28000000000000003</v>
          </cell>
          <cell r="T784">
            <v>9583</v>
          </cell>
        </row>
        <row r="785">
          <cell r="A785" t="str">
            <v>Ayudante</v>
          </cell>
          <cell r="J785">
            <v>17167</v>
          </cell>
          <cell r="L785">
            <v>0.57999999999999996</v>
          </cell>
          <cell r="N785">
            <v>27124</v>
          </cell>
          <cell r="Q785">
            <v>0.28000000000000003</v>
          </cell>
          <cell r="T785">
            <v>7595</v>
          </cell>
        </row>
        <row r="786">
          <cell r="T786">
            <v>0</v>
          </cell>
        </row>
        <row r="787">
          <cell r="A787" t="str">
            <v>SUBTOTAL</v>
          </cell>
          <cell r="T787">
            <v>17178</v>
          </cell>
        </row>
        <row r="788">
          <cell r="A788" t="str">
            <v>TOTAL COSTO DIRECTO</v>
          </cell>
          <cell r="T788">
            <v>139837</v>
          </cell>
        </row>
        <row r="789">
          <cell r="A789" t="str">
            <v>AIU CONTRACTUAL</v>
          </cell>
          <cell r="E789">
            <v>0.25640000000000002</v>
          </cell>
          <cell r="S789" t="str">
            <v>TOTAL COSTO INDIRECTO</v>
          </cell>
          <cell r="T789">
            <v>35854</v>
          </cell>
        </row>
        <row r="790">
          <cell r="A790" t="str">
            <v xml:space="preserve">VALOR TOTAL ACTIVIDAD </v>
          </cell>
          <cell r="T790">
            <v>175691</v>
          </cell>
        </row>
        <row r="791">
          <cell r="A791" t="str">
            <v xml:space="preserve">VALOR RECURSOS NECESARIOS PARA LA EJECUCIÓN DE LA ACTIVIDAD </v>
          </cell>
          <cell r="T791">
            <v>175691</v>
          </cell>
        </row>
        <row r="792">
          <cell r="A792" t="str">
            <v>Para constancia de lo anterior, se firma la presente acta bajo la responsabilidad expresa de los que intervienen en ella, de  conformidad  con las funciones  desempeñadas por cada uno de los mismos,  de acuerdo con el manual de interventoría, en _________</v>
          </cell>
        </row>
        <row r="795">
          <cell r="E795" t="str">
            <v>Firma:</v>
          </cell>
        </row>
        <row r="796">
          <cell r="E796" t="str">
            <v xml:space="preserve">Nombre: </v>
          </cell>
        </row>
        <row r="797">
          <cell r="E797" t="str">
            <v>REPRESENTATE LEGAL Ó DIRECTOR DE CONSULTORIA</v>
          </cell>
        </row>
        <row r="798">
          <cell r="A798"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12.06.03</v>
          </cell>
          <cell r="C808" t="str">
            <v>Suministro y tendido de cable de cobre No 8 para polo a tierra. Incluye tubo PVC de 3/4".</v>
          </cell>
          <cell r="R808" t="str">
            <v>ML</v>
          </cell>
          <cell r="T808">
            <v>5</v>
          </cell>
          <cell r="W808">
            <v>23784</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Alicates</v>
          </cell>
          <cell r="O812">
            <v>30188</v>
          </cell>
          <cell r="R812">
            <v>0.01</v>
          </cell>
          <cell r="T812">
            <v>301.88</v>
          </cell>
        </row>
        <row r="813">
          <cell r="T813">
            <v>0</v>
          </cell>
        </row>
        <row r="814">
          <cell r="T814">
            <v>0</v>
          </cell>
        </row>
        <row r="815">
          <cell r="T815">
            <v>0</v>
          </cell>
        </row>
        <row r="816">
          <cell r="A816" t="str">
            <v>SUBTOTAL</v>
          </cell>
          <cell r="T816">
            <v>301.88</v>
          </cell>
        </row>
        <row r="818">
          <cell r="A818" t="str">
            <v>2.  Materiales</v>
          </cell>
        </row>
        <row r="819">
          <cell r="A819" t="str">
            <v>Descripción</v>
          </cell>
          <cell r="M819" t="str">
            <v>Unidad</v>
          </cell>
          <cell r="O819" t="str">
            <v>Cantidad</v>
          </cell>
          <cell r="Q819" t="str">
            <v>Precio Unit.</v>
          </cell>
          <cell r="T819" t="str">
            <v>Vr Unitario</v>
          </cell>
        </row>
        <row r="820">
          <cell r="A820" t="str">
            <v>Cable de Cobre No 8</v>
          </cell>
          <cell r="M820" t="str">
            <v>Ml</v>
          </cell>
          <cell r="O820">
            <v>1</v>
          </cell>
          <cell r="Q820">
            <v>3220</v>
          </cell>
          <cell r="T820">
            <v>3220</v>
          </cell>
        </row>
        <row r="821">
          <cell r="A821" t="str">
            <v>Tubo conduit PVC 3/4"</v>
          </cell>
          <cell r="M821" t="str">
            <v>Ml</v>
          </cell>
          <cell r="O821">
            <v>1</v>
          </cell>
          <cell r="Q821">
            <v>2900</v>
          </cell>
          <cell r="T821">
            <v>2900</v>
          </cell>
        </row>
        <row r="822">
          <cell r="T822">
            <v>0</v>
          </cell>
        </row>
        <row r="823">
          <cell r="T823">
            <v>0</v>
          </cell>
        </row>
        <row r="824">
          <cell r="T824">
            <v>0</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6120</v>
          </cell>
          <cell r="T832">
            <v>184</v>
          </cell>
        </row>
        <row r="833">
          <cell r="A833" t="str">
            <v>SUBTOTAL</v>
          </cell>
          <cell r="T833">
            <v>6304</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21662</v>
          </cell>
          <cell r="L844">
            <v>0.57999999999999996</v>
          </cell>
          <cell r="N844">
            <v>34226</v>
          </cell>
          <cell r="Q844">
            <v>0.28000000000000003</v>
          </cell>
          <cell r="T844">
            <v>9583</v>
          </cell>
        </row>
        <row r="845">
          <cell r="A845" t="str">
            <v>Ayudante</v>
          </cell>
          <cell r="J845">
            <v>17167</v>
          </cell>
          <cell r="L845">
            <v>0.57999999999999996</v>
          </cell>
          <cell r="N845">
            <v>27124</v>
          </cell>
          <cell r="Q845">
            <v>0.28000000000000003</v>
          </cell>
          <cell r="T845">
            <v>7595</v>
          </cell>
        </row>
        <row r="846">
          <cell r="T846">
            <v>0</v>
          </cell>
        </row>
        <row r="847">
          <cell r="A847" t="str">
            <v>SUBTOTAL</v>
          </cell>
          <cell r="T847">
            <v>17178</v>
          </cell>
        </row>
        <row r="848">
          <cell r="A848" t="str">
            <v>TOTAL COSTO DIRECTO</v>
          </cell>
          <cell r="T848">
            <v>23784</v>
          </cell>
        </row>
        <row r="849">
          <cell r="A849" t="str">
            <v>AIU CONTRACTUAL</v>
          </cell>
          <cell r="E849">
            <v>0.25640000000000002</v>
          </cell>
          <cell r="S849" t="str">
            <v>TOTAL COSTO INDIRECTO</v>
          </cell>
          <cell r="T849">
            <v>6098</v>
          </cell>
        </row>
        <row r="850">
          <cell r="A850" t="str">
            <v xml:space="preserve">VALOR TOTAL ACTIVIDAD </v>
          </cell>
          <cell r="T850">
            <v>29882</v>
          </cell>
        </row>
        <row r="851">
          <cell r="A851" t="str">
            <v xml:space="preserve">VALOR RECURSOS NECESARIOS PARA LA EJECUCIÓN DE LA ACTIVIDAD </v>
          </cell>
          <cell r="T851">
            <v>149410</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5">
          <cell r="E865" t="str">
            <v>Firma:</v>
          </cell>
        </row>
        <row r="866">
          <cell r="E866" t="str">
            <v xml:space="preserve">Nombre: </v>
          </cell>
          <cell r="V866" t="str">
            <v>Original  - FONADE</v>
          </cell>
        </row>
        <row r="867">
          <cell r="E867" t="str">
            <v>REPRESENTANTE LEGAL Ó DIRECTOR DE INTERVENTORÍA</v>
          </cell>
          <cell r="V867" t="str">
            <v>Copias: Contratista, Interventor</v>
          </cell>
        </row>
        <row r="868">
          <cell r="A868" t="str">
            <v>Item</v>
          </cell>
          <cell r="C868" t="str">
            <v>Descripción</v>
          </cell>
          <cell r="R868" t="str">
            <v>Unidad</v>
          </cell>
          <cell r="T868" t="str">
            <v>Cantidad</v>
          </cell>
        </row>
        <row r="869">
          <cell r="A869" t="str">
            <v>12.06.04</v>
          </cell>
          <cell r="C869" t="str">
            <v>Suministro y tendido de cable de cobre No 2/0 desnudo para configurar sistema de apantallamiento, malla a tierra y equipotenciar.</v>
          </cell>
          <cell r="R869" t="str">
            <v>ML</v>
          </cell>
          <cell r="T869">
            <v>66</v>
          </cell>
          <cell r="W869">
            <v>36380</v>
          </cell>
        </row>
        <row r="871">
          <cell r="A871" t="str">
            <v>1.  Equipo</v>
          </cell>
        </row>
        <row r="872">
          <cell r="A872" t="str">
            <v>Descripción</v>
          </cell>
          <cell r="H872" t="str">
            <v>Marca</v>
          </cell>
          <cell r="K872" t="str">
            <v>Tipo</v>
          </cell>
          <cell r="O872" t="str">
            <v>Tarifa/Hora</v>
          </cell>
          <cell r="R872" t="str">
            <v>Rendimiento</v>
          </cell>
          <cell r="T872" t="str">
            <v>Vr. Unitario</v>
          </cell>
        </row>
        <row r="873">
          <cell r="A873" t="str">
            <v>Herramienta menor (% de mano de obra)</v>
          </cell>
          <cell r="O873">
            <v>6850</v>
          </cell>
          <cell r="R873">
            <v>0.01</v>
          </cell>
          <cell r="T873">
            <v>69</v>
          </cell>
        </row>
        <row r="874">
          <cell r="A874" t="str">
            <v>Atornillador</v>
          </cell>
          <cell r="O874">
            <v>21735</v>
          </cell>
          <cell r="R874">
            <v>0.01</v>
          </cell>
          <cell r="T874">
            <v>217</v>
          </cell>
        </row>
        <row r="875">
          <cell r="T875">
            <v>0</v>
          </cell>
        </row>
        <row r="876">
          <cell r="T876">
            <v>0</v>
          </cell>
        </row>
        <row r="877">
          <cell r="A877" t="str">
            <v>SUBTOTAL</v>
          </cell>
          <cell r="T877">
            <v>286</v>
          </cell>
        </row>
        <row r="879">
          <cell r="A879" t="str">
            <v>2.  Materiales</v>
          </cell>
        </row>
        <row r="880">
          <cell r="A880" t="str">
            <v>Descripción</v>
          </cell>
          <cell r="M880" t="str">
            <v>Unidad</v>
          </cell>
          <cell r="O880" t="str">
            <v>Cantidad</v>
          </cell>
          <cell r="Q880" t="str">
            <v>Precio Unit.</v>
          </cell>
          <cell r="T880" t="str">
            <v>Vr Unitario</v>
          </cell>
        </row>
        <row r="881">
          <cell r="A881" t="str">
            <v>Soldadura 120 gramos</v>
          </cell>
          <cell r="M881" t="str">
            <v>Un</v>
          </cell>
          <cell r="O881">
            <v>0.02</v>
          </cell>
          <cell r="Q881">
            <v>15600</v>
          </cell>
          <cell r="T881">
            <v>312</v>
          </cell>
        </row>
        <row r="882">
          <cell r="A882" t="str">
            <v>Molde</v>
          </cell>
          <cell r="M882" t="str">
            <v>Un</v>
          </cell>
          <cell r="O882">
            <v>0.02</v>
          </cell>
          <cell r="Q882">
            <v>256300</v>
          </cell>
          <cell r="T882">
            <v>5126</v>
          </cell>
        </row>
        <row r="883">
          <cell r="A883" t="str">
            <v>Pinza</v>
          </cell>
          <cell r="M883" t="str">
            <v>Un</v>
          </cell>
          <cell r="O883">
            <v>0.02</v>
          </cell>
          <cell r="Q883">
            <v>75600</v>
          </cell>
          <cell r="T883">
            <v>1512</v>
          </cell>
        </row>
        <row r="884">
          <cell r="A884" t="str">
            <v>Encendedor</v>
          </cell>
          <cell r="M884" t="str">
            <v>Un</v>
          </cell>
          <cell r="O884">
            <v>0.02</v>
          </cell>
          <cell r="Q884">
            <v>29500</v>
          </cell>
          <cell r="T884">
            <v>590</v>
          </cell>
        </row>
        <row r="885">
          <cell r="A885" t="str">
            <v>Cable de cobre desnudo No 2/0</v>
          </cell>
          <cell r="M885" t="str">
            <v>Ml</v>
          </cell>
          <cell r="O885">
            <v>1</v>
          </cell>
          <cell r="Q885">
            <v>25120</v>
          </cell>
          <cell r="T885">
            <v>25120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O892">
            <v>0.03</v>
          </cell>
          <cell r="Q892">
            <v>32660</v>
          </cell>
          <cell r="T892">
            <v>980</v>
          </cell>
        </row>
        <row r="893">
          <cell r="A893" t="str">
            <v>SUBTOTAL</v>
          </cell>
          <cell r="T893">
            <v>33640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0.04</v>
          </cell>
          <cell r="T904">
            <v>1369</v>
          </cell>
        </row>
        <row r="905">
          <cell r="A905" t="str">
            <v>Ayudante</v>
          </cell>
          <cell r="J905">
            <v>17167</v>
          </cell>
          <cell r="L905">
            <v>0.57999999999999996</v>
          </cell>
          <cell r="N905">
            <v>27123.86</v>
          </cell>
          <cell r="Q905">
            <v>0.04</v>
          </cell>
          <cell r="T905">
            <v>1085</v>
          </cell>
        </row>
        <row r="906">
          <cell r="T906">
            <v>0</v>
          </cell>
        </row>
        <row r="907">
          <cell r="A907" t="str">
            <v>SUBTOTAL</v>
          </cell>
          <cell r="T907">
            <v>2454</v>
          </cell>
        </row>
        <row r="908">
          <cell r="A908" t="str">
            <v>TOTAL COSTO DIRECTO</v>
          </cell>
          <cell r="T908">
            <v>36380</v>
          </cell>
        </row>
        <row r="909">
          <cell r="A909" t="str">
            <v>AIU CONTRACTUAL</v>
          </cell>
          <cell r="E909">
            <v>0.25640000000000002</v>
          </cell>
          <cell r="S909" t="str">
            <v>TOTAL COSTO INDIRECTO</v>
          </cell>
          <cell r="T909">
            <v>9327.8320000000003</v>
          </cell>
        </row>
        <row r="910">
          <cell r="A910" t="str">
            <v xml:space="preserve">VALOR TOTAL ACTIVIDAD </v>
          </cell>
          <cell r="T910">
            <v>45707.832000000002</v>
          </cell>
        </row>
        <row r="911">
          <cell r="A911" t="str">
            <v xml:space="preserve">VALOR RECURSOS NECESARIOS PARA LA EJECUCIÓN DE LA ACTIVIDAD </v>
          </cell>
          <cell r="T911">
            <v>3016716.912</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12.06.05</v>
          </cell>
          <cell r="C928" t="str">
            <v>Suminsitro y colocación de barra captora de 60 cm para sistema apantallamiento. Incluye aislador, soporte y accesorios de fijación.</v>
          </cell>
          <cell r="R928" t="str">
            <v>UN</v>
          </cell>
          <cell r="T928">
            <v>6</v>
          </cell>
          <cell r="W928">
            <v>138331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O932">
            <v>30188</v>
          </cell>
          <cell r="R932">
            <v>0.01</v>
          </cell>
          <cell r="T932">
            <v>302</v>
          </cell>
        </row>
        <row r="933">
          <cell r="A933" t="str">
            <v>Atornillador</v>
          </cell>
          <cell r="O933">
            <v>21735</v>
          </cell>
          <cell r="R933">
            <v>0.01</v>
          </cell>
          <cell r="T933">
            <v>217</v>
          </cell>
        </row>
        <row r="934">
          <cell r="A934" t="str">
            <v>Taladro</v>
          </cell>
          <cell r="O934">
            <v>1026375</v>
          </cell>
          <cell r="R934">
            <v>5.0000000000000001E-3</v>
          </cell>
          <cell r="T934">
            <v>5132</v>
          </cell>
        </row>
        <row r="935">
          <cell r="T935">
            <v>0</v>
          </cell>
        </row>
        <row r="936">
          <cell r="A936" t="str">
            <v>SUBTOTAL</v>
          </cell>
          <cell r="T936">
            <v>5651</v>
          </cell>
        </row>
        <row r="938">
          <cell r="A938" t="str">
            <v>2.  Materiales</v>
          </cell>
        </row>
        <row r="939">
          <cell r="A939" t="str">
            <v>Descripción</v>
          </cell>
          <cell r="M939" t="str">
            <v>Unidad</v>
          </cell>
          <cell r="O939" t="str">
            <v>Cantidad</v>
          </cell>
          <cell r="Q939" t="str">
            <v>Precio Unit.</v>
          </cell>
          <cell r="T939" t="str">
            <v>Vr Unitario</v>
          </cell>
        </row>
        <row r="940">
          <cell r="A940" t="str">
            <v>Varilla captora 60 cms</v>
          </cell>
          <cell r="M940" t="str">
            <v>Un</v>
          </cell>
          <cell r="O940">
            <v>1</v>
          </cell>
          <cell r="Q940">
            <v>82120</v>
          </cell>
          <cell r="T940">
            <v>82120</v>
          </cell>
        </row>
        <row r="941">
          <cell r="A941" t="str">
            <v>Aislador</v>
          </cell>
          <cell r="M941" t="str">
            <v>Un</v>
          </cell>
          <cell r="O941">
            <v>1</v>
          </cell>
          <cell r="Q941">
            <v>12980</v>
          </cell>
          <cell r="T941">
            <v>12980</v>
          </cell>
        </row>
        <row r="942">
          <cell r="A942" t="str">
            <v>soporte fijación</v>
          </cell>
          <cell r="M942" t="str">
            <v>Un</v>
          </cell>
          <cell r="O942">
            <v>1</v>
          </cell>
          <cell r="Q942">
            <v>25310</v>
          </cell>
          <cell r="T942">
            <v>25310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120410</v>
          </cell>
          <cell r="T952">
            <v>0</v>
          </cell>
        </row>
        <row r="953">
          <cell r="A953" t="str">
            <v>SUBTOTAL</v>
          </cell>
          <cell r="T953">
            <v>120410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v>
          </cell>
        </row>
        <row r="965">
          <cell r="A965" t="str">
            <v>Ayudante</v>
          </cell>
          <cell r="J965">
            <v>17167</v>
          </cell>
          <cell r="L965">
            <v>0.57999999999999996</v>
          </cell>
          <cell r="N965">
            <v>27123.86</v>
          </cell>
          <cell r="Q965">
            <v>0.2</v>
          </cell>
          <cell r="T965">
            <v>5425</v>
          </cell>
        </row>
        <row r="966">
          <cell r="T966">
            <v>0</v>
          </cell>
        </row>
        <row r="967">
          <cell r="A967" t="str">
            <v>SUBTOTAL</v>
          </cell>
          <cell r="T967">
            <v>12270</v>
          </cell>
        </row>
        <row r="968">
          <cell r="A968" t="str">
            <v>TOTAL COSTO DIRECTO</v>
          </cell>
          <cell r="T968">
            <v>138331</v>
          </cell>
        </row>
        <row r="969">
          <cell r="A969" t="str">
            <v>AIU CONTRACTUAL</v>
          </cell>
          <cell r="E969">
            <v>0.25640000000000002</v>
          </cell>
          <cell r="S969" t="str">
            <v>TOTAL COSTO INDIRECTO</v>
          </cell>
          <cell r="T969">
            <v>35468</v>
          </cell>
        </row>
        <row r="970">
          <cell r="A970" t="str">
            <v xml:space="preserve">VALOR TOTAL ACTIVIDAD </v>
          </cell>
          <cell r="T970">
            <v>173799</v>
          </cell>
        </row>
        <row r="971">
          <cell r="A971" t="str">
            <v xml:space="preserve">VALOR RECURSOS NECESARIOS PARA LA EJECUCIÓN DE LA ACTIVIDAD </v>
          </cell>
          <cell r="T971">
            <v>1042794</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12.06.06</v>
          </cell>
          <cell r="C988" t="str">
            <v>Suminsitro y colocación de barra captora de 1.20 mts para sistema apantallamiento. Incluye aislador, soporte y accesorios de fijación.</v>
          </cell>
          <cell r="R988" t="str">
            <v>UN</v>
          </cell>
          <cell r="T988">
            <v>2</v>
          </cell>
          <cell r="W988">
            <v>220451</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30188</v>
          </cell>
          <cell r="R992">
            <v>0.01</v>
          </cell>
          <cell r="T992">
            <v>302</v>
          </cell>
        </row>
        <row r="993">
          <cell r="A993" t="str">
            <v>Atornillador</v>
          </cell>
          <cell r="O993">
            <v>21735</v>
          </cell>
          <cell r="R993">
            <v>0.01</v>
          </cell>
          <cell r="T993">
            <v>217</v>
          </cell>
        </row>
        <row r="994">
          <cell r="A994" t="str">
            <v>Taladro</v>
          </cell>
          <cell r="O994">
            <v>1026375</v>
          </cell>
          <cell r="R994">
            <v>5.0000000000000001E-3</v>
          </cell>
          <cell r="T994">
            <v>5132</v>
          </cell>
        </row>
        <row r="995">
          <cell r="T995">
            <v>0</v>
          </cell>
        </row>
        <row r="996">
          <cell r="A996" t="str">
            <v>SUBTOTAL</v>
          </cell>
          <cell r="T996">
            <v>5651</v>
          </cell>
        </row>
        <row r="998">
          <cell r="A998" t="str">
            <v>2.  Materiales</v>
          </cell>
        </row>
        <row r="999">
          <cell r="A999" t="str">
            <v>Descripción</v>
          </cell>
          <cell r="M999" t="str">
            <v>Unidad</v>
          </cell>
          <cell r="O999" t="str">
            <v>Cantidad</v>
          </cell>
          <cell r="Q999" t="str">
            <v>Precio Unit.</v>
          </cell>
          <cell r="T999" t="str">
            <v>Vr Unitario</v>
          </cell>
        </row>
        <row r="1000">
          <cell r="A1000" t="str">
            <v>Varilla captora 1.20 mts</v>
          </cell>
          <cell r="M1000" t="str">
            <v>Un</v>
          </cell>
          <cell r="O1000">
            <v>1</v>
          </cell>
          <cell r="Q1000">
            <v>164240</v>
          </cell>
          <cell r="T1000">
            <v>164240</v>
          </cell>
        </row>
        <row r="1001">
          <cell r="A1001" t="str">
            <v>Aislador</v>
          </cell>
          <cell r="M1001" t="str">
            <v>Un</v>
          </cell>
          <cell r="O1001">
            <v>1</v>
          </cell>
          <cell r="Q1001">
            <v>12980</v>
          </cell>
          <cell r="T1001">
            <v>12980</v>
          </cell>
        </row>
        <row r="1002">
          <cell r="A1002" t="str">
            <v>soporte fijación</v>
          </cell>
          <cell r="M1002" t="str">
            <v>Un</v>
          </cell>
          <cell r="O1002">
            <v>1</v>
          </cell>
          <cell r="Q1002">
            <v>25310</v>
          </cell>
          <cell r="T1002">
            <v>25310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Q1012">
            <v>202530</v>
          </cell>
          <cell r="T1012">
            <v>0</v>
          </cell>
        </row>
        <row r="1013">
          <cell r="A1013" t="str">
            <v>SUBTOTAL</v>
          </cell>
          <cell r="T1013">
            <v>202530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Electricista II</v>
          </cell>
          <cell r="J1024">
            <v>21662</v>
          </cell>
          <cell r="L1024">
            <v>0.57999999999999996</v>
          </cell>
          <cell r="N1024">
            <v>34225.96</v>
          </cell>
          <cell r="Q1024">
            <v>0.2</v>
          </cell>
          <cell r="T1024">
            <v>6845</v>
          </cell>
        </row>
        <row r="1025">
          <cell r="A1025" t="str">
            <v>Ayudante</v>
          </cell>
          <cell r="J1025">
            <v>17167</v>
          </cell>
          <cell r="L1025">
            <v>0.57999999999999996</v>
          </cell>
          <cell r="N1025">
            <v>27123.86</v>
          </cell>
          <cell r="Q1025">
            <v>0.2</v>
          </cell>
          <cell r="T1025">
            <v>5425</v>
          </cell>
        </row>
        <row r="1026">
          <cell r="T1026">
            <v>0</v>
          </cell>
        </row>
        <row r="1027">
          <cell r="A1027" t="str">
            <v>SUBTOTAL</v>
          </cell>
          <cell r="T1027">
            <v>12270</v>
          </cell>
        </row>
        <row r="1028">
          <cell r="A1028" t="str">
            <v>TOTAL COSTO DIRECTO</v>
          </cell>
          <cell r="T1028">
            <v>220451</v>
          </cell>
        </row>
        <row r="1029">
          <cell r="A1029" t="str">
            <v>AIU CONTRACTUAL</v>
          </cell>
          <cell r="E1029">
            <v>0.25640000000000002</v>
          </cell>
          <cell r="S1029" t="str">
            <v>TOTAL COSTO INDIRECTO</v>
          </cell>
          <cell r="T1029">
            <v>56524</v>
          </cell>
        </row>
        <row r="1030">
          <cell r="A1030" t="str">
            <v xml:space="preserve">VALOR TOTAL ACTIVIDAD </v>
          </cell>
          <cell r="T1030">
            <v>276975</v>
          </cell>
        </row>
        <row r="1031">
          <cell r="A1031" t="str">
            <v xml:space="preserve">VALOR RECURSOS NECESARIOS PARA LA EJECUCIÓN DE LA ACTIVIDAD </v>
          </cell>
          <cell r="T1031">
            <v>553950</v>
          </cell>
        </row>
        <row r="1032">
          <cell r="A1032" t="str">
            <v>Para constancia de lo anterior, se firma la presente acta bajo la responsabilidad expresa de los que intervienen en ella, de  conformidad  con las funciones  desempeñadas por cada uno de los mismos,  de acuerdo con el manual de interventoría, en _________</v>
          </cell>
        </row>
        <row r="1035">
          <cell r="E1035" t="str">
            <v>Firma:</v>
          </cell>
        </row>
        <row r="1036">
          <cell r="E1036" t="str">
            <v xml:space="preserve">Nombre: </v>
          </cell>
        </row>
        <row r="1037">
          <cell r="E1037" t="str">
            <v>REPRESENTATE LEGAL Ó DIRECTOR DE CONSULTORIA</v>
          </cell>
        </row>
        <row r="1038">
          <cell r="A1038" t="str">
            <v>C. OBSERVACIONES INTERVENTORIA (Campo de obligatorio diligenciamiento)</v>
          </cell>
        </row>
        <row r="1044">
          <cell r="E1044" t="str">
            <v>Firma:</v>
          </cell>
        </row>
        <row r="1045">
          <cell r="E1045" t="str">
            <v xml:space="preserve">Nombre: </v>
          </cell>
          <cell r="V1045" t="str">
            <v>Original  - FONADE</v>
          </cell>
        </row>
        <row r="1046">
          <cell r="E1046" t="str">
            <v>REPRESENTANTE LEGAL Ó DIRECTOR DE INTERVENTORÍA</v>
          </cell>
          <cell r="V1046" t="str">
            <v>Copias: Contratista, Interventor</v>
          </cell>
        </row>
        <row r="1047">
          <cell r="A1047" t="str">
            <v>Item</v>
          </cell>
          <cell r="C1047" t="str">
            <v>Descripción</v>
          </cell>
          <cell r="R1047" t="str">
            <v>Unidad</v>
          </cell>
          <cell r="T1047" t="str">
            <v>Cantidad</v>
          </cell>
        </row>
        <row r="1048">
          <cell r="A1048" t="str">
            <v>12.06.07</v>
          </cell>
          <cell r="C1048" t="str">
            <v>Suministro y armado de soldadura tipo cadweld 120 grs para empalmes del sistema de apantallamiento y puestas a tierra. Incluye moldes, encendedor, pinzas y accesorios.</v>
          </cell>
          <cell r="R1048" t="str">
            <v>UN</v>
          </cell>
          <cell r="T1048">
            <v>10</v>
          </cell>
          <cell r="W1048">
            <v>56499.964</v>
          </cell>
        </row>
        <row r="1050">
          <cell r="A1050" t="str">
            <v>1.  Equipo</v>
          </cell>
        </row>
        <row r="1051">
          <cell r="A1051" t="str">
            <v>Descripción</v>
          </cell>
          <cell r="H1051" t="str">
            <v>Marca</v>
          </cell>
          <cell r="K1051" t="str">
            <v>Tipo</v>
          </cell>
          <cell r="O1051" t="str">
            <v>Tarifa/Hora</v>
          </cell>
          <cell r="R1051" t="str">
            <v>Rendimiento</v>
          </cell>
          <cell r="T1051" t="str">
            <v>Vr. Unitario</v>
          </cell>
        </row>
        <row r="1052">
          <cell r="A1052" t="str">
            <v>Herramienta menor (% de mano de obra)</v>
          </cell>
          <cell r="O1052">
            <v>125000</v>
          </cell>
          <cell r="R1052">
            <v>0.1</v>
          </cell>
          <cell r="T1052">
            <v>12500</v>
          </cell>
        </row>
        <row r="1053">
          <cell r="A1053" t="str">
            <v>Pinza</v>
          </cell>
          <cell r="O1053">
            <v>35600</v>
          </cell>
          <cell r="R1053">
            <v>0.1</v>
          </cell>
          <cell r="T1053">
            <v>3560</v>
          </cell>
        </row>
        <row r="1054">
          <cell r="A1054" t="str">
            <v>Encendedor</v>
          </cell>
          <cell r="O1054">
            <v>21900</v>
          </cell>
          <cell r="R1054">
            <v>0.1</v>
          </cell>
          <cell r="T1054">
            <v>2190</v>
          </cell>
        </row>
        <row r="1055">
          <cell r="T1055">
            <v>0</v>
          </cell>
        </row>
        <row r="1056">
          <cell r="A1056" t="str">
            <v>SUBTOTAL</v>
          </cell>
          <cell r="T1056">
            <v>18250</v>
          </cell>
        </row>
        <row r="1058">
          <cell r="A1058" t="str">
            <v>2.  Materiales</v>
          </cell>
        </row>
        <row r="1059">
          <cell r="A1059" t="str">
            <v>Descripción</v>
          </cell>
          <cell r="M1059" t="str">
            <v>Unidad</v>
          </cell>
          <cell r="O1059" t="str">
            <v>Cantidad</v>
          </cell>
          <cell r="Q1059" t="str">
            <v>Precio Unit.</v>
          </cell>
          <cell r="T1059" t="str">
            <v>Vr Unitario</v>
          </cell>
        </row>
        <row r="1060">
          <cell r="A1060" t="str">
            <v>Soldadura cadweld 125 gramos</v>
          </cell>
          <cell r="M1060" t="str">
            <v>Un</v>
          </cell>
          <cell r="O1060">
            <v>1</v>
          </cell>
          <cell r="Q1060">
            <v>25980</v>
          </cell>
          <cell r="T1060">
            <v>25980</v>
          </cell>
        </row>
        <row r="1061">
          <cell r="T1061">
            <v>0</v>
          </cell>
        </row>
        <row r="1062">
          <cell r="T1062">
            <v>0</v>
          </cell>
        </row>
        <row r="1063">
          <cell r="T1063">
            <v>0</v>
          </cell>
        </row>
        <row r="1064">
          <cell r="T1064">
            <v>0</v>
          </cell>
        </row>
        <row r="1065">
          <cell r="T1065">
            <v>0</v>
          </cell>
        </row>
        <row r="1066">
          <cell r="T1066">
            <v>0</v>
          </cell>
        </row>
        <row r="1067">
          <cell r="T1067">
            <v>0</v>
          </cell>
        </row>
        <row r="1068">
          <cell r="T1068">
            <v>0</v>
          </cell>
        </row>
        <row r="1069">
          <cell r="T1069">
            <v>0</v>
          </cell>
        </row>
        <row r="1070">
          <cell r="T1070">
            <v>0</v>
          </cell>
        </row>
        <row r="1071">
          <cell r="T1071">
            <v>0</v>
          </cell>
        </row>
        <row r="1072">
          <cell r="A1072" t="str">
            <v>Desperdicio</v>
          </cell>
          <cell r="M1072" t="str">
            <v>%</v>
          </cell>
          <cell r="Q1072">
            <v>25980</v>
          </cell>
          <cell r="T1072">
            <v>0</v>
          </cell>
        </row>
        <row r="1073">
          <cell r="A1073" t="str">
            <v>SUBTOTAL</v>
          </cell>
          <cell r="T1073">
            <v>25980</v>
          </cell>
        </row>
        <row r="1075">
          <cell r="A1075" t="str">
            <v>3. Transportes</v>
          </cell>
        </row>
        <row r="1076">
          <cell r="A1076" t="str">
            <v>Material</v>
          </cell>
          <cell r="K1076" t="str">
            <v>Vol. o Peso</v>
          </cell>
          <cell r="M1076" t="str">
            <v>Distancia</v>
          </cell>
          <cell r="O1076" t="str">
            <v>m2 o Ton/Km</v>
          </cell>
          <cell r="R1076" t="str">
            <v>Tarifa</v>
          </cell>
          <cell r="T1076" t="str">
            <v>Vr. Unitario</v>
          </cell>
        </row>
        <row r="1080">
          <cell r="A1080" t="str">
            <v>SUBTOTAL</v>
          </cell>
        </row>
        <row r="1082">
          <cell r="A1082" t="str">
            <v>4. Mano de Obra</v>
          </cell>
        </row>
        <row r="1083">
          <cell r="A1083" t="str">
            <v>Trabajador</v>
          </cell>
          <cell r="J1083" t="str">
            <v>Jornal</v>
          </cell>
          <cell r="L1083" t="str">
            <v>Prestac.</v>
          </cell>
          <cell r="N1083" t="str">
            <v>Jornal Total</v>
          </cell>
          <cell r="Q1083" t="str">
            <v>Rendimiento</v>
          </cell>
          <cell r="T1083" t="str">
            <v>Vr. Unitario</v>
          </cell>
        </row>
        <row r="1084">
          <cell r="A1084" t="str">
            <v>Electricista II</v>
          </cell>
          <cell r="J1084">
            <v>21662</v>
          </cell>
          <cell r="L1084">
            <v>0.57999999999999996</v>
          </cell>
          <cell r="N1084">
            <v>34225.96</v>
          </cell>
          <cell r="Q1084">
            <v>0.2</v>
          </cell>
          <cell r="T1084">
            <v>6845.192</v>
          </cell>
        </row>
        <row r="1085">
          <cell r="A1085" t="str">
            <v>Ayudante</v>
          </cell>
          <cell r="J1085">
            <v>17167</v>
          </cell>
          <cell r="L1085">
            <v>0.57999999999999996</v>
          </cell>
          <cell r="N1085">
            <v>27123.86</v>
          </cell>
          <cell r="Q1085">
            <v>0.2</v>
          </cell>
          <cell r="T1085">
            <v>5424.7720000000008</v>
          </cell>
        </row>
        <row r="1086">
          <cell r="T1086">
            <v>0</v>
          </cell>
        </row>
        <row r="1087">
          <cell r="A1087" t="str">
            <v>SUBTOTAL</v>
          </cell>
          <cell r="T1087">
            <v>12269.964</v>
          </cell>
        </row>
        <row r="1088">
          <cell r="A1088" t="str">
            <v>TOTAL COSTO DIRECTO</v>
          </cell>
          <cell r="T1088">
            <v>56499.964</v>
          </cell>
        </row>
        <row r="1089">
          <cell r="A1089" t="str">
            <v>AIU CONTRACTUAL</v>
          </cell>
          <cell r="E1089">
            <v>0.25640000000000002</v>
          </cell>
          <cell r="S1089" t="str">
            <v>TOTAL COSTO INDIRECTO</v>
          </cell>
          <cell r="T1089">
            <v>14486.590769600001</v>
          </cell>
        </row>
        <row r="1090">
          <cell r="A1090" t="str">
            <v xml:space="preserve">VALOR TOTAL ACTIVIDAD </v>
          </cell>
          <cell r="T1090">
            <v>70986.554769599999</v>
          </cell>
        </row>
        <row r="1091">
          <cell r="A1091" t="str">
            <v xml:space="preserve">VALOR RECURSOS NECESARIOS PARA LA EJECUCIÓN DE LA ACTIVIDAD </v>
          </cell>
          <cell r="T1091">
            <v>709865.54769599997</v>
          </cell>
        </row>
        <row r="1093">
          <cell r="A1093" t="str">
            <v>Para constancia de lo anterior, se firma la presente acta bajo la responsabilidad expresa de los que intervienen en ella, de  conformidad  con las funciones  desempeñadas por cada uno de los mismos,  de acuerdo con el manual de interventoría, en _________</v>
          </cell>
        </row>
        <row r="1096">
          <cell r="E1096" t="str">
            <v>Firma:</v>
          </cell>
        </row>
        <row r="1097">
          <cell r="E1097" t="str">
            <v xml:space="preserve">Nombre: </v>
          </cell>
        </row>
        <row r="1098">
          <cell r="E1098" t="str">
            <v>REPRESENTATE LEGAL Ó DIRECTOR DE CONSULTORIA</v>
          </cell>
        </row>
        <row r="1100">
          <cell r="A1100" t="str">
            <v>C. OBSERVACIONES INTERVENTORIA (Campo de obligatorio diligenciamiento)</v>
          </cell>
        </row>
        <row r="1107">
          <cell r="E1107" t="str">
            <v>Firma:</v>
          </cell>
        </row>
        <row r="1108">
          <cell r="E1108" t="str">
            <v xml:space="preserve">Nombre: </v>
          </cell>
          <cell r="V1108" t="str">
            <v>Original  - FONADE</v>
          </cell>
        </row>
        <row r="1109">
          <cell r="E1109" t="str">
            <v>REPRESENTANTE LEGAL Ó DIRECTOR DE INTERVENTORÍA</v>
          </cell>
          <cell r="V1109" t="str">
            <v>Copias: Contratista, Interventor</v>
          </cell>
        </row>
        <row r="1110">
          <cell r="A1110" t="str">
            <v>Item</v>
          </cell>
          <cell r="C1110" t="str">
            <v>Descripción</v>
          </cell>
          <cell r="R1110" t="str">
            <v>Unidad</v>
          </cell>
          <cell r="T1110" t="str">
            <v>Cantidad</v>
          </cell>
        </row>
        <row r="1111">
          <cell r="A1111" t="str">
            <v>12.07.01</v>
          </cell>
          <cell r="C1111" t="str">
            <v>Salida para sensor de humo en tubo conduit IMC y cable FLP. Incluye soportes y accesoriospara completar la salida.</v>
          </cell>
          <cell r="R1111" t="str">
            <v>UN</v>
          </cell>
          <cell r="T1111">
            <v>2</v>
          </cell>
          <cell r="W1111">
            <v>182743.2696</v>
          </cell>
        </row>
        <row r="1113">
          <cell r="A1113" t="str">
            <v>1.  Equipo</v>
          </cell>
        </row>
        <row r="1114">
          <cell r="A1114" t="str">
            <v>Descripción</v>
          </cell>
          <cell r="H1114" t="str">
            <v>Marca</v>
          </cell>
          <cell r="K1114" t="str">
            <v>Tipo</v>
          </cell>
          <cell r="O1114" t="str">
            <v>Tarifa/Hora</v>
          </cell>
          <cell r="R1114" t="str">
            <v>Rendimiento</v>
          </cell>
          <cell r="T1114" t="str">
            <v>Vr. Unitario</v>
          </cell>
        </row>
        <row r="1115">
          <cell r="A1115" t="str">
            <v>Alicates</v>
          </cell>
          <cell r="O1115">
            <v>30188</v>
          </cell>
          <cell r="R1115">
            <v>0.02</v>
          </cell>
          <cell r="T1115">
            <v>603.76</v>
          </cell>
        </row>
        <row r="1116">
          <cell r="A1116" t="str">
            <v>Atornillador</v>
          </cell>
          <cell r="O1116">
            <v>21735</v>
          </cell>
          <cell r="R1116">
            <v>0.02</v>
          </cell>
          <cell r="T1116">
            <v>434.7</v>
          </cell>
        </row>
        <row r="1118">
          <cell r="T1118">
            <v>0</v>
          </cell>
        </row>
        <row r="1119">
          <cell r="A1119" t="str">
            <v>SUBTOTAL</v>
          </cell>
          <cell r="T1119">
            <v>1038.46</v>
          </cell>
        </row>
        <row r="1121">
          <cell r="A1121" t="str">
            <v>2.  Materiales</v>
          </cell>
        </row>
        <row r="1122">
          <cell r="A1122" t="str">
            <v>Descripción</v>
          </cell>
          <cell r="M1122" t="str">
            <v>Unidad</v>
          </cell>
          <cell r="O1122" t="str">
            <v>Cantidad</v>
          </cell>
          <cell r="Q1122" t="str">
            <v>Precio Unit.</v>
          </cell>
          <cell r="T1122" t="str">
            <v>Vr Unitario</v>
          </cell>
        </row>
        <row r="1123">
          <cell r="A1123" t="str">
            <v>Cable FLP 2X16 AWG</v>
          </cell>
          <cell r="M1123" t="str">
            <v>Ml</v>
          </cell>
          <cell r="O1123">
            <v>16</v>
          </cell>
          <cell r="Q1123">
            <v>3890</v>
          </cell>
          <cell r="T1123">
            <v>62240</v>
          </cell>
        </row>
        <row r="1124">
          <cell r="A1124" t="str">
            <v>Tubo conduit IMC 3/4"</v>
          </cell>
          <cell r="M1124" t="str">
            <v>Ml</v>
          </cell>
          <cell r="O1124">
            <v>8</v>
          </cell>
          <cell r="Q1124">
            <v>7250</v>
          </cell>
          <cell r="T1124">
            <v>58000</v>
          </cell>
        </row>
        <row r="1125">
          <cell r="A1125" t="str">
            <v>Boquilla terminal IMC de 3/4"</v>
          </cell>
          <cell r="M1125" t="str">
            <v>Unidad</v>
          </cell>
          <cell r="O1125">
            <v>2</v>
          </cell>
          <cell r="Q1125">
            <v>2560</v>
          </cell>
          <cell r="T1125">
            <v>5120</v>
          </cell>
        </row>
        <row r="1126">
          <cell r="A1126" t="str">
            <v>Unión IMC 3/4"</v>
          </cell>
          <cell r="M1126" t="str">
            <v xml:space="preserve">Un </v>
          </cell>
          <cell r="O1126">
            <v>2</v>
          </cell>
          <cell r="Q1126">
            <v>2190</v>
          </cell>
          <cell r="T1126">
            <v>4380</v>
          </cell>
        </row>
        <row r="1127">
          <cell r="A1127" t="str">
            <v>Caja octagonal</v>
          </cell>
          <cell r="M1127" t="str">
            <v xml:space="preserve">Un </v>
          </cell>
          <cell r="O1127">
            <v>1</v>
          </cell>
          <cell r="Q1127">
            <v>1120</v>
          </cell>
          <cell r="T1127">
            <v>1120</v>
          </cell>
        </row>
        <row r="1128">
          <cell r="A1128" t="str">
            <v>Cinta aislante</v>
          </cell>
          <cell r="M1128" t="str">
            <v xml:space="preserve">Un </v>
          </cell>
          <cell r="O1128">
            <v>0.05</v>
          </cell>
          <cell r="Q1128">
            <v>2178</v>
          </cell>
          <cell r="T1128">
            <v>109</v>
          </cell>
        </row>
        <row r="1129">
          <cell r="A1129" t="str">
            <v>Abrazadera de 3/4"</v>
          </cell>
          <cell r="M1129" t="str">
            <v xml:space="preserve">Un </v>
          </cell>
          <cell r="O1129">
            <v>4</v>
          </cell>
          <cell r="Q1129">
            <v>242</v>
          </cell>
          <cell r="T1129">
            <v>968</v>
          </cell>
        </row>
        <row r="1130">
          <cell r="A1130" t="str">
            <v>Perno de tiro</v>
          </cell>
          <cell r="M1130" t="str">
            <v xml:space="preserve">Un </v>
          </cell>
          <cell r="O1130">
            <v>4</v>
          </cell>
          <cell r="Q1130">
            <v>123</v>
          </cell>
          <cell r="T1130">
            <v>492</v>
          </cell>
        </row>
        <row r="1131">
          <cell r="A1131" t="str">
            <v>Pólvora para perno</v>
          </cell>
          <cell r="M1131" t="str">
            <v xml:space="preserve">Un </v>
          </cell>
          <cell r="O1131">
            <v>4</v>
          </cell>
          <cell r="Q1131">
            <v>243</v>
          </cell>
          <cell r="T1131">
            <v>972</v>
          </cell>
        </row>
        <row r="1132">
          <cell r="T1132">
            <v>0</v>
          </cell>
        </row>
        <row r="1133">
          <cell r="T1133">
            <v>0</v>
          </cell>
        </row>
        <row r="1134">
          <cell r="T1134">
            <v>0</v>
          </cell>
        </row>
        <row r="1135">
          <cell r="A1135" t="str">
            <v>Desperdicio</v>
          </cell>
          <cell r="M1135" t="str">
            <v>%</v>
          </cell>
          <cell r="O1135">
            <v>0.03</v>
          </cell>
          <cell r="Q1135">
            <v>133401</v>
          </cell>
          <cell r="T1135">
            <v>4002</v>
          </cell>
        </row>
        <row r="1136">
          <cell r="A1136" t="str">
            <v>SUBTOTAL</v>
          </cell>
          <cell r="T1136">
            <v>137403</v>
          </cell>
        </row>
        <row r="1138">
          <cell r="A1138" t="str">
            <v>3. Transportes</v>
          </cell>
        </row>
        <row r="1139">
          <cell r="A1139" t="str">
            <v>Material</v>
          </cell>
          <cell r="K1139" t="str">
            <v>Vol. o Peso</v>
          </cell>
          <cell r="M1139" t="str">
            <v>Distancia</v>
          </cell>
          <cell r="O1139" t="str">
            <v>m2 o Ton/Km</v>
          </cell>
          <cell r="R1139" t="str">
            <v>Tarifa</v>
          </cell>
          <cell r="T1139" t="str">
            <v>Vr. Unitario</v>
          </cell>
        </row>
        <row r="1143">
          <cell r="A1143" t="str">
            <v>SUBTOTAL</v>
          </cell>
        </row>
        <row r="1145">
          <cell r="A1145" t="str">
            <v>4. Mano de Obra</v>
          </cell>
        </row>
        <row r="1146">
          <cell r="A1146" t="str">
            <v>Trabajador</v>
          </cell>
          <cell r="J1146" t="str">
            <v>Jornal</v>
          </cell>
          <cell r="L1146" t="str">
            <v>Prestac.</v>
          </cell>
          <cell r="N1146" t="str">
            <v>Jornal Total</v>
          </cell>
          <cell r="Q1146" t="str">
            <v>Rendimiento</v>
          </cell>
          <cell r="T1146" t="str">
            <v>Vr. Unitario</v>
          </cell>
        </row>
        <row r="1147">
          <cell r="A1147" t="str">
            <v>Electricista II</v>
          </cell>
          <cell r="J1147">
            <v>21662</v>
          </cell>
          <cell r="L1147">
            <v>0.57999999999999996</v>
          </cell>
          <cell r="N1147">
            <v>34225.96</v>
          </cell>
          <cell r="Q1147">
            <v>0.28000000000000003</v>
          </cell>
          <cell r="T1147">
            <v>9583.2687999999998</v>
          </cell>
        </row>
        <row r="1148">
          <cell r="A1148" t="str">
            <v>Ayudante</v>
          </cell>
          <cell r="J1148">
            <v>17167</v>
          </cell>
          <cell r="L1148">
            <v>0.57999999999999996</v>
          </cell>
          <cell r="N1148">
            <v>27123.86</v>
          </cell>
          <cell r="Q1148">
            <v>1.28</v>
          </cell>
          <cell r="T1148">
            <v>34718.540800000002</v>
          </cell>
        </row>
        <row r="1149">
          <cell r="T1149">
            <v>0</v>
          </cell>
        </row>
        <row r="1150">
          <cell r="A1150" t="str">
            <v>SUBTOTAL</v>
          </cell>
          <cell r="T1150">
            <v>44301.809600000001</v>
          </cell>
        </row>
        <row r="1151">
          <cell r="A1151" t="str">
            <v>TOTAL COSTO DIRECTO</v>
          </cell>
          <cell r="T1151">
            <v>182743.2696</v>
          </cell>
        </row>
        <row r="1152">
          <cell r="A1152" t="str">
            <v>AIU CONTRACTUAL</v>
          </cell>
          <cell r="E1152">
            <v>0.25640000000000002</v>
          </cell>
          <cell r="S1152" t="str">
            <v>TOTAL COSTO INDIRECTO</v>
          </cell>
          <cell r="T1152">
            <v>46855.374325440003</v>
          </cell>
        </row>
        <row r="1153">
          <cell r="A1153" t="str">
            <v xml:space="preserve">VALOR TOTAL ACTIVIDAD </v>
          </cell>
          <cell r="T1153">
            <v>229598.64392544</v>
          </cell>
        </row>
        <row r="1154">
          <cell r="A1154" t="str">
            <v xml:space="preserve">VALOR RECURSOS NECESARIOS PARA LA EJECUCIÓN DE LA ACTIVIDAD </v>
          </cell>
          <cell r="T1154">
            <v>459197.28785088001</v>
          </cell>
        </row>
        <row r="1155">
          <cell r="A1155" t="str">
            <v>Para constancia de lo anterior, se firma la presente acta bajo la responsabilidad expresa de los que intervienen en ella, de  conformidad  con las funciones  desempeñadas por cada uno de los mismos,  de acuerdo con el manual de interventoría, en _________</v>
          </cell>
        </row>
        <row r="1158">
          <cell r="E1158" t="str">
            <v>Firma:</v>
          </cell>
        </row>
        <row r="1159">
          <cell r="E1159" t="str">
            <v xml:space="preserve">Nombre: </v>
          </cell>
        </row>
        <row r="1160">
          <cell r="E1160" t="str">
            <v>REPRESENTATE LEGAL Ó DIRECTOR DE CONSULTORIA</v>
          </cell>
        </row>
        <row r="1161">
          <cell r="A1161" t="str">
            <v>C. OBSERVACIONES INTERVENTORIA (Campo de obligatorio diligenciamiento)</v>
          </cell>
        </row>
        <row r="1167">
          <cell r="E1167" t="str">
            <v>Firma:</v>
          </cell>
        </row>
        <row r="1168">
          <cell r="E1168" t="str">
            <v xml:space="preserve">Nombre: </v>
          </cell>
          <cell r="V1168" t="str">
            <v>Original  - FONADE</v>
          </cell>
        </row>
        <row r="1169">
          <cell r="E1169" t="str">
            <v>REPRESENTANTE LEGAL Ó DIRECTOR DE INTERVENTORÍA</v>
          </cell>
          <cell r="V1169" t="str">
            <v>Copias: Contratista, Interventor</v>
          </cell>
        </row>
        <row r="1170">
          <cell r="A1170" t="str">
            <v>Item</v>
          </cell>
          <cell r="C1170" t="str">
            <v>Descripción</v>
          </cell>
          <cell r="R1170" t="str">
            <v>Unidad</v>
          </cell>
          <cell r="T1170" t="str">
            <v>Cantidad</v>
          </cell>
        </row>
        <row r="1171">
          <cell r="A1171" t="str">
            <v>12.07.02</v>
          </cell>
          <cell r="C1171" t="str">
            <v>Salida para estación manual en tubo conduit IMC y cable FLP. Incluye soportes y accesoriospara completar la salida.</v>
          </cell>
          <cell r="R1171" t="str">
            <v>UN</v>
          </cell>
          <cell r="T1171">
            <v>1</v>
          </cell>
          <cell r="W1171">
            <v>143519.40959999998</v>
          </cell>
        </row>
        <row r="1173">
          <cell r="A1173" t="str">
            <v>1.  Equipo</v>
          </cell>
        </row>
        <row r="1174">
          <cell r="A1174" t="str">
            <v>Descripción</v>
          </cell>
          <cell r="H1174" t="str">
            <v>Marca</v>
          </cell>
          <cell r="K1174" t="str">
            <v>Tipo</v>
          </cell>
          <cell r="O1174" t="str">
            <v>Tarifa/Hora</v>
          </cell>
          <cell r="R1174" t="str">
            <v>Rendimiento</v>
          </cell>
          <cell r="T1174" t="str">
            <v>Vr. Unitario</v>
          </cell>
        </row>
        <row r="1175">
          <cell r="A1175" t="str">
            <v>Alicates</v>
          </cell>
          <cell r="O1175">
            <v>30188</v>
          </cell>
          <cell r="R1175">
            <v>0.02</v>
          </cell>
          <cell r="T1175">
            <v>603.76</v>
          </cell>
        </row>
        <row r="1176">
          <cell r="A1176" t="str">
            <v>Atornillador</v>
          </cell>
          <cell r="O1176">
            <v>21735</v>
          </cell>
          <cell r="R1176">
            <v>0.02</v>
          </cell>
          <cell r="T1176">
            <v>434.7</v>
          </cell>
        </row>
        <row r="1178">
          <cell r="T1178">
            <v>0</v>
          </cell>
        </row>
        <row r="1179">
          <cell r="A1179" t="str">
            <v>SUBTOTAL</v>
          </cell>
          <cell r="T1179">
            <v>1038.46</v>
          </cell>
        </row>
        <row r="1181">
          <cell r="A1181" t="str">
            <v>2.  Materiales</v>
          </cell>
        </row>
        <row r="1182">
          <cell r="A1182" t="str">
            <v>Descripción</v>
          </cell>
          <cell r="M1182" t="str">
            <v>Unidad</v>
          </cell>
          <cell r="O1182" t="str">
            <v>Cantidad</v>
          </cell>
          <cell r="Q1182" t="str">
            <v>Precio Unit.</v>
          </cell>
          <cell r="T1182" t="str">
            <v>Vr Unitario</v>
          </cell>
        </row>
        <row r="1183">
          <cell r="A1183" t="str">
            <v>Cable UTP FLP</v>
          </cell>
          <cell r="M1183" t="str">
            <v>Ml</v>
          </cell>
          <cell r="O1183">
            <v>15</v>
          </cell>
          <cell r="Q1183">
            <v>3890</v>
          </cell>
          <cell r="T1183">
            <v>58350</v>
          </cell>
        </row>
        <row r="1184">
          <cell r="A1184" t="str">
            <v>Tubo conduit IMC 3/4"</v>
          </cell>
          <cell r="M1184" t="str">
            <v>Ml</v>
          </cell>
          <cell r="O1184">
            <v>7</v>
          </cell>
          <cell r="Q1184">
            <v>7250</v>
          </cell>
          <cell r="T1184">
            <v>50750</v>
          </cell>
        </row>
        <row r="1185">
          <cell r="A1185" t="str">
            <v>Boquilla terminal IMC de 3/4"</v>
          </cell>
          <cell r="M1185" t="str">
            <v xml:space="preserve">Un </v>
          </cell>
          <cell r="O1185">
            <v>2</v>
          </cell>
          <cell r="Q1185">
            <v>2560</v>
          </cell>
          <cell r="T1185">
            <v>5120</v>
          </cell>
        </row>
        <row r="1186">
          <cell r="A1186" t="str">
            <v>Unión IMC 3/4"</v>
          </cell>
          <cell r="M1186" t="str">
            <v>Un</v>
          </cell>
          <cell r="O1186">
            <v>2</v>
          </cell>
          <cell r="Q1186">
            <v>2190</v>
          </cell>
          <cell r="T1186">
            <v>4380</v>
          </cell>
        </row>
        <row r="1187">
          <cell r="A1187" t="str">
            <v>Caja octagonal</v>
          </cell>
          <cell r="M1187" t="str">
            <v>Un</v>
          </cell>
          <cell r="O1187">
            <v>1</v>
          </cell>
          <cell r="Q1187">
            <v>1120</v>
          </cell>
          <cell r="T1187">
            <v>1120</v>
          </cell>
        </row>
        <row r="1188">
          <cell r="A1188" t="str">
            <v>Cinta aislante</v>
          </cell>
          <cell r="M1188" t="str">
            <v>Un</v>
          </cell>
          <cell r="O1188">
            <v>0.05</v>
          </cell>
          <cell r="Q1188">
            <v>2178</v>
          </cell>
          <cell r="T1188">
            <v>109</v>
          </cell>
        </row>
        <row r="1189">
          <cell r="A1189" t="str">
            <v>Abrazadera de 3/4"</v>
          </cell>
          <cell r="M1189" t="str">
            <v>Un</v>
          </cell>
          <cell r="O1189">
            <v>3</v>
          </cell>
          <cell r="Q1189">
            <v>242</v>
          </cell>
          <cell r="T1189">
            <v>726</v>
          </cell>
        </row>
        <row r="1190">
          <cell r="A1190" t="str">
            <v>Perno de tiro</v>
          </cell>
          <cell r="M1190" t="str">
            <v>Un</v>
          </cell>
          <cell r="O1190">
            <v>3</v>
          </cell>
          <cell r="Q1190">
            <v>123</v>
          </cell>
          <cell r="T1190">
            <v>369</v>
          </cell>
        </row>
        <row r="1191">
          <cell r="A1191" t="str">
            <v>Pólvora para perno</v>
          </cell>
          <cell r="M1191" t="str">
            <v>Un</v>
          </cell>
          <cell r="O1191">
            <v>3</v>
          </cell>
          <cell r="Q1191">
            <v>243</v>
          </cell>
          <cell r="T1191">
            <v>729</v>
          </cell>
        </row>
        <row r="1192">
          <cell r="T1192">
            <v>0</v>
          </cell>
        </row>
        <row r="1193">
          <cell r="T1193">
            <v>0</v>
          </cell>
        </row>
        <row r="1194">
          <cell r="T1194">
            <v>0</v>
          </cell>
        </row>
        <row r="1195">
          <cell r="A1195" t="str">
            <v>Desperdicio</v>
          </cell>
          <cell r="M1195" t="str">
            <v>%</v>
          </cell>
          <cell r="O1195">
            <v>0.03</v>
          </cell>
          <cell r="Q1195">
            <v>121653</v>
          </cell>
          <cell r="T1195">
            <v>3650</v>
          </cell>
        </row>
        <row r="1196">
          <cell r="A1196" t="str">
            <v>SUBTOTAL</v>
          </cell>
          <cell r="T1196">
            <v>125303</v>
          </cell>
        </row>
        <row r="1198">
          <cell r="A1198" t="str">
            <v>3. Transportes</v>
          </cell>
        </row>
        <row r="1199">
          <cell r="A1199" t="str">
            <v>Material</v>
          </cell>
          <cell r="K1199" t="str">
            <v>Vol. o Peso</v>
          </cell>
          <cell r="M1199" t="str">
            <v>Distancia</v>
          </cell>
          <cell r="O1199" t="str">
            <v>m2 o Ton/Km</v>
          </cell>
          <cell r="R1199" t="str">
            <v>Tarifa</v>
          </cell>
          <cell r="T1199" t="str">
            <v>Vr. Unitario</v>
          </cell>
        </row>
        <row r="1203">
          <cell r="A1203" t="str">
            <v>SUBTOTAL</v>
          </cell>
        </row>
        <row r="1205">
          <cell r="A1205" t="str">
            <v>4. Mano de Obra</v>
          </cell>
        </row>
        <row r="1206">
          <cell r="A1206" t="str">
            <v>Trabajador</v>
          </cell>
          <cell r="J1206" t="str">
            <v>Jornal</v>
          </cell>
          <cell r="L1206" t="str">
            <v>Prestac.</v>
          </cell>
          <cell r="N1206" t="str">
            <v>Jornal Total</v>
          </cell>
          <cell r="Q1206" t="str">
            <v>Rendimiento</v>
          </cell>
          <cell r="T1206" t="str">
            <v>Vr. Unitario</v>
          </cell>
        </row>
        <row r="1207">
          <cell r="A1207" t="str">
            <v>Electricista II</v>
          </cell>
          <cell r="J1207">
            <v>21662</v>
          </cell>
          <cell r="L1207">
            <v>0.57999999999999996</v>
          </cell>
          <cell r="N1207">
            <v>34225.96</v>
          </cell>
          <cell r="Q1207">
            <v>0.28000000000000003</v>
          </cell>
          <cell r="T1207">
            <v>9583.2687999999998</v>
          </cell>
        </row>
        <row r="1208">
          <cell r="A1208" t="str">
            <v>Ayudante</v>
          </cell>
          <cell r="J1208">
            <v>17167</v>
          </cell>
          <cell r="L1208">
            <v>0.57999999999999996</v>
          </cell>
          <cell r="N1208">
            <v>27123.86</v>
          </cell>
          <cell r="Q1208">
            <v>0.28000000000000003</v>
          </cell>
          <cell r="T1208">
            <v>7594.680800000001</v>
          </cell>
        </row>
        <row r="1209">
          <cell r="T1209">
            <v>0</v>
          </cell>
        </row>
        <row r="1210">
          <cell r="A1210" t="str">
            <v>SUBTOTAL</v>
          </cell>
          <cell r="T1210">
            <v>17177.9496</v>
          </cell>
        </row>
        <row r="1211">
          <cell r="A1211" t="str">
            <v>TOTAL COSTO DIRECTO</v>
          </cell>
          <cell r="T1211">
            <v>143519.40959999998</v>
          </cell>
        </row>
        <row r="1212">
          <cell r="A1212" t="str">
            <v>AIU CONTRACTUAL</v>
          </cell>
          <cell r="E1212">
            <v>0.25640000000000002</v>
          </cell>
          <cell r="S1212" t="str">
            <v>TOTAL COSTO INDIRECTO</v>
          </cell>
          <cell r="T1212">
            <v>36798.376621440002</v>
          </cell>
        </row>
        <row r="1213">
          <cell r="A1213" t="str">
            <v xml:space="preserve">VALOR TOTAL ACTIVIDAD </v>
          </cell>
          <cell r="T1213">
            <v>180317.78622143998</v>
          </cell>
        </row>
        <row r="1214">
          <cell r="A1214" t="str">
            <v xml:space="preserve">VALOR RECURSOS NECESARIOS PARA LA EJECUCIÓN DE LA ACTIVIDAD </v>
          </cell>
          <cell r="T1214">
            <v>180317.78622143998</v>
          </cell>
        </row>
        <row r="1215">
          <cell r="A1215" t="str">
            <v>Para constancia de lo anterior, se firma la presente acta bajo la responsabilidad expresa de los que intervienen en ella, de  conformidad  con las funciones  desempeñadas por cada uno de los mismos,  de acuerdo con el manual de interventoría, en _________</v>
          </cell>
        </row>
        <row r="1218">
          <cell r="E1218" t="str">
            <v>Firma:</v>
          </cell>
        </row>
        <row r="1219">
          <cell r="E1219" t="str">
            <v xml:space="preserve">Nombre: </v>
          </cell>
        </row>
        <row r="1220">
          <cell r="E1220" t="str">
            <v>REPRESENTATE LEGAL Ó DIRECTOR DE CONSULTORIA</v>
          </cell>
        </row>
        <row r="1221">
          <cell r="A1221" t="str">
            <v>C. OBSERVACIONES INTERVENTORIA (Campo de obligatorio diligenciamiento)</v>
          </cell>
        </row>
        <row r="1227">
          <cell r="E1227" t="str">
            <v>Firma:</v>
          </cell>
        </row>
        <row r="1228">
          <cell r="E1228" t="str">
            <v xml:space="preserve">Nombre: </v>
          </cell>
          <cell r="V1228" t="str">
            <v>Original  - FONADE</v>
          </cell>
        </row>
        <row r="1229">
          <cell r="E1229" t="str">
            <v>REPRESENTANTE LEGAL Ó DIRECTOR DE INTERVENTORÍA</v>
          </cell>
          <cell r="V1229" t="str">
            <v>Copias: Contratista, Interventor</v>
          </cell>
        </row>
        <row r="1230">
          <cell r="A1230" t="str">
            <v>Item</v>
          </cell>
          <cell r="C1230" t="str">
            <v>Descripción</v>
          </cell>
          <cell r="R1230" t="str">
            <v>Unidad</v>
          </cell>
          <cell r="T1230" t="str">
            <v>Cantidad</v>
          </cell>
        </row>
        <row r="1231">
          <cell r="A1231" t="str">
            <v>12.07.03</v>
          </cell>
          <cell r="C1231" t="str">
            <v>Salida para sirena estroboscópica en tubo conduit IMC y cable FLP. Incluye soportes y accesoriospara completar la salida.</v>
          </cell>
          <cell r="R1231" t="str">
            <v>UN</v>
          </cell>
          <cell r="T1231">
            <v>1</v>
          </cell>
          <cell r="W1231">
            <v>158454.46</v>
          </cell>
        </row>
        <row r="1233">
          <cell r="A1233" t="str">
            <v>1.  Equipo</v>
          </cell>
        </row>
        <row r="1234">
          <cell r="A1234" t="str">
            <v>Descripción</v>
          </cell>
          <cell r="H1234" t="str">
            <v>Marca</v>
          </cell>
          <cell r="K1234" t="str">
            <v>Tipo</v>
          </cell>
          <cell r="O1234" t="str">
            <v>Tarifa/Hora</v>
          </cell>
          <cell r="R1234" t="str">
            <v>Rendimiento</v>
          </cell>
          <cell r="T1234" t="str">
            <v>Vr. Unitario</v>
          </cell>
        </row>
        <row r="1235">
          <cell r="A1235" t="str">
            <v>Alicates</v>
          </cell>
          <cell r="O1235">
            <v>30188</v>
          </cell>
          <cell r="R1235">
            <v>0.02</v>
          </cell>
          <cell r="T1235">
            <v>603.76</v>
          </cell>
        </row>
        <row r="1236">
          <cell r="A1236" t="str">
            <v>Atornillador</v>
          </cell>
          <cell r="O1236">
            <v>21735</v>
          </cell>
          <cell r="R1236">
            <v>0.02</v>
          </cell>
          <cell r="T1236">
            <v>434.7</v>
          </cell>
        </row>
        <row r="1238">
          <cell r="T1238">
            <v>0</v>
          </cell>
        </row>
        <row r="1239">
          <cell r="A1239" t="str">
            <v>SUBTOTAL</v>
          </cell>
          <cell r="T1239">
            <v>1038.46</v>
          </cell>
        </row>
        <row r="1241">
          <cell r="A1241" t="str">
            <v>2.  Materiales</v>
          </cell>
        </row>
        <row r="1242">
          <cell r="A1242" t="str">
            <v>Descripción</v>
          </cell>
          <cell r="M1242" t="str">
            <v>Unidad</v>
          </cell>
          <cell r="O1242" t="str">
            <v>Cantidad</v>
          </cell>
          <cell r="Q1242" t="str">
            <v>Precio Unit.</v>
          </cell>
          <cell r="T1242" t="str">
            <v>Vr Unitario</v>
          </cell>
        </row>
        <row r="1243">
          <cell r="A1243" t="str">
            <v>Cable UTP FLP</v>
          </cell>
          <cell r="M1243" t="str">
            <v>Ml</v>
          </cell>
          <cell r="O1243">
            <v>15</v>
          </cell>
          <cell r="Q1243">
            <v>3890</v>
          </cell>
          <cell r="T1243">
            <v>58350</v>
          </cell>
        </row>
        <row r="1244">
          <cell r="A1244" t="str">
            <v>Tubo conduit IMC 3/4"</v>
          </cell>
          <cell r="M1244" t="str">
            <v>Ml</v>
          </cell>
          <cell r="O1244">
            <v>9</v>
          </cell>
          <cell r="Q1244">
            <v>7250</v>
          </cell>
          <cell r="T1244">
            <v>65250</v>
          </cell>
        </row>
        <row r="1245">
          <cell r="A1245" t="str">
            <v>Boquilla terminal IMC de 3/4"</v>
          </cell>
          <cell r="M1245" t="str">
            <v xml:space="preserve">Un </v>
          </cell>
          <cell r="O1245">
            <v>2</v>
          </cell>
          <cell r="Q1245">
            <v>2560</v>
          </cell>
          <cell r="T1245">
            <v>5120</v>
          </cell>
        </row>
        <row r="1246">
          <cell r="A1246" t="str">
            <v>Unión IMC 3/4"</v>
          </cell>
          <cell r="M1246" t="str">
            <v xml:space="preserve">Un </v>
          </cell>
          <cell r="O1246">
            <v>2</v>
          </cell>
          <cell r="Q1246">
            <v>2190</v>
          </cell>
          <cell r="T1246">
            <v>4380</v>
          </cell>
        </row>
        <row r="1247">
          <cell r="A1247" t="str">
            <v>Caja octagonal</v>
          </cell>
          <cell r="M1247" t="str">
            <v xml:space="preserve">Un </v>
          </cell>
          <cell r="O1247">
            <v>1</v>
          </cell>
          <cell r="Q1247">
            <v>1120</v>
          </cell>
          <cell r="T1247">
            <v>1120</v>
          </cell>
        </row>
        <row r="1248">
          <cell r="A1248" t="str">
            <v>Cinta aislante</v>
          </cell>
          <cell r="M1248" t="str">
            <v xml:space="preserve">Un </v>
          </cell>
          <cell r="O1248">
            <v>0.05</v>
          </cell>
          <cell r="Q1248">
            <v>2178</v>
          </cell>
          <cell r="T1248">
            <v>109</v>
          </cell>
        </row>
        <row r="1249">
          <cell r="A1249" t="str">
            <v>Abrazadera de 3/4"</v>
          </cell>
          <cell r="M1249" t="str">
            <v xml:space="preserve">Un </v>
          </cell>
          <cell r="O1249">
            <v>3</v>
          </cell>
          <cell r="Q1249">
            <v>242</v>
          </cell>
          <cell r="T1249">
            <v>726</v>
          </cell>
        </row>
        <row r="1250">
          <cell r="A1250" t="str">
            <v>Perno de tiro</v>
          </cell>
          <cell r="M1250" t="str">
            <v xml:space="preserve">Un </v>
          </cell>
          <cell r="O1250">
            <v>3</v>
          </cell>
          <cell r="Q1250">
            <v>123</v>
          </cell>
          <cell r="T1250">
            <v>369</v>
          </cell>
        </row>
        <row r="1251">
          <cell r="A1251" t="str">
            <v>Pólvora para perno</v>
          </cell>
          <cell r="M1251" t="str">
            <v xml:space="preserve">Un </v>
          </cell>
          <cell r="O1251">
            <v>3</v>
          </cell>
          <cell r="Q1251">
            <v>243</v>
          </cell>
          <cell r="T1251">
            <v>729</v>
          </cell>
        </row>
        <row r="1252">
          <cell r="T1252">
            <v>0</v>
          </cell>
        </row>
        <row r="1253">
          <cell r="T1253">
            <v>0</v>
          </cell>
        </row>
        <row r="1254">
          <cell r="T1254">
            <v>0</v>
          </cell>
        </row>
        <row r="1255">
          <cell r="A1255" t="str">
            <v>Desperdicio</v>
          </cell>
          <cell r="M1255" t="str">
            <v>%</v>
          </cell>
          <cell r="O1255">
            <v>0.03</v>
          </cell>
          <cell r="Q1255">
            <v>136153</v>
          </cell>
          <cell r="T1255">
            <v>4085</v>
          </cell>
        </row>
        <row r="1256">
          <cell r="A1256" t="str">
            <v>SUBTOTAL</v>
          </cell>
          <cell r="T1256">
            <v>140238</v>
          </cell>
        </row>
        <row r="1258">
          <cell r="A1258" t="str">
            <v>3. Transportes</v>
          </cell>
        </row>
        <row r="1259">
          <cell r="A1259" t="str">
            <v>Material</v>
          </cell>
          <cell r="K1259" t="str">
            <v>Vol. o Peso</v>
          </cell>
          <cell r="M1259" t="str">
            <v>Distancia</v>
          </cell>
          <cell r="O1259" t="str">
            <v>m2 o Ton/Km</v>
          </cell>
          <cell r="R1259" t="str">
            <v>Tarifa</v>
          </cell>
          <cell r="T1259" t="str">
            <v>Vr. Unitario</v>
          </cell>
        </row>
        <row r="1263">
          <cell r="A1263" t="str">
            <v>SUBTOTAL</v>
          </cell>
        </row>
        <row r="1265">
          <cell r="A1265" t="str">
            <v>4. Mano de Obra</v>
          </cell>
        </row>
        <row r="1266">
          <cell r="A1266" t="str">
            <v>Trabajador</v>
          </cell>
          <cell r="J1266" t="str">
            <v>Jornal</v>
          </cell>
          <cell r="L1266" t="str">
            <v>Prestac.</v>
          </cell>
          <cell r="N1266" t="str">
            <v>Jornal Total</v>
          </cell>
          <cell r="Q1266" t="str">
            <v>Rendimiento</v>
          </cell>
          <cell r="T1266" t="str">
            <v>Vr. Unitario</v>
          </cell>
        </row>
        <row r="1267">
          <cell r="A1267" t="str">
            <v>Electricista II</v>
          </cell>
          <cell r="J1267">
            <v>21662</v>
          </cell>
          <cell r="L1267">
            <v>0.57999999999999996</v>
          </cell>
          <cell r="N1267">
            <v>34225.96</v>
          </cell>
          <cell r="Q1267">
            <v>0.28000000000000003</v>
          </cell>
          <cell r="T1267">
            <v>9583</v>
          </cell>
        </row>
        <row r="1268">
          <cell r="A1268" t="str">
            <v>Ayudante</v>
          </cell>
          <cell r="J1268">
            <v>17167</v>
          </cell>
          <cell r="L1268">
            <v>0.57999999999999996</v>
          </cell>
          <cell r="N1268">
            <v>27123.86</v>
          </cell>
          <cell r="Q1268">
            <v>0.28000000000000003</v>
          </cell>
          <cell r="T1268">
            <v>7595</v>
          </cell>
        </row>
        <row r="1269">
          <cell r="T1269">
            <v>0</v>
          </cell>
        </row>
        <row r="1270">
          <cell r="A1270" t="str">
            <v>SUBTOTAL</v>
          </cell>
          <cell r="T1270">
            <v>17178</v>
          </cell>
        </row>
        <row r="1271">
          <cell r="A1271" t="str">
            <v>TOTAL COSTO DIRECTO</v>
          </cell>
          <cell r="T1271">
            <v>158454.46</v>
          </cell>
        </row>
        <row r="1272">
          <cell r="A1272" t="str">
            <v>AIU CONTRACTUAL</v>
          </cell>
          <cell r="E1272">
            <v>0.25640000000000002</v>
          </cell>
          <cell r="S1272" t="str">
            <v>TOTAL COSTO INDIRECTO</v>
          </cell>
          <cell r="T1272">
            <v>40627.723544</v>
          </cell>
        </row>
        <row r="1273">
          <cell r="A1273" t="str">
            <v xml:space="preserve">VALOR TOTAL ACTIVIDAD </v>
          </cell>
          <cell r="T1273">
            <v>199082.183544</v>
          </cell>
        </row>
        <row r="1274">
          <cell r="A1274" t="str">
            <v xml:space="preserve">VALOR RECURSOS NECESARIOS PARA LA EJECUCIÓN DE LA ACTIVIDAD </v>
          </cell>
          <cell r="T1274">
            <v>199082.183544</v>
          </cell>
        </row>
        <row r="1275">
          <cell r="A1275" t="str">
            <v>Para constancia de lo anterior, se firma la presente acta bajo la responsabilidad expresa de los que intervienen en ella, de  conformidad  con las funciones  desempeñadas por cada uno de los mismos,  de acuerdo con el manual de interventoría, en _________</v>
          </cell>
        </row>
        <row r="1278">
          <cell r="E1278" t="str">
            <v>Firma:</v>
          </cell>
        </row>
        <row r="1279">
          <cell r="E1279" t="str">
            <v xml:space="preserve">Nombre: </v>
          </cell>
        </row>
        <row r="1280">
          <cell r="E1280" t="str">
            <v>REPRESENTATE LEGAL Ó DIRECTOR DE CONSULTORIA</v>
          </cell>
        </row>
        <row r="1281">
          <cell r="A1281" t="str">
            <v>C. OBSERVACIONES INTERVENTORIA (Campo de obligatorio diligenciamiento)</v>
          </cell>
        </row>
        <row r="1287">
          <cell r="E1287" t="str">
            <v>Firma:</v>
          </cell>
        </row>
        <row r="1288">
          <cell r="E1288" t="str">
            <v xml:space="preserve">Nombre: </v>
          </cell>
          <cell r="V1288" t="str">
            <v>Original  - FONADE</v>
          </cell>
        </row>
        <row r="1289">
          <cell r="E1289" t="str">
            <v>REPRESENTANTE LEGAL Ó DIRECTOR DE INTERVENTORÍA</v>
          </cell>
          <cell r="V1289" t="str">
            <v>Copias: Contratista, Interventor</v>
          </cell>
        </row>
        <row r="1290">
          <cell r="A1290" t="str">
            <v>Item</v>
          </cell>
          <cell r="C1290" t="str">
            <v>Descripción</v>
          </cell>
          <cell r="R1290" t="str">
            <v>Unidad</v>
          </cell>
          <cell r="T1290" t="str">
            <v>Cantidad</v>
          </cell>
        </row>
        <row r="1291">
          <cell r="A1291" t="str">
            <v>12.07.04</v>
          </cell>
          <cell r="C1291" t="str">
            <v>Suministro y montaje de sensor de humo</v>
          </cell>
          <cell r="R1291" t="str">
            <v>UN</v>
          </cell>
          <cell r="T1291">
            <v>2</v>
          </cell>
          <cell r="W1291">
            <v>260948.75</v>
          </cell>
        </row>
        <row r="1293">
          <cell r="A1293" t="str">
            <v>1.  Equipo</v>
          </cell>
        </row>
        <row r="1294">
          <cell r="A1294" t="str">
            <v>Descripción</v>
          </cell>
          <cell r="H1294" t="str">
            <v>Marca</v>
          </cell>
          <cell r="K1294" t="str">
            <v>Tipo</v>
          </cell>
          <cell r="O1294" t="str">
            <v>Tarifa/Hora</v>
          </cell>
          <cell r="R1294" t="str">
            <v>Rendimiento</v>
          </cell>
          <cell r="T1294" t="str">
            <v>Vr. Unitario</v>
          </cell>
        </row>
        <row r="1295">
          <cell r="A1295" t="str">
            <v>Atornillador</v>
          </cell>
          <cell r="O1295">
            <v>21735</v>
          </cell>
          <cell r="R1295">
            <v>0.05</v>
          </cell>
          <cell r="T1295">
            <v>1086.75</v>
          </cell>
        </row>
        <row r="1296">
          <cell r="T1296">
            <v>0</v>
          </cell>
        </row>
        <row r="1298">
          <cell r="T1298">
            <v>0</v>
          </cell>
        </row>
        <row r="1299">
          <cell r="A1299" t="str">
            <v>SUBTOTAL</v>
          </cell>
          <cell r="T1299">
            <v>1086.75</v>
          </cell>
        </row>
        <row r="1301">
          <cell r="A1301" t="str">
            <v>2.  Materiales</v>
          </cell>
        </row>
        <row r="1302">
          <cell r="A1302" t="str">
            <v>Descripción</v>
          </cell>
          <cell r="M1302" t="str">
            <v>Unidad</v>
          </cell>
          <cell r="O1302" t="str">
            <v>Cantidad</v>
          </cell>
          <cell r="Q1302" t="str">
            <v>Precio Unit.</v>
          </cell>
          <cell r="T1302" t="str">
            <v>Vr Unitario</v>
          </cell>
        </row>
        <row r="1303">
          <cell r="A1303" t="str">
            <v>Sensor de humo</v>
          </cell>
          <cell r="M1303" t="str">
            <v xml:space="preserve">Un </v>
          </cell>
          <cell r="O1303">
            <v>1</v>
          </cell>
          <cell r="Q1303">
            <v>205100</v>
          </cell>
          <cell r="T1303">
            <v>205100</v>
          </cell>
        </row>
        <row r="1312">
          <cell r="T1312">
            <v>0</v>
          </cell>
        </row>
        <row r="1313">
          <cell r="T1313">
            <v>0</v>
          </cell>
        </row>
        <row r="1314">
          <cell r="T1314">
            <v>0</v>
          </cell>
        </row>
        <row r="1315">
          <cell r="A1315" t="str">
            <v>Desperdicio</v>
          </cell>
          <cell r="M1315" t="str">
            <v>%</v>
          </cell>
          <cell r="Q1315">
            <v>205100</v>
          </cell>
          <cell r="T1315">
            <v>0</v>
          </cell>
        </row>
        <row r="1316">
          <cell r="A1316" t="str">
            <v>SUBTOTAL</v>
          </cell>
          <cell r="T1316">
            <v>205100</v>
          </cell>
        </row>
        <row r="1318">
          <cell r="A1318" t="str">
            <v>3. Transportes</v>
          </cell>
        </row>
        <row r="1319">
          <cell r="A1319" t="str">
            <v>Material</v>
          </cell>
          <cell r="K1319" t="str">
            <v>Vol. o Peso</v>
          </cell>
          <cell r="M1319" t="str">
            <v>Distancia</v>
          </cell>
          <cell r="O1319" t="str">
            <v>m2 o Ton/Km</v>
          </cell>
          <cell r="R1319" t="str">
            <v>Tarifa</v>
          </cell>
          <cell r="T1319" t="str">
            <v>Vr. Unitario</v>
          </cell>
        </row>
        <row r="1323">
          <cell r="A1323" t="str">
            <v>SUBTOTAL</v>
          </cell>
        </row>
        <row r="1325">
          <cell r="A1325" t="str">
            <v>4. Mano de Obra</v>
          </cell>
        </row>
        <row r="1326">
          <cell r="A1326" t="str">
            <v>Trabajador</v>
          </cell>
          <cell r="J1326" t="str">
            <v>Jornal</v>
          </cell>
          <cell r="L1326" t="str">
            <v>Prestac.</v>
          </cell>
          <cell r="N1326" t="str">
            <v>Jornal Total</v>
          </cell>
          <cell r="Q1326" t="str">
            <v>Rendimiento</v>
          </cell>
          <cell r="T1326" t="str">
            <v>Vr. Unitario</v>
          </cell>
        </row>
        <row r="1327">
          <cell r="A1327" t="str">
            <v>Electricista II</v>
          </cell>
          <cell r="J1327">
            <v>21662</v>
          </cell>
          <cell r="L1327">
            <v>0.57999999999999996</v>
          </cell>
          <cell r="N1327">
            <v>34225.96</v>
          </cell>
          <cell r="Q1327">
            <v>1.6</v>
          </cell>
          <cell r="T1327">
            <v>54762</v>
          </cell>
        </row>
        <row r="1328">
          <cell r="T1328">
            <v>0</v>
          </cell>
        </row>
        <row r="1329">
          <cell r="T1329">
            <v>0</v>
          </cell>
        </row>
        <row r="1330">
          <cell r="A1330" t="str">
            <v>SUBTOTAL</v>
          </cell>
          <cell r="T1330">
            <v>54762</v>
          </cell>
        </row>
        <row r="1331">
          <cell r="A1331" t="str">
            <v>TOTAL COSTO DIRECTO</v>
          </cell>
          <cell r="T1331">
            <v>260948.75</v>
          </cell>
        </row>
        <row r="1332">
          <cell r="A1332" t="str">
            <v>AIU CONTRACTUAL</v>
          </cell>
          <cell r="E1332">
            <v>0.25640000000000002</v>
          </cell>
          <cell r="S1332" t="str">
            <v>TOTAL COSTO INDIRECTO</v>
          </cell>
          <cell r="T1332">
            <v>66907.2595</v>
          </cell>
        </row>
        <row r="1333">
          <cell r="A1333" t="str">
            <v xml:space="preserve">VALOR TOTAL ACTIVIDAD </v>
          </cell>
          <cell r="T1333">
            <v>327856.00949999999</v>
          </cell>
        </row>
        <row r="1334">
          <cell r="A1334" t="str">
            <v xml:space="preserve">VALOR RECURSOS NECESARIOS PARA LA EJECUCIÓN DE LA ACTIVIDAD </v>
          </cell>
          <cell r="T1334">
            <v>655712.01899999997</v>
          </cell>
        </row>
        <row r="1335">
          <cell r="A1335" t="str">
            <v>Para constancia de lo anterior, se firma la presente acta bajo la responsabilidad expresa de los que intervienen en ella, de  conformidad  con las funciones  desempeñadas por cada uno de los mismos,  de acuerdo con el manual de interventoría, en _________</v>
          </cell>
        </row>
        <row r="1338">
          <cell r="E1338" t="str">
            <v>Firma:</v>
          </cell>
        </row>
        <row r="1339">
          <cell r="E1339" t="str">
            <v xml:space="preserve">Nombre: </v>
          </cell>
        </row>
        <row r="1340">
          <cell r="E1340" t="str">
            <v>REPRESENTATE LEGAL Ó DIRECTOR DE CONSULTORIA</v>
          </cell>
        </row>
        <row r="1341">
          <cell r="A1341" t="str">
            <v>C. OBSERVACIONES INTERVENTORIA (Campo de obligatorio diligenciamiento)</v>
          </cell>
        </row>
        <row r="1347">
          <cell r="E1347" t="str">
            <v>Firma:</v>
          </cell>
        </row>
        <row r="1348">
          <cell r="E1348" t="str">
            <v xml:space="preserve">Nombre: </v>
          </cell>
          <cell r="V1348" t="str">
            <v>Original  - FONADE</v>
          </cell>
        </row>
        <row r="1349">
          <cell r="E1349" t="str">
            <v>REPRESENTANTE LEGAL Ó DIRECTOR DE INTERVENTORÍA</v>
          </cell>
          <cell r="V1349" t="str">
            <v>Copias: Contratista, Interventor</v>
          </cell>
        </row>
        <row r="1350">
          <cell r="A1350" t="str">
            <v>Item</v>
          </cell>
          <cell r="C1350" t="str">
            <v>Descripción</v>
          </cell>
          <cell r="R1350" t="str">
            <v>Unidad</v>
          </cell>
          <cell r="T1350" t="str">
            <v>Cantidad</v>
          </cell>
        </row>
        <row r="1351">
          <cell r="A1351" t="str">
            <v>12.07.05</v>
          </cell>
          <cell r="C1351" t="str">
            <v>Suministro y montaje de estación manual.</v>
          </cell>
          <cell r="R1351" t="str">
            <v>UN</v>
          </cell>
          <cell r="T1351">
            <v>1</v>
          </cell>
          <cell r="W1351">
            <v>207979</v>
          </cell>
        </row>
        <row r="1353">
          <cell r="A1353" t="str">
            <v>1.  Equipo</v>
          </cell>
        </row>
        <row r="1354">
          <cell r="A1354" t="str">
            <v>Descripción</v>
          </cell>
          <cell r="H1354" t="str">
            <v>Marca</v>
          </cell>
          <cell r="K1354" t="str">
            <v>Tipo</v>
          </cell>
          <cell r="O1354" t="str">
            <v>Tarifa/Hora</v>
          </cell>
          <cell r="R1354" t="str">
            <v>Rendimiento</v>
          </cell>
          <cell r="T1354" t="str">
            <v>Vr. Unitario</v>
          </cell>
        </row>
        <row r="1355">
          <cell r="A1355" t="str">
            <v>Atornillador</v>
          </cell>
          <cell r="O1355">
            <v>21735</v>
          </cell>
          <cell r="R1355">
            <v>0.01</v>
          </cell>
          <cell r="T1355">
            <v>217</v>
          </cell>
        </row>
        <row r="1356">
          <cell r="T1356">
            <v>0</v>
          </cell>
        </row>
        <row r="1358">
          <cell r="T1358">
            <v>0</v>
          </cell>
        </row>
        <row r="1359">
          <cell r="A1359" t="str">
            <v>SUBTOTAL</v>
          </cell>
          <cell r="T1359">
            <v>217</v>
          </cell>
        </row>
        <row r="1361">
          <cell r="A1361" t="str">
            <v>2.  Materiales</v>
          </cell>
        </row>
        <row r="1362">
          <cell r="A1362" t="str">
            <v>Descripción</v>
          </cell>
          <cell r="M1362" t="str">
            <v>Unidad</v>
          </cell>
          <cell r="O1362" t="str">
            <v>Cantidad</v>
          </cell>
          <cell r="Q1362" t="str">
            <v>Precio Unit.</v>
          </cell>
          <cell r="T1362" t="str">
            <v>Vr Unitario</v>
          </cell>
        </row>
        <row r="1363">
          <cell r="A1363" t="str">
            <v>Estación manual</v>
          </cell>
          <cell r="M1363" t="str">
            <v xml:space="preserve">Un </v>
          </cell>
          <cell r="O1363">
            <v>1</v>
          </cell>
          <cell r="Q1363">
            <v>153000</v>
          </cell>
          <cell r="T1363">
            <v>153000</v>
          </cell>
        </row>
        <row r="1372">
          <cell r="T1372">
            <v>0</v>
          </cell>
        </row>
        <row r="1373">
          <cell r="T1373">
            <v>0</v>
          </cell>
        </row>
        <row r="1374">
          <cell r="T1374">
            <v>0</v>
          </cell>
        </row>
        <row r="1375">
          <cell r="A1375" t="str">
            <v>Desperdicio</v>
          </cell>
          <cell r="M1375" t="str">
            <v>%</v>
          </cell>
          <cell r="Q1375">
            <v>153000</v>
          </cell>
          <cell r="T1375">
            <v>0</v>
          </cell>
        </row>
        <row r="1376">
          <cell r="A1376" t="str">
            <v>SUBTOTAL</v>
          </cell>
          <cell r="T1376">
            <v>153000</v>
          </cell>
        </row>
        <row r="1378">
          <cell r="A1378" t="str">
            <v>3. Transportes</v>
          </cell>
        </row>
        <row r="1379">
          <cell r="A1379" t="str">
            <v>Material</v>
          </cell>
          <cell r="K1379" t="str">
            <v>Vol. o Peso</v>
          </cell>
          <cell r="M1379" t="str">
            <v>Distancia</v>
          </cell>
          <cell r="O1379" t="str">
            <v>m2 o Ton/Km</v>
          </cell>
          <cell r="R1379" t="str">
            <v>Tarifa</v>
          </cell>
          <cell r="T1379" t="str">
            <v>Vr. Unitario</v>
          </cell>
        </row>
        <row r="1383">
          <cell r="A1383" t="str">
            <v>SUBTOTAL</v>
          </cell>
        </row>
        <row r="1385">
          <cell r="A1385" t="str">
            <v>4. Mano de Obra</v>
          </cell>
        </row>
        <row r="1386">
          <cell r="A1386" t="str">
            <v>Trabajador</v>
          </cell>
          <cell r="J1386" t="str">
            <v>Jornal</v>
          </cell>
          <cell r="L1386" t="str">
            <v>Prestac.</v>
          </cell>
          <cell r="N1386" t="str">
            <v>Jornal Total</v>
          </cell>
          <cell r="Q1386" t="str">
            <v>Rendimiento</v>
          </cell>
          <cell r="T1386" t="str">
            <v>Vr. Unitario</v>
          </cell>
        </row>
        <row r="1387">
          <cell r="A1387" t="str">
            <v>Electricista II</v>
          </cell>
          <cell r="J1387">
            <v>21662</v>
          </cell>
          <cell r="L1387">
            <v>0.57999999999999996</v>
          </cell>
          <cell r="N1387">
            <v>34225.96</v>
          </cell>
          <cell r="Q1387">
            <v>1.6</v>
          </cell>
          <cell r="T1387">
            <v>54762</v>
          </cell>
        </row>
        <row r="1389">
          <cell r="T1389">
            <v>0</v>
          </cell>
        </row>
        <row r="1390">
          <cell r="A1390" t="str">
            <v>SUBTOTAL</v>
          </cell>
          <cell r="T1390">
            <v>54762</v>
          </cell>
        </row>
        <row r="1391">
          <cell r="A1391" t="str">
            <v>TOTAL COSTO DIRECTO</v>
          </cell>
          <cell r="T1391">
            <v>207979</v>
          </cell>
        </row>
        <row r="1392">
          <cell r="A1392" t="str">
            <v>AIU CONTRACTUAL</v>
          </cell>
          <cell r="E1392">
            <v>0.25640000000000002</v>
          </cell>
          <cell r="S1392" t="str">
            <v>TOTAL COSTO INDIRECTO</v>
          </cell>
          <cell r="T1392">
            <v>53325.815600000002</v>
          </cell>
        </row>
        <row r="1393">
          <cell r="A1393" t="str">
            <v xml:space="preserve">VALOR TOTAL ACTIVIDAD </v>
          </cell>
          <cell r="T1393">
            <v>261304.8156</v>
          </cell>
        </row>
        <row r="1394">
          <cell r="A1394" t="str">
            <v xml:space="preserve">VALOR RECURSOS NECESARIOS PARA LA EJECUCIÓN DE LA ACTIVIDAD </v>
          </cell>
          <cell r="T1394">
            <v>261304.8156</v>
          </cell>
        </row>
        <row r="1395">
          <cell r="A1395" t="str">
            <v>Para constancia de lo anterior, se firma la presente acta bajo la responsabilidad expresa de los que intervienen en ella, de  conformidad  con las funciones  desempeñadas por cada uno de los mismos,  de acuerdo con el manual de interventoría, en _________</v>
          </cell>
        </row>
        <row r="1398">
          <cell r="E1398" t="str">
            <v>Firma:</v>
          </cell>
        </row>
        <row r="1399">
          <cell r="E1399" t="str">
            <v xml:space="preserve">Nombre: </v>
          </cell>
        </row>
        <row r="1400">
          <cell r="E1400" t="str">
            <v>REPRESENTATE LEGAL Ó DIRECTOR DE CONSULTORIA</v>
          </cell>
        </row>
        <row r="1401">
          <cell r="A1401" t="str">
            <v>C. OBSERVACIONES INTERVENTORIA (Campo de obligatorio diligenciamiento)</v>
          </cell>
        </row>
        <row r="1407">
          <cell r="E1407" t="str">
            <v>Firma:</v>
          </cell>
        </row>
        <row r="1408">
          <cell r="E1408" t="str">
            <v xml:space="preserve">Nombre: </v>
          </cell>
          <cell r="V1408" t="str">
            <v>Original  - FONADE</v>
          </cell>
        </row>
        <row r="1409">
          <cell r="E1409" t="str">
            <v>REPRESENTANTE LEGAL Ó DIRECTOR DE INTERVENTORÍA</v>
          </cell>
          <cell r="V1409" t="str">
            <v>Copias: Contratista, Interventor</v>
          </cell>
        </row>
        <row r="1410">
          <cell r="A1410" t="str">
            <v>Item</v>
          </cell>
          <cell r="C1410" t="str">
            <v>Descripción</v>
          </cell>
          <cell r="R1410" t="str">
            <v>Unidad</v>
          </cell>
          <cell r="T1410" t="str">
            <v>Cantidad</v>
          </cell>
        </row>
        <row r="1411">
          <cell r="A1411" t="str">
            <v>12.07.06</v>
          </cell>
          <cell r="C1411" t="str">
            <v>Suministro y montaje de sirena estroboscópica.</v>
          </cell>
          <cell r="R1411" t="str">
            <v>UN</v>
          </cell>
          <cell r="T1411">
            <v>1</v>
          </cell>
          <cell r="W1411">
            <v>260978.886</v>
          </cell>
        </row>
        <row r="1413">
          <cell r="A1413" t="str">
            <v>1.  Equipo</v>
          </cell>
        </row>
        <row r="1414">
          <cell r="A1414" t="str">
            <v>Descripción</v>
          </cell>
          <cell r="H1414" t="str">
            <v>Marca</v>
          </cell>
          <cell r="K1414" t="str">
            <v>Tipo</v>
          </cell>
          <cell r="O1414" t="str">
            <v>Tarifa/Hora</v>
          </cell>
          <cell r="R1414" t="str">
            <v>Rendimiento</v>
          </cell>
          <cell r="T1414" t="str">
            <v>Vr. Unitario</v>
          </cell>
        </row>
        <row r="1415">
          <cell r="A1415" t="str">
            <v>Atornillador</v>
          </cell>
          <cell r="O1415">
            <v>21735</v>
          </cell>
          <cell r="R1415">
            <v>0.01</v>
          </cell>
          <cell r="T1415">
            <v>217.35</v>
          </cell>
        </row>
        <row r="1416">
          <cell r="T1416">
            <v>0</v>
          </cell>
        </row>
        <row r="1418">
          <cell r="T1418">
            <v>0</v>
          </cell>
        </row>
        <row r="1419">
          <cell r="A1419" t="str">
            <v>SUBTOTAL</v>
          </cell>
          <cell r="T1419">
            <v>217.35</v>
          </cell>
        </row>
        <row r="1421">
          <cell r="A1421" t="str">
            <v>2.  Materiales</v>
          </cell>
        </row>
        <row r="1422">
          <cell r="A1422" t="str">
            <v>Descripción</v>
          </cell>
          <cell r="M1422" t="str">
            <v>Unidad</v>
          </cell>
          <cell r="O1422" t="str">
            <v>Cantidad</v>
          </cell>
          <cell r="Q1422" t="str">
            <v>Precio Unit.</v>
          </cell>
          <cell r="T1422" t="str">
            <v>Vr Unitario</v>
          </cell>
        </row>
        <row r="1423">
          <cell r="A1423" t="str">
            <v>Sirena estroboscópica</v>
          </cell>
          <cell r="M1423" t="str">
            <v xml:space="preserve">Un </v>
          </cell>
          <cell r="O1423">
            <v>1</v>
          </cell>
          <cell r="Q1423">
            <v>206000</v>
          </cell>
          <cell r="T1423">
            <v>206000</v>
          </cell>
        </row>
        <row r="1432">
          <cell r="T1432">
            <v>0</v>
          </cell>
        </row>
        <row r="1433">
          <cell r="T1433">
            <v>0</v>
          </cell>
        </row>
        <row r="1434">
          <cell r="T1434">
            <v>0</v>
          </cell>
        </row>
        <row r="1435">
          <cell r="A1435" t="str">
            <v>Desperdicio</v>
          </cell>
          <cell r="M1435" t="str">
            <v>%</v>
          </cell>
          <cell r="Q1435">
            <v>206000</v>
          </cell>
          <cell r="T1435">
            <v>0</v>
          </cell>
        </row>
        <row r="1436">
          <cell r="A1436" t="str">
            <v>SUBTOTAL</v>
          </cell>
          <cell r="T1436">
            <v>206000</v>
          </cell>
        </row>
        <row r="1438">
          <cell r="A1438" t="str">
            <v>3. Transportes</v>
          </cell>
        </row>
        <row r="1439">
          <cell r="A1439" t="str">
            <v>Material</v>
          </cell>
          <cell r="K1439" t="str">
            <v>Vol. o Peso</v>
          </cell>
          <cell r="M1439" t="str">
            <v>Distancia</v>
          </cell>
          <cell r="O1439" t="str">
            <v>m2 o Ton/Km</v>
          </cell>
          <cell r="R1439" t="str">
            <v>Tarifa</v>
          </cell>
          <cell r="T1439" t="str">
            <v>Vr. Unitario</v>
          </cell>
        </row>
        <row r="1443">
          <cell r="A1443" t="str">
            <v>SUBTOTAL</v>
          </cell>
        </row>
        <row r="1445">
          <cell r="A1445" t="str">
            <v>4. Mano de Obra</v>
          </cell>
        </row>
        <row r="1446">
          <cell r="A1446" t="str">
            <v>Trabajador</v>
          </cell>
          <cell r="J1446" t="str">
            <v>Jornal</v>
          </cell>
          <cell r="L1446" t="str">
            <v>Prestac.</v>
          </cell>
          <cell r="N1446" t="str">
            <v>Jornal Total</v>
          </cell>
          <cell r="Q1446" t="str">
            <v>Rendimiento</v>
          </cell>
          <cell r="T1446" t="str">
            <v>Vr. Unitario</v>
          </cell>
        </row>
        <row r="1447">
          <cell r="A1447" t="str">
            <v>Electricista II</v>
          </cell>
          <cell r="J1447">
            <v>21662</v>
          </cell>
          <cell r="L1447">
            <v>0.57999999999999996</v>
          </cell>
          <cell r="N1447">
            <v>34225.96</v>
          </cell>
          <cell r="Q1447">
            <v>1.6</v>
          </cell>
          <cell r="T1447">
            <v>54761.536</v>
          </cell>
        </row>
        <row r="1449">
          <cell r="T1449">
            <v>0</v>
          </cell>
        </row>
        <row r="1450">
          <cell r="A1450" t="str">
            <v>SUBTOTAL</v>
          </cell>
          <cell r="T1450">
            <v>54761.536</v>
          </cell>
        </row>
        <row r="1451">
          <cell r="A1451" t="str">
            <v>TOTAL COSTO DIRECTO</v>
          </cell>
          <cell r="T1451">
            <v>260978.886</v>
          </cell>
        </row>
        <row r="1452">
          <cell r="A1452" t="str">
            <v>AIU CONTRACTUAL</v>
          </cell>
          <cell r="E1452">
            <v>0.25640000000000002</v>
          </cell>
          <cell r="S1452" t="str">
            <v>TOTAL COSTO INDIRECTO</v>
          </cell>
          <cell r="T1452">
            <v>66914.986370400002</v>
          </cell>
        </row>
        <row r="1453">
          <cell r="A1453" t="str">
            <v xml:space="preserve">VALOR TOTAL ACTIVIDAD </v>
          </cell>
          <cell r="T1453">
            <v>327893.8723704</v>
          </cell>
        </row>
        <row r="1454">
          <cell r="A1454" t="str">
            <v xml:space="preserve">VALOR RECURSOS NECESARIOS PARA LA EJECUCIÓN DE LA ACTIVIDAD </v>
          </cell>
          <cell r="T1454">
            <v>327893.8723704</v>
          </cell>
        </row>
        <row r="1455">
          <cell r="A1455" t="str">
            <v>Para constancia de lo anterior, se firma la presente acta bajo la responsabilidad expresa de los que intervienen en ella, de  conformidad  con las funciones  desempeñadas por cada uno de los mismos,  de acuerdo con el manual de interventoría, en _________</v>
          </cell>
        </row>
        <row r="1458">
          <cell r="E1458" t="str">
            <v>Firma:</v>
          </cell>
        </row>
        <row r="1459">
          <cell r="E1459" t="str">
            <v xml:space="preserve">Nombre: </v>
          </cell>
        </row>
        <row r="1460">
          <cell r="E1460" t="str">
            <v>REPRESENTATE LEGAL Ó DIRECTOR DE CONSULTORIA</v>
          </cell>
        </row>
        <row r="1461">
          <cell r="A1461" t="str">
            <v>C. OBSERVACIONES INTERVENTORIA (Campo de obligatorio diligenciamiento)</v>
          </cell>
        </row>
        <row r="1467">
          <cell r="E1467" t="str">
            <v>Firma:</v>
          </cell>
        </row>
        <row r="1468">
          <cell r="E1468" t="str">
            <v xml:space="preserve">Nombre: </v>
          </cell>
          <cell r="V1468" t="str">
            <v>Original  - FONADE</v>
          </cell>
        </row>
        <row r="1469">
          <cell r="E1469" t="str">
            <v>REPRESENTANTE LEGAL Ó DIRECTOR DE INTERVENTORÍA</v>
          </cell>
          <cell r="V1469" t="str">
            <v>Copias: Contratista, Interventor</v>
          </cell>
        </row>
        <row r="1470">
          <cell r="A1470" t="str">
            <v>Item</v>
          </cell>
          <cell r="C1470" t="str">
            <v>Descripción</v>
          </cell>
          <cell r="R1470" t="str">
            <v>Unidad</v>
          </cell>
          <cell r="T1470" t="str">
            <v>Cantidad</v>
          </cell>
        </row>
        <row r="1471">
          <cell r="A1471" t="str">
            <v>12.08.01</v>
          </cell>
          <cell r="C1471" t="str">
            <v>Salida para señal de evacuación en tubo conduit IMC y cable de cobre 2No12 retardante a la llama. Incluye toma regulada, soportes y accesoriospara completar la salida.</v>
          </cell>
          <cell r="R1471" t="str">
            <v>UN</v>
          </cell>
          <cell r="T1471">
            <v>2</v>
          </cell>
          <cell r="W1471">
            <v>131811.42660000001</v>
          </cell>
        </row>
        <row r="1473">
          <cell r="A1473" t="str">
            <v>1.  Equipo</v>
          </cell>
        </row>
        <row r="1474">
          <cell r="A1474" t="str">
            <v>Descripción</v>
          </cell>
          <cell r="H1474" t="str">
            <v>Marca</v>
          </cell>
          <cell r="K1474" t="str">
            <v>Tipo</v>
          </cell>
          <cell r="O1474" t="str">
            <v>Tarifa/Hora</v>
          </cell>
          <cell r="R1474" t="str">
            <v>Rendimiento</v>
          </cell>
          <cell r="T1474" t="str">
            <v>Vr. Unitario</v>
          </cell>
        </row>
        <row r="1475">
          <cell r="A1475" t="str">
            <v>Alicates</v>
          </cell>
          <cell r="O1475">
            <v>30188</v>
          </cell>
          <cell r="R1475">
            <v>0.02</v>
          </cell>
          <cell r="T1475">
            <v>604</v>
          </cell>
        </row>
        <row r="1476">
          <cell r="A1476" t="str">
            <v>Atornillador</v>
          </cell>
          <cell r="O1476">
            <v>21735</v>
          </cell>
          <cell r="R1476">
            <v>0.02</v>
          </cell>
          <cell r="T1476">
            <v>435</v>
          </cell>
        </row>
        <row r="1478">
          <cell r="T1478">
            <v>0</v>
          </cell>
        </row>
        <row r="1479">
          <cell r="A1479" t="str">
            <v>SUBTOTAL</v>
          </cell>
          <cell r="T1479">
            <v>1039</v>
          </cell>
        </row>
        <row r="1481">
          <cell r="A1481" t="str">
            <v>2.  Materiales</v>
          </cell>
        </row>
        <row r="1482">
          <cell r="A1482" t="str">
            <v>Descripción</v>
          </cell>
          <cell r="M1482" t="str">
            <v>Unidad</v>
          </cell>
          <cell r="O1482" t="str">
            <v>Cantidad</v>
          </cell>
          <cell r="Q1482" t="str">
            <v>Precio Unit.</v>
          </cell>
          <cell r="T1482" t="str">
            <v>Vr Unitario</v>
          </cell>
        </row>
        <row r="1483">
          <cell r="A1483" t="str">
            <v>Cable No12 retardante flama</v>
          </cell>
          <cell r="M1483" t="str">
            <v>Ml</v>
          </cell>
          <cell r="O1483">
            <v>10</v>
          </cell>
          <cell r="Q1483">
            <v>4520</v>
          </cell>
          <cell r="T1483">
            <v>45200</v>
          </cell>
        </row>
        <row r="1484">
          <cell r="A1484" t="str">
            <v>Tubo conduit IMC 3/4"</v>
          </cell>
          <cell r="M1484" t="str">
            <v>Ml</v>
          </cell>
          <cell r="O1484">
            <v>5</v>
          </cell>
          <cell r="Q1484">
            <v>7250</v>
          </cell>
          <cell r="T1484">
            <v>36250</v>
          </cell>
        </row>
        <row r="1485">
          <cell r="A1485" t="str">
            <v>Boquilla terminal IMC de 3/4"</v>
          </cell>
          <cell r="M1485" t="str">
            <v xml:space="preserve">Un </v>
          </cell>
          <cell r="O1485">
            <v>2</v>
          </cell>
          <cell r="Q1485">
            <v>2560</v>
          </cell>
          <cell r="T1485">
            <v>5120</v>
          </cell>
        </row>
        <row r="1486">
          <cell r="A1486" t="str">
            <v>Unión IMC 3/4"</v>
          </cell>
          <cell r="M1486" t="str">
            <v xml:space="preserve">Un </v>
          </cell>
          <cell r="O1486">
            <v>2</v>
          </cell>
          <cell r="Q1486">
            <v>2190</v>
          </cell>
          <cell r="T1486">
            <v>4380</v>
          </cell>
        </row>
        <row r="1487">
          <cell r="A1487" t="str">
            <v>Caja octagonal</v>
          </cell>
          <cell r="M1487" t="str">
            <v xml:space="preserve">Un </v>
          </cell>
          <cell r="O1487">
            <v>1</v>
          </cell>
          <cell r="Q1487">
            <v>1120</v>
          </cell>
          <cell r="T1487">
            <v>1120</v>
          </cell>
        </row>
        <row r="1488">
          <cell r="A1488" t="str">
            <v>Cinta aislante</v>
          </cell>
          <cell r="M1488" t="str">
            <v xml:space="preserve">Un </v>
          </cell>
          <cell r="O1488">
            <v>0.05</v>
          </cell>
          <cell r="Q1488">
            <v>2178</v>
          </cell>
          <cell r="T1488">
            <v>108.9</v>
          </cell>
        </row>
        <row r="1489">
          <cell r="A1489" t="str">
            <v>Abrazadera de 3/4"</v>
          </cell>
          <cell r="M1489" t="str">
            <v xml:space="preserve">Un </v>
          </cell>
          <cell r="O1489">
            <v>4</v>
          </cell>
          <cell r="Q1489">
            <v>242</v>
          </cell>
          <cell r="T1489">
            <v>968</v>
          </cell>
        </row>
        <row r="1490">
          <cell r="A1490" t="str">
            <v>Perno de tiro</v>
          </cell>
          <cell r="M1490" t="str">
            <v xml:space="preserve">Un </v>
          </cell>
          <cell r="O1490">
            <v>4</v>
          </cell>
          <cell r="Q1490">
            <v>123</v>
          </cell>
          <cell r="T1490">
            <v>492</v>
          </cell>
        </row>
        <row r="1491">
          <cell r="A1491" t="str">
            <v>Pólvora para perno</v>
          </cell>
          <cell r="M1491" t="str">
            <v xml:space="preserve">Un </v>
          </cell>
          <cell r="O1491">
            <v>4</v>
          </cell>
          <cell r="Q1491">
            <v>243</v>
          </cell>
          <cell r="T1491">
            <v>972</v>
          </cell>
        </row>
        <row r="1492">
          <cell r="A1492" t="str">
            <v>Toma monofásica con polo color naranja</v>
          </cell>
          <cell r="M1492" t="str">
            <v xml:space="preserve">Un </v>
          </cell>
          <cell r="O1492">
            <v>1</v>
          </cell>
          <cell r="Q1492">
            <v>15675</v>
          </cell>
          <cell r="T1492">
            <v>15675</v>
          </cell>
        </row>
        <row r="1493">
          <cell r="T1493">
            <v>0</v>
          </cell>
        </row>
        <row r="1494">
          <cell r="T1494">
            <v>0</v>
          </cell>
        </row>
        <row r="1495">
          <cell r="A1495" t="str">
            <v>Desperdicio</v>
          </cell>
          <cell r="M1495" t="str">
            <v>%</v>
          </cell>
          <cell r="O1495">
            <v>0.03</v>
          </cell>
          <cell r="Q1495">
            <v>110285.9</v>
          </cell>
          <cell r="T1495">
            <v>3308.5769999999998</v>
          </cell>
        </row>
        <row r="1496">
          <cell r="A1496" t="str">
            <v>SUBTOTAL</v>
          </cell>
          <cell r="T1496">
            <v>113594.477</v>
          </cell>
        </row>
        <row r="1498">
          <cell r="A1498" t="str">
            <v>3. Transportes</v>
          </cell>
        </row>
        <row r="1499">
          <cell r="A1499" t="str">
            <v>Material</v>
          </cell>
          <cell r="K1499" t="str">
            <v>Vol. o Peso</v>
          </cell>
          <cell r="M1499" t="str">
            <v>Distancia</v>
          </cell>
          <cell r="O1499" t="str">
            <v>m2 o Ton/Km</v>
          </cell>
          <cell r="R1499" t="str">
            <v>Tarifa</v>
          </cell>
          <cell r="T1499" t="str">
            <v>Vr. Unitario</v>
          </cell>
        </row>
        <row r="1503">
          <cell r="A1503" t="str">
            <v>SUBTOTAL</v>
          </cell>
        </row>
        <row r="1505">
          <cell r="A1505" t="str">
            <v>4. Mano de Obra</v>
          </cell>
        </row>
        <row r="1506">
          <cell r="A1506" t="str">
            <v>Trabajador</v>
          </cell>
          <cell r="J1506" t="str">
            <v>Jornal</v>
          </cell>
          <cell r="L1506" t="str">
            <v>Prestac.</v>
          </cell>
          <cell r="N1506" t="str">
            <v>Jornal Total</v>
          </cell>
          <cell r="Q1506" t="str">
            <v>Rendimiento</v>
          </cell>
          <cell r="T1506" t="str">
            <v>Vr. Unitario</v>
          </cell>
        </row>
        <row r="1507">
          <cell r="A1507" t="str">
            <v>Electricista II</v>
          </cell>
          <cell r="J1507">
            <v>21662</v>
          </cell>
          <cell r="L1507">
            <v>0.57999999999999996</v>
          </cell>
          <cell r="N1507">
            <v>34225.96</v>
          </cell>
          <cell r="Q1507">
            <v>0.28000000000000003</v>
          </cell>
          <cell r="T1507">
            <v>9583.2687999999998</v>
          </cell>
        </row>
        <row r="1508">
          <cell r="A1508" t="str">
            <v>Ayudante</v>
          </cell>
          <cell r="J1508">
            <v>17167</v>
          </cell>
          <cell r="L1508">
            <v>0.57999999999999996</v>
          </cell>
          <cell r="N1508">
            <v>27123.86</v>
          </cell>
          <cell r="Q1508">
            <v>0.28000000000000003</v>
          </cell>
          <cell r="T1508">
            <v>7594.680800000001</v>
          </cell>
        </row>
        <row r="1509">
          <cell r="T1509">
            <v>0</v>
          </cell>
        </row>
        <row r="1510">
          <cell r="A1510" t="str">
            <v>SUBTOTAL</v>
          </cell>
          <cell r="T1510">
            <v>17177.9496</v>
          </cell>
        </row>
        <row r="1511">
          <cell r="A1511" t="str">
            <v>TOTAL COSTO DIRECTO</v>
          </cell>
          <cell r="T1511">
            <v>131811.42660000001</v>
          </cell>
        </row>
        <row r="1512">
          <cell r="A1512" t="str">
            <v>AIU CONTRACTUAL</v>
          </cell>
          <cell r="E1512">
            <v>0.25640000000000002</v>
          </cell>
          <cell r="S1512" t="str">
            <v>TOTAL COSTO INDIRECTO</v>
          </cell>
          <cell r="T1512">
            <v>33796.449780240007</v>
          </cell>
        </row>
        <row r="1513">
          <cell r="A1513" t="str">
            <v xml:space="preserve">VALOR TOTAL ACTIVIDAD </v>
          </cell>
          <cell r="T1513">
            <v>165607.87638024002</v>
          </cell>
        </row>
        <row r="1514">
          <cell r="A1514" t="str">
            <v xml:space="preserve">VALOR RECURSOS NECESARIOS PARA LA EJECUCIÓN DE LA ACTIVIDAD </v>
          </cell>
          <cell r="T1514">
            <v>331215.75276048004</v>
          </cell>
        </row>
        <row r="1515">
          <cell r="A1515" t="str">
            <v>Para constancia de lo anterior, se firma la presente acta bajo la responsabilidad expresa de los que intervienen en ella, de  conformidad  con las funciones  desempeñadas por cada uno de los mismos,  de acuerdo con el manual de interventoría, en _________</v>
          </cell>
        </row>
        <row r="1518">
          <cell r="E1518" t="str">
            <v>Firma:</v>
          </cell>
        </row>
        <row r="1519">
          <cell r="E1519" t="str">
            <v xml:space="preserve">Nombre: </v>
          </cell>
        </row>
        <row r="1520">
          <cell r="E1520" t="str">
            <v>REPRESENTATE LEGAL Ó DIRECTOR DE CONSULTORIA</v>
          </cell>
        </row>
        <row r="1521">
          <cell r="A1521"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12.08.02</v>
          </cell>
          <cell r="C1532" t="str">
            <v>Suministro, montaje y conexión de luminaria de emergencia de 11W bajo consumo. Incluye bombilla y accesorios.</v>
          </cell>
          <cell r="R1532" t="str">
            <v>UN</v>
          </cell>
          <cell r="T1532">
            <v>0</v>
          </cell>
          <cell r="W1532">
            <v>233654.2672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Alicates</v>
          </cell>
          <cell r="O1536">
            <v>30188</v>
          </cell>
          <cell r="R1536">
            <v>0.01</v>
          </cell>
          <cell r="T1536">
            <v>301.88</v>
          </cell>
        </row>
        <row r="1537">
          <cell r="A1537" t="str">
            <v>Atornillador</v>
          </cell>
          <cell r="O1537">
            <v>21735</v>
          </cell>
          <cell r="R1537">
            <v>0.01</v>
          </cell>
          <cell r="T1537">
            <v>217.35</v>
          </cell>
        </row>
        <row r="1539">
          <cell r="T1539">
            <v>0</v>
          </cell>
        </row>
        <row r="1540">
          <cell r="A1540" t="str">
            <v>SUBTOTAL</v>
          </cell>
          <cell r="T1540">
            <v>519.23</v>
          </cell>
        </row>
        <row r="1542">
          <cell r="A1542" t="str">
            <v>2.  Materiales</v>
          </cell>
        </row>
        <row r="1543">
          <cell r="A1543" t="str">
            <v>Descripción</v>
          </cell>
          <cell r="M1543" t="str">
            <v>Unidad</v>
          </cell>
          <cell r="O1543" t="str">
            <v>Cantidad</v>
          </cell>
          <cell r="Q1543" t="str">
            <v>Precio Unit.</v>
          </cell>
          <cell r="T1543" t="str">
            <v>Vr Unitario</v>
          </cell>
        </row>
        <row r="1544">
          <cell r="A1544" t="str">
            <v>Luminaria autónoma de emergencia</v>
          </cell>
          <cell r="M1544" t="str">
            <v xml:space="preserve">Un </v>
          </cell>
          <cell r="O1544">
            <v>1</v>
          </cell>
          <cell r="Q1544">
            <v>216900</v>
          </cell>
          <cell r="T1544">
            <v>216900</v>
          </cell>
        </row>
        <row r="1554">
          <cell r="T1554">
            <v>0</v>
          </cell>
        </row>
        <row r="1555">
          <cell r="T1555">
            <v>0</v>
          </cell>
        </row>
        <row r="1556">
          <cell r="A1556" t="str">
            <v>Desperdicio</v>
          </cell>
          <cell r="M1556" t="str">
            <v>%</v>
          </cell>
          <cell r="Q1556">
            <v>216900</v>
          </cell>
          <cell r="T1556">
            <v>0</v>
          </cell>
        </row>
        <row r="1557">
          <cell r="A1557" t="str">
            <v>SUBTOTAL</v>
          </cell>
          <cell r="T1557">
            <v>216900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0.3</v>
          </cell>
          <cell r="T1568">
            <v>10267.787999999999</v>
          </cell>
        </row>
        <row r="1569">
          <cell r="A1569" t="str">
            <v>Ayudante</v>
          </cell>
          <cell r="J1569">
            <v>17167</v>
          </cell>
          <cell r="L1569">
            <v>0.57999999999999996</v>
          </cell>
          <cell r="N1569">
            <v>27123.86</v>
          </cell>
          <cell r="Q1569">
            <v>0.22</v>
          </cell>
          <cell r="T1569">
            <v>5967.2492000000002</v>
          </cell>
        </row>
        <row r="1570">
          <cell r="T1570">
            <v>0</v>
          </cell>
        </row>
        <row r="1571">
          <cell r="A1571" t="str">
            <v>SUBTOTAL</v>
          </cell>
          <cell r="T1571">
            <v>16235.037199999999</v>
          </cell>
        </row>
        <row r="1572">
          <cell r="A1572" t="str">
            <v>TOTAL COSTO DIRECTO</v>
          </cell>
          <cell r="T1572">
            <v>233654.2672</v>
          </cell>
        </row>
        <row r="1573">
          <cell r="A1573" t="str">
            <v>AIU CONTRACTUAL</v>
          </cell>
          <cell r="E1573">
            <v>0.25640000000000002</v>
          </cell>
          <cell r="S1573" t="str">
            <v>TOTAL COSTO INDIRECTO</v>
          </cell>
          <cell r="T1573">
            <v>59908.954110080005</v>
          </cell>
        </row>
        <row r="1574">
          <cell r="A1574" t="str">
            <v xml:space="preserve">VALOR TOTAL ACTIVIDAD </v>
          </cell>
          <cell r="T1574">
            <v>293563.22131008003</v>
          </cell>
        </row>
        <row r="1575">
          <cell r="A1575" t="str">
            <v xml:space="preserve">VALOR RECURSOS NECESARIOS PARA LA EJECUCIÓN DE LA ACTIVIDAD </v>
          </cell>
          <cell r="T1575">
            <v>0</v>
          </cell>
        </row>
        <row r="1576">
          <cell r="A1576" t="str">
            <v>Para constancia de lo anterior, se firma la presente acta bajo la responsabilidad expresa de los que intervienen en ella, de  conformidad  con las funciones  desempeñadas por cada uno de los mismos,  de acuerdo con el manual de interventoría, en _________</v>
          </cell>
        </row>
        <row r="1579">
          <cell r="E1579" t="str">
            <v>Firma:</v>
          </cell>
        </row>
        <row r="1580">
          <cell r="E1580" t="str">
            <v xml:space="preserve">Nombre: </v>
          </cell>
        </row>
        <row r="1581">
          <cell r="E1581" t="str">
            <v>REPRESENTATE LEGAL Ó DIRECTOR DE CONSULTORIA</v>
          </cell>
        </row>
        <row r="1582">
          <cell r="A1582" t="str">
            <v>C. OBSERVACIONES INTERVENTORIA (Campo de obligatorio diligenciamiento)</v>
          </cell>
        </row>
        <row r="1589">
          <cell r="E1589" t="str">
            <v>Firma:</v>
          </cell>
        </row>
        <row r="1590">
          <cell r="E1590" t="str">
            <v xml:space="preserve">Nombre: </v>
          </cell>
          <cell r="V1590" t="str">
            <v>Original  - FONADE</v>
          </cell>
        </row>
        <row r="1591">
          <cell r="E1591" t="str">
            <v>REPRESENTANTE LEGAL Ó DIRECTOR DE INTERVENTORÍA</v>
          </cell>
          <cell r="V1591" t="str">
            <v>Copias: Contratista, Interventor</v>
          </cell>
        </row>
      </sheetData>
      <sheetData sheetId="17" refreshError="1"/>
      <sheetData sheetId="18" refreshError="1"/>
      <sheetData sheetId="19" refreshError="1"/>
      <sheetData sheetId="2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 val="Tramos"/>
      <sheetName val="Sábana"/>
      <sheetName val="Hoja2"/>
      <sheetName val="formato acom aldo. fren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CAL. REPLANTEO"/>
      <sheetName val="VALLAS"/>
      <sheetName val="DEMOLIC. PAV."/>
      <sheetName val="DEMOLIC. Y REP. ANDEN"/>
      <sheetName val="EXC. A MANO"/>
      <sheetName val="RELL. MAT. SELEC."/>
      <sheetName val="RECONST. PAV."/>
      <sheetName val="RETIRO MAT. SOBRA"/>
      <sheetName val="INST. TUB"/>
      <sheetName val="CAJAS VALV."/>
      <sheetName val="INSTAL. VÁLV."/>
      <sheetName val="INST. HIDRANTES"/>
      <sheetName val="CONCRETOS"/>
      <sheetName val="INST. CONEX. DOMIC."/>
      <sheetName val="RELL. MAT. EXCAV."/>
      <sheetName val="TUBERIA"/>
      <sheetName val="HD ó HF"/>
      <sheetName val="PE"/>
      <sheetName val="SUM (precios de lista)"/>
      <sheetName val="MATERIALES"/>
      <sheetName val="JORNALES"/>
      <sheetName val="EPP"/>
      <sheetName val="cronograma"/>
      <sheetName val="LISTA EQUIPO"/>
      <sheetName val="AIU"/>
      <sheetName val="PRESUPUESTO"/>
      <sheetName val="AIU (2)"/>
      <sheetName val="LOCAL__REPLANTEO"/>
      <sheetName val="DEMOLIC__PAV_"/>
      <sheetName val="DEMOLIC__Y_REP__ANDEN"/>
      <sheetName val="EXC__A_MANO"/>
      <sheetName val="RELL__MAT__SELEC_"/>
      <sheetName val="RECONST__PAV_"/>
      <sheetName val="RETIRO_MAT__SOBRA"/>
      <sheetName val="INST__TUB"/>
      <sheetName val="CAJAS_VALV_"/>
      <sheetName val="INSTAL__VÁLV_"/>
      <sheetName val="INST__HIDRANTES"/>
      <sheetName val="INST__CONEX__DOMIC_"/>
      <sheetName val="RELL__MAT__EXCAV_"/>
      <sheetName val="HD_ó_HF"/>
      <sheetName val="SUM_(precios_de_lista)"/>
      <sheetName val="LISTA_EQUIPO"/>
      <sheetName val="AIU_(2)"/>
      <sheetName val="LOCAL__REPLANTEO1"/>
      <sheetName val="DEMOLIC__PAV_1"/>
      <sheetName val="DEMOLIC__Y_REP__ANDEN1"/>
      <sheetName val="EXC__A_MANO1"/>
      <sheetName val="RELL__MAT__SELEC_1"/>
      <sheetName val="RECONST__PAV_1"/>
      <sheetName val="RETIRO_MAT__SOBRA1"/>
      <sheetName val="INST__TUB1"/>
      <sheetName val="CAJAS_VALV_1"/>
      <sheetName val="INSTAL__VÁLV_1"/>
      <sheetName val="INST__HIDRANTES1"/>
      <sheetName val="INST__CONEX__DOMIC_1"/>
      <sheetName val="RELL__MAT__EXCAV_1"/>
      <sheetName val="HD_ó_HF1"/>
      <sheetName val="SUM_(precios_de_lista)1"/>
      <sheetName val="LISTA_EQUIPO1"/>
      <sheetName val="AIU_(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2">
          <cell r="H12">
            <v>164314</v>
          </cell>
        </row>
        <row r="14">
          <cell r="H14">
            <v>148306</v>
          </cell>
        </row>
        <row r="15">
          <cell r="H15">
            <v>163966</v>
          </cell>
        </row>
        <row r="17">
          <cell r="H17">
            <v>164314</v>
          </cell>
        </row>
        <row r="18">
          <cell r="H18">
            <v>74646</v>
          </cell>
        </row>
        <row r="19">
          <cell r="H19">
            <v>48546</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
      <sheetName val="1_Preliminares"/>
      <sheetName val="2_Cimentación"/>
      <sheetName val="3_Mamposteria"/>
      <sheetName val="4_Pañetes"/>
      <sheetName val="4_Tanque almac"/>
      <sheetName val="6_hidraulicos"/>
      <sheetName val="7_CarpMeta"/>
      <sheetName val="8_Dotación"/>
      <sheetName val="8_Señalización"/>
      <sheetName val="9_Andenes"/>
      <sheetName val="10_Pinturas"/>
      <sheetName val="12_Vegetacion"/>
      <sheetName val="13_Aseo y varios"/>
      <sheetName val="14_Servicios"/>
      <sheetName val="Insumos"/>
      <sheetName val="Equipo_Trans "/>
      <sheetName val="M.Obra"/>
      <sheetName val="Listado de Especies"/>
      <sheetName val="Hoja1"/>
      <sheetName val="ESP.GENERALES "/>
      <sheetName val="Apus graderia"/>
      <sheetName val="grad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3">
          <cell r="E3" t="str">
            <v>Valor Unitario</v>
          </cell>
        </row>
        <row r="4">
          <cell r="A4" t="str">
            <v>A</v>
          </cell>
          <cell r="B4" t="str">
            <v>ACERO DE REFUERZO</v>
          </cell>
          <cell r="C4">
            <v>0</v>
          </cell>
          <cell r="D4">
            <v>0</v>
          </cell>
          <cell r="E4">
            <v>0</v>
          </cell>
        </row>
        <row r="5">
          <cell r="A5">
            <v>1</v>
          </cell>
          <cell r="B5" t="str">
            <v>ACERO 39.000 PSI</v>
          </cell>
          <cell r="C5" t="str">
            <v>Ins</v>
          </cell>
          <cell r="D5" t="str">
            <v>kg</v>
          </cell>
          <cell r="E5">
            <v>2320</v>
          </cell>
        </row>
        <row r="6">
          <cell r="A6" t="str">
            <v>A12</v>
          </cell>
          <cell r="B6" t="str">
            <v>ACERO 37.000 PSI ( Incluye alambre negro y figuración )</v>
          </cell>
          <cell r="C6" t="str">
            <v>Ana</v>
          </cell>
          <cell r="D6" t="str">
            <v>kg</v>
          </cell>
          <cell r="E6">
            <v>2840</v>
          </cell>
        </row>
        <row r="7">
          <cell r="A7" t="str">
            <v>A01</v>
          </cell>
          <cell r="B7" t="str">
            <v>ACERO 60.000 PSI, Incluye figurada</v>
          </cell>
          <cell r="C7" t="str">
            <v>Ins</v>
          </cell>
          <cell r="D7" t="str">
            <v>kg</v>
          </cell>
          <cell r="E7">
            <v>2310</v>
          </cell>
        </row>
        <row r="8">
          <cell r="A8" t="str">
            <v>A13</v>
          </cell>
          <cell r="B8" t="str">
            <v>ACERO 60.000 PSI ( Incluye alambre negro y figuración )</v>
          </cell>
          <cell r="C8" t="str">
            <v>Ana</v>
          </cell>
          <cell r="D8" t="str">
            <v>kg</v>
          </cell>
          <cell r="E8">
            <v>3270</v>
          </cell>
        </row>
        <row r="9">
          <cell r="A9" t="str">
            <v>A11</v>
          </cell>
          <cell r="B9" t="str">
            <v>ALAMBRE NEGRO No. 18</v>
          </cell>
          <cell r="C9" t="str">
            <v>Ins</v>
          </cell>
          <cell r="D9" t="str">
            <v>kg</v>
          </cell>
          <cell r="E9">
            <v>3320</v>
          </cell>
        </row>
        <row r="10">
          <cell r="A10" t="str">
            <v>A02</v>
          </cell>
          <cell r="B10" t="str">
            <v xml:space="preserve">GRAFIL 5.5 mm </v>
          </cell>
          <cell r="C10" t="str">
            <v>Ins</v>
          </cell>
          <cell r="D10" t="str">
            <v>kg</v>
          </cell>
          <cell r="E10">
            <v>2223</v>
          </cell>
        </row>
        <row r="11">
          <cell r="A11" t="str">
            <v>A04</v>
          </cell>
          <cell r="B11" t="str">
            <v>MALLA ELECTROSOLDADA H-084  R-2.1  4 mm  15 x 25 cm.</v>
          </cell>
          <cell r="C11" t="str">
            <v>Ins</v>
          </cell>
          <cell r="D11" t="str">
            <v>kg</v>
          </cell>
          <cell r="E11">
            <v>2436</v>
          </cell>
        </row>
        <row r="12">
          <cell r="A12" t="str">
            <v>A05</v>
          </cell>
          <cell r="B12" t="str">
            <v>MALLA ELECTROSOLDADA M-084  Q-2  4 mm  15 x 15 cm.</v>
          </cell>
          <cell r="C12" t="str">
            <v>Ins</v>
          </cell>
          <cell r="D12" t="str">
            <v>kg</v>
          </cell>
          <cell r="E12">
            <v>2436</v>
          </cell>
        </row>
        <row r="13">
          <cell r="A13" t="str">
            <v>A03</v>
          </cell>
          <cell r="B13" t="str">
            <v>MALLA ELECTROSOLDADA M-106  Q-3  4.5 mm 15 x 15 cm.</v>
          </cell>
          <cell r="C13" t="str">
            <v>Ins</v>
          </cell>
          <cell r="D13" t="str">
            <v>kg</v>
          </cell>
          <cell r="E13">
            <v>2436</v>
          </cell>
        </row>
        <row r="14">
          <cell r="A14" t="str">
            <v>A14</v>
          </cell>
          <cell r="B14" t="str">
            <v>MALLA ELECTROSOLDADA M-131  Q-3.1  5.0 mm 15 x 15 cm.</v>
          </cell>
          <cell r="C14" t="str">
            <v>Ins</v>
          </cell>
          <cell r="D14" t="str">
            <v>kg</v>
          </cell>
          <cell r="E14">
            <v>2436</v>
          </cell>
        </row>
        <row r="15">
          <cell r="A15" t="str">
            <v>A06</v>
          </cell>
          <cell r="B15" t="str">
            <v xml:space="preserve">MALLA ELECTROSOLDADA M-159  Q-4  5.5 mm 15 x 15 cm. </v>
          </cell>
          <cell r="C15" t="str">
            <v>Ins</v>
          </cell>
          <cell r="D15" t="str">
            <v>kg</v>
          </cell>
          <cell r="E15">
            <v>2552</v>
          </cell>
        </row>
        <row r="16">
          <cell r="A16" t="str">
            <v>A07</v>
          </cell>
          <cell r="B16" t="str">
            <v>MALLA ELECTROSOLDADA M-188. Q-5  6.0mm  15 x 15cm.</v>
          </cell>
          <cell r="C16" t="str">
            <v>Ins</v>
          </cell>
          <cell r="D16" t="str">
            <v>kg</v>
          </cell>
          <cell r="E16">
            <v>2552</v>
          </cell>
        </row>
        <row r="17">
          <cell r="A17" t="str">
            <v>A08</v>
          </cell>
          <cell r="B17" t="str">
            <v>MALLA ELECTROSOLDADA M-221  Q-6  6.5 mm  15 x 15 cm.</v>
          </cell>
          <cell r="C17" t="str">
            <v>Ins</v>
          </cell>
          <cell r="D17" t="str">
            <v>kg</v>
          </cell>
          <cell r="E17">
            <v>2552</v>
          </cell>
        </row>
        <row r="18">
          <cell r="A18" t="str">
            <v>A09</v>
          </cell>
          <cell r="B18" t="str">
            <v xml:space="preserve">VARILLA LISA 5/8" </v>
          </cell>
          <cell r="C18" t="str">
            <v>Ins</v>
          </cell>
          <cell r="D18" t="str">
            <v>ml</v>
          </cell>
          <cell r="E18">
            <v>2262</v>
          </cell>
        </row>
        <row r="19">
          <cell r="A19" t="str">
            <v>A15</v>
          </cell>
          <cell r="B19" t="str">
            <v xml:space="preserve">CONECTORES EN LAMINA </v>
          </cell>
          <cell r="C19" t="str">
            <v>Ins</v>
          </cell>
          <cell r="D19" t="str">
            <v>und</v>
          </cell>
          <cell r="E19">
            <v>378</v>
          </cell>
        </row>
        <row r="20">
          <cell r="A20" t="str">
            <v>A16</v>
          </cell>
          <cell r="B20" t="str">
            <v>MALLA ELECTROSOLDADA M-378  Q-3 Φ 8.5 MM C/.15M EN AMBOS SENTIDOS</v>
          </cell>
          <cell r="C20" t="str">
            <v>Ins</v>
          </cell>
          <cell r="D20" t="str">
            <v>kg</v>
          </cell>
          <cell r="E20">
            <v>2650</v>
          </cell>
        </row>
        <row r="21">
          <cell r="A21" t="str">
            <v>A18</v>
          </cell>
          <cell r="B21" t="str">
            <v>LAMINA DE FIJACION Y ACCESORIOS.</v>
          </cell>
          <cell r="C21" t="str">
            <v>Ins</v>
          </cell>
          <cell r="D21" t="str">
            <v>und</v>
          </cell>
          <cell r="E21">
            <v>378</v>
          </cell>
        </row>
        <row r="22">
          <cell r="A22" t="str">
            <v>A19</v>
          </cell>
          <cell r="B22" t="str">
            <v xml:space="preserve">VARILLA PARA TENSOR, Φ= 3/8,  </v>
          </cell>
          <cell r="C22" t="str">
            <v>Ins</v>
          </cell>
          <cell r="D22" t="str">
            <v>kg</v>
          </cell>
          <cell r="E22">
            <v>4200</v>
          </cell>
        </row>
        <row r="23">
          <cell r="B23">
            <v>0</v>
          </cell>
          <cell r="D23">
            <v>0</v>
          </cell>
          <cell r="E23">
            <v>0</v>
          </cell>
        </row>
        <row r="24">
          <cell r="B24">
            <v>0</v>
          </cell>
          <cell r="D24">
            <v>0</v>
          </cell>
          <cell r="E24">
            <v>0</v>
          </cell>
        </row>
        <row r="25">
          <cell r="B25">
            <v>0</v>
          </cell>
          <cell r="D25">
            <v>0</v>
          </cell>
          <cell r="E25">
            <v>0</v>
          </cell>
        </row>
        <row r="26">
          <cell r="B26">
            <v>0</v>
          </cell>
          <cell r="D26">
            <v>0</v>
          </cell>
          <cell r="E26">
            <v>0</v>
          </cell>
        </row>
        <row r="27">
          <cell r="A27" t="str">
            <v>B</v>
          </cell>
          <cell r="B27" t="str">
            <v>AGREGADOS, BASES Y SUB BASES</v>
          </cell>
          <cell r="C27">
            <v>0</v>
          </cell>
          <cell r="D27">
            <v>0</v>
          </cell>
          <cell r="E27">
            <v>0</v>
          </cell>
        </row>
        <row r="28">
          <cell r="A28" t="str">
            <v>B01</v>
          </cell>
          <cell r="B28" t="str">
            <v xml:space="preserve">ARENA DE PEÑA </v>
          </cell>
          <cell r="C28" t="str">
            <v>Ins</v>
          </cell>
          <cell r="D28" t="str">
            <v>m3</v>
          </cell>
          <cell r="E28">
            <v>40000</v>
          </cell>
        </row>
        <row r="29">
          <cell r="A29" t="str">
            <v>B06</v>
          </cell>
          <cell r="B29" t="str">
            <v>ARENA LAVADA DE RIO</v>
          </cell>
          <cell r="C29" t="str">
            <v>Ins</v>
          </cell>
          <cell r="D29" t="str">
            <v>m3</v>
          </cell>
          <cell r="E29">
            <v>74000</v>
          </cell>
        </row>
        <row r="30">
          <cell r="A30" t="str">
            <v>B12</v>
          </cell>
          <cell r="B30" t="str">
            <v>BASE GRANULAR BG-1 Norma Invias</v>
          </cell>
          <cell r="C30" t="str">
            <v>Ins</v>
          </cell>
          <cell r="D30" t="str">
            <v>m3</v>
          </cell>
          <cell r="E30">
            <v>75400</v>
          </cell>
        </row>
        <row r="31">
          <cell r="A31" t="str">
            <v>B02</v>
          </cell>
          <cell r="B31" t="str">
            <v>GRAVILLA COMUN DE RIO</v>
          </cell>
          <cell r="C31" t="str">
            <v>Ins</v>
          </cell>
          <cell r="D31" t="str">
            <v>m3</v>
          </cell>
          <cell r="E31">
            <v>74000</v>
          </cell>
        </row>
        <row r="32">
          <cell r="A32" t="str">
            <v>B07</v>
          </cell>
          <cell r="B32" t="str">
            <v>GRAVILLA FINA 1/2"</v>
          </cell>
          <cell r="C32" t="str">
            <v>Ins</v>
          </cell>
          <cell r="D32" t="str">
            <v>m3</v>
          </cell>
          <cell r="E32">
            <v>75000</v>
          </cell>
        </row>
        <row r="33">
          <cell r="A33" t="str">
            <v>B09</v>
          </cell>
          <cell r="B33" t="str">
            <v>MATERIAL SELECCIONADO DE 4"</v>
          </cell>
          <cell r="C33" t="str">
            <v>Ins</v>
          </cell>
          <cell r="D33" t="str">
            <v>m3</v>
          </cell>
          <cell r="E33">
            <v>31265</v>
          </cell>
        </row>
        <row r="34">
          <cell r="A34" t="str">
            <v>B03</v>
          </cell>
          <cell r="B34" t="str">
            <v>PIEDRA MEDIA ZONGA</v>
          </cell>
          <cell r="C34" t="str">
            <v>Ins</v>
          </cell>
          <cell r="D34" t="str">
            <v>m3</v>
          </cell>
          <cell r="E34">
            <v>35000</v>
          </cell>
        </row>
        <row r="35">
          <cell r="A35" t="str">
            <v>B05</v>
          </cell>
          <cell r="B35" t="str">
            <v>BASE GRANULAR B-200</v>
          </cell>
          <cell r="C35" t="str">
            <v>Ins</v>
          </cell>
          <cell r="D35" t="str">
            <v>m3</v>
          </cell>
          <cell r="E35">
            <v>27000</v>
          </cell>
        </row>
        <row r="36">
          <cell r="A36" t="str">
            <v>B04</v>
          </cell>
          <cell r="B36" t="str">
            <v>BASE GRANULAR B-400</v>
          </cell>
          <cell r="C36" t="str">
            <v>Ins</v>
          </cell>
          <cell r="D36" t="str">
            <v>m3</v>
          </cell>
          <cell r="E36">
            <v>30000</v>
          </cell>
        </row>
        <row r="37">
          <cell r="A37" t="str">
            <v>B08</v>
          </cell>
          <cell r="B37" t="str">
            <v>BASE GRANULAR B-600</v>
          </cell>
          <cell r="C37" t="str">
            <v>Ins</v>
          </cell>
          <cell r="D37" t="str">
            <v>m3</v>
          </cell>
          <cell r="E37">
            <v>45000</v>
          </cell>
        </row>
        <row r="38">
          <cell r="A38" t="str">
            <v>B11</v>
          </cell>
          <cell r="B38" t="str">
            <v>SUB BASE GRANULAR SBG-1 Norma Invias</v>
          </cell>
          <cell r="C38" t="str">
            <v>Ins</v>
          </cell>
          <cell r="D38" t="str">
            <v>m3</v>
          </cell>
          <cell r="E38">
            <v>63800</v>
          </cell>
        </row>
        <row r="39">
          <cell r="A39" t="str">
            <v>B10</v>
          </cell>
          <cell r="B39" t="str">
            <v>SUB BASE GRANULAR SBG-4</v>
          </cell>
          <cell r="C39" t="str">
            <v>Ins</v>
          </cell>
          <cell r="D39" t="str">
            <v>m3</v>
          </cell>
          <cell r="E39">
            <v>63800</v>
          </cell>
        </row>
        <row r="40">
          <cell r="A40" t="str">
            <v>B13</v>
          </cell>
          <cell r="B40" t="str">
            <v>ARENA PELDAR TIPO FLIN</v>
          </cell>
          <cell r="C40" t="str">
            <v>Ins</v>
          </cell>
          <cell r="D40" t="str">
            <v>m3</v>
          </cell>
          <cell r="E40">
            <v>167460</v>
          </cell>
        </row>
        <row r="41">
          <cell r="A41" t="str">
            <v>B14</v>
          </cell>
          <cell r="B41" t="str">
            <v>ARENA FINA</v>
          </cell>
          <cell r="C41" t="str">
            <v>Ins</v>
          </cell>
          <cell r="D41" t="str">
            <v>m3</v>
          </cell>
          <cell r="E41">
            <v>40000</v>
          </cell>
        </row>
        <row r="42">
          <cell r="A42" t="str">
            <v>B15</v>
          </cell>
          <cell r="B42" t="str">
            <v>ARENA N. 40 - PARA CANCHA DE VOLEY</v>
          </cell>
          <cell r="C42" t="str">
            <v>Ins</v>
          </cell>
          <cell r="D42" t="str">
            <v>Ton</v>
          </cell>
          <cell r="E42">
            <v>199520</v>
          </cell>
        </row>
        <row r="43">
          <cell r="A43" t="str">
            <v>B16</v>
          </cell>
          <cell r="D43">
            <v>0</v>
          </cell>
        </row>
        <row r="44">
          <cell r="A44">
            <v>0</v>
          </cell>
          <cell r="D44">
            <v>0</v>
          </cell>
        </row>
        <row r="45">
          <cell r="B45">
            <v>0</v>
          </cell>
          <cell r="D45">
            <v>0</v>
          </cell>
          <cell r="E45">
            <v>0</v>
          </cell>
        </row>
        <row r="46">
          <cell r="A46" t="str">
            <v>C</v>
          </cell>
          <cell r="B46" t="str">
            <v>APARATOS SANITARIOS, GRIFERIAS Y ACCESORIOS</v>
          </cell>
          <cell r="C46">
            <v>0</v>
          </cell>
          <cell r="D46">
            <v>0</v>
          </cell>
          <cell r="E46">
            <v>0</v>
          </cell>
        </row>
        <row r="47">
          <cell r="A47" t="str">
            <v>C15</v>
          </cell>
          <cell r="B47" t="str">
            <v>ACCESORIOS DE CONEXION POR ENCIMA para sanitario tipo institucional elongado Tipo Toto Ref. TCDS o Similar</v>
          </cell>
          <cell r="C47" t="str">
            <v>Ins</v>
          </cell>
          <cell r="D47" t="str">
            <v>und</v>
          </cell>
          <cell r="E47">
            <v>112000</v>
          </cell>
        </row>
        <row r="48">
          <cell r="A48" t="str">
            <v>C15A</v>
          </cell>
          <cell r="B48" t="str">
            <v>ACCESORIOS DE CONEXION POSTERIOR PARA SANITARIOS MARCA A&amp;A Y MANCESA</v>
          </cell>
          <cell r="C48" t="str">
            <v>Ins</v>
          </cell>
          <cell r="D48" t="str">
            <v>und</v>
          </cell>
          <cell r="E48">
            <v>19488</v>
          </cell>
        </row>
        <row r="49">
          <cell r="A49" t="str">
            <v>C01</v>
          </cell>
          <cell r="B49" t="str">
            <v>ACCESORIOS PARA CONECTAR Válvula Orinal Mediano Tipo Docol Ref. 4 AA TCDO1 o Similar</v>
          </cell>
          <cell r="C49" t="str">
            <v>Ins</v>
          </cell>
          <cell r="D49" t="str">
            <v>und</v>
          </cell>
          <cell r="E49">
            <v>46400</v>
          </cell>
        </row>
        <row r="50">
          <cell r="A50" t="str">
            <v>C30</v>
          </cell>
          <cell r="B50" t="str">
            <v>BOTON ANTIVANDALICO con palanca para MINUSVALIDO Metálico cromado para accionar válvula de descarga Tipo Docol Ref. 4 AA 0184906 o Similar.</v>
          </cell>
          <cell r="C50" t="str">
            <v>Ins</v>
          </cell>
          <cell r="D50" t="str">
            <v>und</v>
          </cell>
          <cell r="E50">
            <v>67340</v>
          </cell>
        </row>
        <row r="51">
          <cell r="A51" t="str">
            <v>C03</v>
          </cell>
          <cell r="B51" t="str">
            <v>BOTON ANTIVANDALICO Metálico cromado para accionar válvula de descarga Tipo Docol Ref. 4 AA 01505006 o Similar.</v>
          </cell>
          <cell r="C51" t="str">
            <v>Ins</v>
          </cell>
          <cell r="D51" t="str">
            <v>und</v>
          </cell>
          <cell r="E51">
            <v>64690</v>
          </cell>
        </row>
        <row r="52">
          <cell r="A52" t="str">
            <v>C24</v>
          </cell>
          <cell r="B52" t="str">
            <v>CEPILLERO en porcelana Tipo Elite de Corona Ref. 06150100-1 o Similar.</v>
          </cell>
          <cell r="C52" t="str">
            <v>Ins</v>
          </cell>
          <cell r="D52" t="str">
            <v>und</v>
          </cell>
          <cell r="E52">
            <v>11000</v>
          </cell>
        </row>
        <row r="53">
          <cell r="A53" t="str">
            <v>C16</v>
          </cell>
          <cell r="B53" t="str">
            <v>CEPILLERO en porcelana Tipo Espacio de Corona Ref. 04250100-1 o Similar.</v>
          </cell>
          <cell r="C53" t="str">
            <v>Ins</v>
          </cell>
          <cell r="D53" t="str">
            <v>und</v>
          </cell>
          <cell r="E53">
            <v>17150</v>
          </cell>
        </row>
        <row r="54">
          <cell r="A54" t="str">
            <v>C39</v>
          </cell>
          <cell r="B54" t="str">
            <v>COMBO Tipo ACUACER Color Blanco Ref. 92639100K de Corona o Similar (Incluye Sanitario Acuacer con tapa y tanque, Lavamanos de Colgar Acuacer con sifón botella y desague sencillo, Grifería Piscis, grapas).</v>
          </cell>
          <cell r="C54" t="str">
            <v>Ins</v>
          </cell>
          <cell r="D54" t="str">
            <v>und</v>
          </cell>
          <cell r="E54">
            <v>210500</v>
          </cell>
        </row>
        <row r="55">
          <cell r="A55" t="str">
            <v>C40</v>
          </cell>
          <cell r="B55" t="str">
            <v>COMBO Tipo AVANTI Color Blanco Ref. 30336100K de Corona o Similar (Incluye Sanitario Avanti con tapa y tanque, lavamanos de pedestal avanti).</v>
          </cell>
          <cell r="C55" t="str">
            <v>Ins</v>
          </cell>
          <cell r="D55" t="str">
            <v>und</v>
          </cell>
          <cell r="E55">
            <v>239000</v>
          </cell>
        </row>
        <row r="56">
          <cell r="A56" t="str">
            <v>C04</v>
          </cell>
          <cell r="B56" t="str">
            <v>CONJUNTO GRIFERIA LAVAMANOS CROMADA 8" GALAXIA Tipo Grival  o Similar ( Mezclador cierre compresión, desague automatico, sifón botella, grapas 2 und.</v>
          </cell>
          <cell r="C56" t="str">
            <v>Ins</v>
          </cell>
          <cell r="D56" t="str">
            <v>und</v>
          </cell>
          <cell r="E56">
            <v>98000</v>
          </cell>
        </row>
        <row r="57">
          <cell r="A57" t="str">
            <v>C41</v>
          </cell>
          <cell r="B57" t="str">
            <v>CONJUNTO GRIFERIA Lavamanos PRYSMA 4" Cromo Tipo Grival Ref. 54130 o Similar (Incluye desague, sifón botella y grapas).</v>
          </cell>
          <cell r="C57" t="str">
            <v>Ins</v>
          </cell>
          <cell r="D57" t="str">
            <v>und</v>
          </cell>
          <cell r="E57">
            <v>56900</v>
          </cell>
        </row>
        <row r="58">
          <cell r="A58" t="str">
            <v>C27</v>
          </cell>
          <cell r="B58" t="str">
            <v>CONJUNTO SANITARIO Tipo ACUACER Color Blanco Ref. 30038100-1 de Corona o Similar (Incluye sanitario, tapa, tanque, griferia, accesorios de conexión e instalación.)</v>
          </cell>
          <cell r="C58" t="str">
            <v>Ins</v>
          </cell>
          <cell r="D58" t="str">
            <v>und</v>
          </cell>
          <cell r="E58">
            <v>124155</v>
          </cell>
        </row>
        <row r="59">
          <cell r="A59" t="str">
            <v>C29</v>
          </cell>
          <cell r="B59" t="str">
            <v>CONJUNTO SANITARIO Tipo MONTECARLO ELONGADO Color Blanco Ref. 02641100-1 de Corona o Similar (Incluye sanitario one piece, tapa, griferia, accesorios de conexión e instalación.)</v>
          </cell>
          <cell r="C59" t="str">
            <v>Ins</v>
          </cell>
          <cell r="D59" t="str">
            <v>und</v>
          </cell>
          <cell r="E59">
            <v>368800</v>
          </cell>
        </row>
        <row r="60">
          <cell r="A60" t="str">
            <v>C28</v>
          </cell>
          <cell r="B60" t="str">
            <v>CONJUNTO SANITARIO Tipo MONTECARLO REDONDO Color Blanco Ref. 02618100-1 de Corona o Similar (Incluye sanitario one piece, tapa, griferia, accesorios de conexión e instalación.)</v>
          </cell>
          <cell r="C60" t="str">
            <v>Ins</v>
          </cell>
          <cell r="D60" t="str">
            <v>und</v>
          </cell>
          <cell r="E60">
            <v>338900</v>
          </cell>
        </row>
        <row r="61">
          <cell r="A61" t="str">
            <v>C05</v>
          </cell>
          <cell r="B61" t="str">
            <v>DUCHA Mezcladora Cromada 8" Tipo GALAXIA de Grival Sin salida bañera Ref. 50400001 o Similar (Incluye universal, mezclador y regadera)</v>
          </cell>
          <cell r="C61" t="str">
            <v>Ins</v>
          </cell>
          <cell r="D61" t="str">
            <v>und</v>
          </cell>
          <cell r="E61">
            <v>65005</v>
          </cell>
        </row>
        <row r="62">
          <cell r="A62" t="str">
            <v>C42</v>
          </cell>
          <cell r="B62" t="str">
            <v>DUCHA Sencilla GALAXIA Ref. 50430001 Tipo Grival o Similar. (Incluye universal y regadera)</v>
          </cell>
          <cell r="C62" t="str">
            <v>Ins</v>
          </cell>
          <cell r="D62" t="str">
            <v>und</v>
          </cell>
          <cell r="E62">
            <v>30195</v>
          </cell>
        </row>
        <row r="63">
          <cell r="A63" t="str">
            <v>C23</v>
          </cell>
          <cell r="B63" t="str">
            <v>GANCHOS  en porcelana Tipo Elite Ref. 06170100-1 de Corona o Similar. (Juego de 2 und)</v>
          </cell>
          <cell r="C63" t="str">
            <v>Ins</v>
          </cell>
          <cell r="D63" t="str">
            <v>jg</v>
          </cell>
          <cell r="E63">
            <v>17999.72</v>
          </cell>
        </row>
        <row r="64">
          <cell r="A64" t="str">
            <v>C06</v>
          </cell>
          <cell r="B64" t="str">
            <v>GANCHOS  en porcelana Tipo Espacio Ref. 04270100-1 de Corona o Similar. (Juego de 2 und)</v>
          </cell>
          <cell r="C64" t="str">
            <v>Ins</v>
          </cell>
          <cell r="D64" t="str">
            <v>jg</v>
          </cell>
          <cell r="E64">
            <v>15359.56</v>
          </cell>
        </row>
        <row r="65">
          <cell r="A65" t="str">
            <v>C26</v>
          </cell>
          <cell r="B65" t="str">
            <v>JABONERA DUCHA en porcelana Tipo Elite Ref. 06110100-1 de Corona o Similar.</v>
          </cell>
          <cell r="C65" t="str">
            <v>Ins</v>
          </cell>
          <cell r="D65" t="str">
            <v>und</v>
          </cell>
          <cell r="E65">
            <v>20000.72</v>
          </cell>
        </row>
        <row r="66">
          <cell r="A66" t="str">
            <v>C20</v>
          </cell>
          <cell r="B66" t="str">
            <v>JABONERA DUCHA en porcelana Tipo Espacio Ref. 04210100-1 de Corona o Similar.</v>
          </cell>
          <cell r="C66" t="str">
            <v>Ins</v>
          </cell>
          <cell r="D66" t="str">
            <v>und</v>
          </cell>
          <cell r="E66">
            <v>10000.36</v>
          </cell>
        </row>
        <row r="67">
          <cell r="A67" t="str">
            <v>C22</v>
          </cell>
          <cell r="B67" t="str">
            <v>JABONERA LAVAMANOS en porcelana Tipo Elite Ref. 06130100-1 de Corona o Similar.</v>
          </cell>
          <cell r="C67" t="str">
            <v>Ins</v>
          </cell>
          <cell r="D67" t="str">
            <v>und</v>
          </cell>
          <cell r="E67">
            <v>14999.96</v>
          </cell>
        </row>
        <row r="68">
          <cell r="A68" t="str">
            <v>C07</v>
          </cell>
          <cell r="B68" t="str">
            <v>JABONERA LAVAMANOS en porcelana Tipo Espacio Ref. 04230100-1 de Corona o Similar.</v>
          </cell>
          <cell r="C68" t="str">
            <v>Ins</v>
          </cell>
          <cell r="D68" t="str">
            <v>und</v>
          </cell>
          <cell r="E68">
            <v>18230.560000000001</v>
          </cell>
        </row>
        <row r="69">
          <cell r="A69" t="str">
            <v>C18</v>
          </cell>
          <cell r="B69" t="str">
            <v>JUEGO INCRUSTACIONES x 6 und Tipo ELITE Porcelana de Corona Ref.06610100-1 o Similar (Papelera, jabonera lavamanos, 2 ganchos, cepillera, jabonera ducha y toallero).</v>
          </cell>
          <cell r="C69" t="str">
            <v>Ins</v>
          </cell>
          <cell r="D69" t="str">
            <v>und</v>
          </cell>
          <cell r="E69">
            <v>63330</v>
          </cell>
        </row>
        <row r="70">
          <cell r="A70" t="str">
            <v>C17</v>
          </cell>
          <cell r="B70" t="str">
            <v>JUEGO INCRUSTACIONES x 6 und Tipo ESPACIO Porcelana de Corona Ref.04400100-1 o Similar (Papelera, jabonera lavamanos, 2 ganchos, cepillera, jabonera ducha y toallero).</v>
          </cell>
          <cell r="C70" t="str">
            <v>Ins</v>
          </cell>
          <cell r="D70" t="str">
            <v>und</v>
          </cell>
          <cell r="E70">
            <v>102552</v>
          </cell>
        </row>
        <row r="71">
          <cell r="A71" t="str">
            <v>C38</v>
          </cell>
          <cell r="B71" t="str">
            <v>KIT GRIFERIA LAVAPLATOS SENCILLO GALAXIA CROMO Ref. 50960 Grival o Similar (Incluye sifon en p, canastilla 4" y grivalflex)</v>
          </cell>
          <cell r="C71" t="str">
            <v>Ins</v>
          </cell>
          <cell r="D71" t="str">
            <v>und</v>
          </cell>
          <cell r="E71">
            <v>46900</v>
          </cell>
        </row>
        <row r="72">
          <cell r="A72" t="str">
            <v>C12</v>
          </cell>
          <cell r="B72" t="str">
            <v>LAVAMANOS SOBREPONER Linea MARSELLA Color Blanco de Corona ref. .13011000 o Similar.</v>
          </cell>
          <cell r="C72" t="str">
            <v>Ins</v>
          </cell>
          <cell r="D72" t="str">
            <v>und</v>
          </cell>
          <cell r="E72">
            <v>64100</v>
          </cell>
        </row>
        <row r="73">
          <cell r="A73" t="str">
            <v>C33</v>
          </cell>
          <cell r="B73" t="str">
            <v>LAVAMANOS SOBREPONER Linea STILO Color Blanco de Corona Ref. 072591001 o Similar.</v>
          </cell>
          <cell r="C73" t="str">
            <v>Ins</v>
          </cell>
          <cell r="D73" t="str">
            <v>und</v>
          </cell>
          <cell r="E73">
            <v>150000</v>
          </cell>
        </row>
        <row r="74">
          <cell r="A74" t="str">
            <v>C37</v>
          </cell>
          <cell r="B74" t="str">
            <v>LAVAPLATOS DE EMPOTRAR DOBLE EN ACERO INOXIDABLE - Tipo Socoda o Similar - Dimensiones 81 x 51 cm.</v>
          </cell>
          <cell r="C74" t="str">
            <v>Ins</v>
          </cell>
          <cell r="D74" t="str">
            <v>und</v>
          </cell>
          <cell r="E74">
            <v>150000</v>
          </cell>
        </row>
        <row r="75">
          <cell r="A75" t="str">
            <v>C36</v>
          </cell>
          <cell r="B75" t="str">
            <v>LAVAPLATOS DE EMPOTRAR EN ACERO INOXIDABLE - Tipo Socoda o Similar - Dimensiones 45 x 49 cm.</v>
          </cell>
          <cell r="C75" t="str">
            <v>Ins</v>
          </cell>
          <cell r="D75" t="str">
            <v>und</v>
          </cell>
          <cell r="E75">
            <v>115000</v>
          </cell>
        </row>
        <row r="76">
          <cell r="A76" t="str">
            <v>C02</v>
          </cell>
          <cell r="B76" t="str">
            <v>MUEBLE ABIERTO Para Taza Institucional Elongada Tipo Toto Color Blanco Ref. 5 AA SC534 o Similar.</v>
          </cell>
          <cell r="C76" t="str">
            <v>Ins</v>
          </cell>
          <cell r="D76" t="str">
            <v>und</v>
          </cell>
          <cell r="E76">
            <v>58000</v>
          </cell>
        </row>
        <row r="77">
          <cell r="A77" t="str">
            <v>C02A</v>
          </cell>
          <cell r="B77" t="str">
            <v>MUEBLE ABIERTO Para Taza Institucional Elongada Tipo Toto Color Blanco Ref. 5 AA SC534 o Similar.</v>
          </cell>
          <cell r="C77" t="str">
            <v>Ins</v>
          </cell>
          <cell r="D77" t="str">
            <v>und</v>
          </cell>
          <cell r="E77">
            <v>34452</v>
          </cell>
        </row>
        <row r="78">
          <cell r="A78" t="str">
            <v>C13</v>
          </cell>
          <cell r="B78" t="str">
            <v xml:space="preserve">ORINAL MEDIANO DE COLGAR con descarga y sifón en porcelana Color Blanco Linea Polo importado Tipo Accesorios y Acabados Ref. 27 AA 590101 o Similar. </v>
          </cell>
          <cell r="C78" t="str">
            <v>Ins</v>
          </cell>
          <cell r="D78" t="str">
            <v>und</v>
          </cell>
          <cell r="E78">
            <v>136000</v>
          </cell>
        </row>
        <row r="79">
          <cell r="A79" t="str">
            <v>C32</v>
          </cell>
          <cell r="B79" t="str">
            <v xml:space="preserve">ORINAL MEDIANO DE COLGAR Línea Santa Fé en porcelana Color Blanco Tipo Corona Ref. 00401100-1 o Similar. </v>
          </cell>
          <cell r="C79" t="str">
            <v>Ins</v>
          </cell>
          <cell r="D79" t="str">
            <v>und</v>
          </cell>
          <cell r="E79">
            <v>129750</v>
          </cell>
        </row>
        <row r="80">
          <cell r="A80" t="str">
            <v>C21</v>
          </cell>
          <cell r="B80" t="str">
            <v>PAPELERA en porcelana Tipo Elite Ref. 06140100-1 de Corona o Similar.</v>
          </cell>
          <cell r="C80" t="str">
            <v>Ins</v>
          </cell>
          <cell r="D80" t="str">
            <v>und</v>
          </cell>
          <cell r="E80">
            <v>16999.8</v>
          </cell>
        </row>
        <row r="81">
          <cell r="A81" t="str">
            <v>C08</v>
          </cell>
          <cell r="B81" t="str">
            <v>PAPELERA en porcelana Tipo Espacio Ref. 04240100-1 Tipo Corona o Similar.</v>
          </cell>
          <cell r="C81" t="str">
            <v>Ins</v>
          </cell>
          <cell r="D81" t="str">
            <v>und</v>
          </cell>
          <cell r="E81">
            <v>19775.68</v>
          </cell>
        </row>
        <row r="82">
          <cell r="A82" t="str">
            <v>C34</v>
          </cell>
          <cell r="B82" t="str">
            <v>SANITARIO PARA DISCAPACITADO ELONGADO sin asiento Color Blanco de conexión por encima Linea Adriatica de Corona Ref. 21 AA 1318 o Similar.</v>
          </cell>
          <cell r="C82" t="str">
            <v>Ins</v>
          </cell>
          <cell r="D82" t="str">
            <v>und</v>
          </cell>
          <cell r="E82">
            <v>256000</v>
          </cell>
        </row>
        <row r="83">
          <cell r="A83" t="str">
            <v>C14</v>
          </cell>
          <cell r="B83" t="str">
            <v>SANITARIO Tipo Institucional Bajo Consumo 1.6 litros por descarga, color blanco para conexión por detrás, no incluye mueble  Mancesa REF 21-AA-41</v>
          </cell>
          <cell r="C83" t="str">
            <v>Ins</v>
          </cell>
          <cell r="D83" t="str">
            <v>und</v>
          </cell>
          <cell r="E83">
            <v>116518</v>
          </cell>
        </row>
        <row r="84">
          <cell r="A84" t="str">
            <v>C35</v>
          </cell>
          <cell r="B84" t="str">
            <v>SECADOR ELECTRICO PARA MANOS LIBRES en Acero Inoxidable 304 satinado Tipo Accesorios &amp; Acabados Ref. 1 AA 1318 o Similar.</v>
          </cell>
          <cell r="C84" t="str">
            <v>Ins</v>
          </cell>
          <cell r="D84" t="str">
            <v>und</v>
          </cell>
          <cell r="E84">
            <v>572000</v>
          </cell>
        </row>
        <row r="85">
          <cell r="A85" t="str">
            <v>C09</v>
          </cell>
          <cell r="B85" t="str">
            <v>SIFON P para Orinal Santa Fé Tipo Grival Ref.. 93301 o Similar</v>
          </cell>
          <cell r="C85" t="str">
            <v>Ins</v>
          </cell>
          <cell r="D85" t="str">
            <v>und</v>
          </cell>
          <cell r="E85">
            <v>7492</v>
          </cell>
        </row>
        <row r="86">
          <cell r="A86" t="str">
            <v>C25</v>
          </cell>
          <cell r="B86" t="str">
            <v>TOALLERO en porcelana Tipo Elite Ref. 09190100-1 de Corona o Similar.</v>
          </cell>
          <cell r="C86" t="str">
            <v>Ins</v>
          </cell>
          <cell r="D86" t="str">
            <v>und</v>
          </cell>
          <cell r="E86">
            <v>13200</v>
          </cell>
        </row>
        <row r="87">
          <cell r="A87" t="str">
            <v>C19</v>
          </cell>
          <cell r="B87" t="str">
            <v>TOALLERO en porcelana Tipo Espacio Ref. 04290100-1 de Corona o Similar.</v>
          </cell>
          <cell r="C87" t="str">
            <v>Ins</v>
          </cell>
          <cell r="D87" t="str">
            <v>und</v>
          </cell>
          <cell r="E87">
            <v>19133</v>
          </cell>
        </row>
        <row r="88">
          <cell r="A88" t="str">
            <v>C10</v>
          </cell>
          <cell r="B88" t="str">
            <v>VALVULA ANTIVANDALICA  para Orinal Tipo Docol Ref. 4 AA 17015106 o Similar.</v>
          </cell>
          <cell r="C88" t="str">
            <v>Ins</v>
          </cell>
          <cell r="D88" t="str">
            <v>und</v>
          </cell>
          <cell r="E88">
            <v>106720</v>
          </cell>
        </row>
        <row r="89">
          <cell r="A89" t="str">
            <v>C11</v>
          </cell>
          <cell r="B89" t="str">
            <v>VALVULA ANTIVANDALICA para Sanitario ALTA PRESION Tipo Docol Ref. 4 AA 01051300 o Similar.</v>
          </cell>
          <cell r="C89" t="str">
            <v>Ins</v>
          </cell>
          <cell r="D89" t="str">
            <v>und</v>
          </cell>
          <cell r="E89">
            <v>64960</v>
          </cell>
        </row>
        <row r="90">
          <cell r="A90" t="str">
            <v>C31</v>
          </cell>
          <cell r="B90" t="str">
            <v>VALVULA ANTIVANDALICA para Sanitario BAJA PRESION Tipo Docol Ref. 4 AA 01021500 o Similar.</v>
          </cell>
          <cell r="C90" t="str">
            <v>Ins</v>
          </cell>
          <cell r="D90" t="str">
            <v>und</v>
          </cell>
          <cell r="E90">
            <v>68700</v>
          </cell>
        </row>
        <row r="91">
          <cell r="A91" t="str">
            <v>C43</v>
          </cell>
          <cell r="B91" t="str">
            <v>DISPENSADOR PARA JABON LIQUIDO MARCA A&amp;A CUERPO EN ACERO INOXIDABLE CAPACIDAD 1.2 LITROS. REF 8-AA-600</v>
          </cell>
          <cell r="C91" t="str">
            <v>Ins</v>
          </cell>
          <cell r="D91" t="str">
            <v>und</v>
          </cell>
          <cell r="E91">
            <v>73312</v>
          </cell>
        </row>
        <row r="92">
          <cell r="A92" t="str">
            <v>C44</v>
          </cell>
          <cell r="B92" t="str">
            <v>DISPENSADOR PARA JABON LIQUIDO PARA INSTALAR EN MESON PICO EN ACERO INOXIDABLE TIPO 304 DE 6* DE LARGO GIRATORIO, TANQUE Y VASTAGO EN ABS DE INGENIERIA, CAP. 1 LITRO, MARCA BOBRICK REF. 3AA-8226</v>
          </cell>
          <cell r="C92" t="str">
            <v>Ins</v>
          </cell>
          <cell r="D92" t="str">
            <v>und</v>
          </cell>
          <cell r="E92">
            <v>128064</v>
          </cell>
        </row>
        <row r="93">
          <cell r="A93" t="str">
            <v>C45</v>
          </cell>
          <cell r="B93" t="str">
            <v>SECADOR ELECTRICO PARA MANOS TIPO MANOS LIBRES, CARCAZA OVALADA METALICA ACERO INOXIDABLE 304 SARTINADO CALIBRE REF AA -1800SRA 1.2mm motor sin escobillas, rango de detencion del sensor ajustable de 10 a 30 cms apagado automatico despues de 2 minutos de u</v>
          </cell>
          <cell r="C93" t="str">
            <v>Ins</v>
          </cell>
          <cell r="D93" t="str">
            <v>und</v>
          </cell>
          <cell r="E93">
            <v>530816</v>
          </cell>
        </row>
        <row r="94">
          <cell r="A94" t="str">
            <v>C46</v>
          </cell>
          <cell r="B94" t="str">
            <v>SECADOR PARA MANOS, MANOS LIBRES CARCAZA ACERO INOXIDABLE BRILLANTE, RANGO DE DETENCION DE 10 A 30 CMS AJUSTABLE, VELOCIDAD DE SALIDA DE AIRE AJUSTABLE DE 75 A 100 m/s. Luz del sensor de detencion color azul. Medidas 205 mm WX287 mmH x 180 mm D. Marca A&amp;A</v>
          </cell>
          <cell r="C94" t="str">
            <v>Ins</v>
          </cell>
          <cell r="D94" t="str">
            <v>und</v>
          </cell>
          <cell r="E94">
            <v>881600</v>
          </cell>
        </row>
        <row r="95">
          <cell r="A95" t="str">
            <v>C47</v>
          </cell>
          <cell r="B95" t="str">
            <v xml:space="preserve">PROTECTOR PARA PAPEL HIGIENICO DE SOBREPONER EN LA PARED EN ACERO INOXIDABLE 304 SATINADO, PARA ROLLO DE 200/400 MTS CERRADURA CON LLAVE, IMPORTADO MARCA A&amp;A. </v>
          </cell>
          <cell r="C95" t="str">
            <v>Ins</v>
          </cell>
          <cell r="D95" t="str">
            <v>und</v>
          </cell>
          <cell r="E95">
            <v>90944</v>
          </cell>
        </row>
        <row r="96">
          <cell r="A96" t="str">
            <v>C48</v>
          </cell>
          <cell r="B96" t="str">
            <v>BARRA DE SEGURIDAD DE PARED A PISO EN ACERO INOXIDABLE SATINADO CON TORNILLOS ESCONDIDOS PARA INSTALAR DERECHA A IZQUIERDA MARCA A &amp;A REF. 8-AA-506</v>
          </cell>
          <cell r="C96" t="str">
            <v>Ins</v>
          </cell>
          <cell r="D96" t="str">
            <v>und</v>
          </cell>
          <cell r="E96">
            <v>204160</v>
          </cell>
        </row>
        <row r="97">
          <cell r="A97" t="str">
            <v>C49</v>
          </cell>
          <cell r="B97" t="str">
            <v>BARRA DE SEGURIDAD EN ACERO INOXIDABLE SATINADO CON TORNILLOS ESCONDIDOS PARA INSTALAR EN SANITARIO SIN TANQUE MARCA A&amp;A REF 8-AA-808</v>
          </cell>
          <cell r="C97" t="str">
            <v>Ins</v>
          </cell>
          <cell r="D97" t="str">
            <v>und</v>
          </cell>
          <cell r="E97">
            <v>264480</v>
          </cell>
        </row>
        <row r="98">
          <cell r="A98" t="str">
            <v>C50</v>
          </cell>
          <cell r="B98" t="str">
            <v>PERCHA SENCILLA EN ACERO INOXIDABLE MARCA A&amp;A REF 8-AA210B</v>
          </cell>
          <cell r="C98" t="str">
            <v>Ins</v>
          </cell>
          <cell r="D98" t="str">
            <v>und</v>
          </cell>
          <cell r="E98">
            <v>22272</v>
          </cell>
        </row>
        <row r="99">
          <cell r="A99" t="str">
            <v>C51</v>
          </cell>
          <cell r="B99" t="str">
            <v>PERCHA SENCILLA EN ACERO INOXIDABLE MARCA A&amp;A REF 8-AA211B</v>
          </cell>
          <cell r="C99" t="str">
            <v>Ins</v>
          </cell>
          <cell r="D99" t="str">
            <v>und</v>
          </cell>
          <cell r="E99">
            <v>24128</v>
          </cell>
        </row>
        <row r="100">
          <cell r="A100" t="str">
            <v>C52</v>
          </cell>
          <cell r="B100" t="str">
            <v>BARRA DISCAPACITADOS EN CON DOS BRAZOS, EN ACERO INOXIDABLE SATINADO  fijadas a piso y a pared ref.8-AA-508</v>
          </cell>
          <cell r="C100" t="str">
            <v>Ins</v>
          </cell>
          <cell r="D100" t="str">
            <v>und</v>
          </cell>
          <cell r="E100">
            <v>331600</v>
          </cell>
        </row>
        <row r="101">
          <cell r="A101" t="str">
            <v>C53</v>
          </cell>
          <cell r="B101" t="str">
            <v>LAVAMANOS DE INCRUSTAR MARCA SAN LORENZO, INCLUYE SIFON</v>
          </cell>
          <cell r="C101" t="str">
            <v>Ins</v>
          </cell>
          <cell r="D101" t="str">
            <v>und</v>
          </cell>
          <cell r="E101">
            <v>135000</v>
          </cell>
        </row>
        <row r="102">
          <cell r="A102" t="str">
            <v>C54</v>
          </cell>
          <cell r="B102" t="str">
            <v>BAÑO FLUSHING: Modelo discreto, consta de sanitario con mecanismo de recirculacion (Flushing) el cual accionando la palanca limpia la taza, orinal independiente, porta papel higiénico y papelera. Capacidad de 350 usos.</v>
          </cell>
          <cell r="C102" t="str">
            <v>Ins</v>
          </cell>
          <cell r="D102" t="str">
            <v>Mes</v>
          </cell>
          <cell r="E102">
            <v>355091</v>
          </cell>
        </row>
        <row r="103">
          <cell r="A103" t="str">
            <v>C55</v>
          </cell>
          <cell r="B103" t="str">
            <v>POCETA EN ACERO INOXIDABLE REDONDO D:36Cm</v>
          </cell>
          <cell r="C103" t="str">
            <v>Ins</v>
          </cell>
          <cell r="D103" t="str">
            <v>und</v>
          </cell>
          <cell r="E103">
            <v>220000</v>
          </cell>
        </row>
        <row r="104">
          <cell r="A104" t="str">
            <v>C56</v>
          </cell>
          <cell r="B104" t="str">
            <v>ESCALERA DE GATO PARA TANQUE EN ACERO INOXIDABLE D:1" CAL 18 REF 304, SOLDADURA EN ACERO Y PULIDA Y BRILLADA</v>
          </cell>
          <cell r="C104" t="str">
            <v>Ins</v>
          </cell>
          <cell r="D104" t="str">
            <v>M</v>
          </cell>
          <cell r="E104">
            <v>315000</v>
          </cell>
        </row>
        <row r="105">
          <cell r="A105" t="str">
            <v>C56a</v>
          </cell>
          <cell r="B105" t="str">
            <v xml:space="preserve">GRIFERIA TIPO PUSH PARA BEBEDEROS </v>
          </cell>
          <cell r="C105" t="str">
            <v>Ins</v>
          </cell>
          <cell r="D105" t="str">
            <v>Un</v>
          </cell>
          <cell r="E105">
            <v>235000</v>
          </cell>
        </row>
        <row r="106">
          <cell r="A106" t="str">
            <v>D</v>
          </cell>
          <cell r="B106" t="str">
            <v>CARPINTERA EN ALUMINIO</v>
          </cell>
          <cell r="C106">
            <v>0</v>
          </cell>
          <cell r="D106">
            <v>0</v>
          </cell>
          <cell r="E106">
            <v>0</v>
          </cell>
        </row>
        <row r="107">
          <cell r="A107" t="str">
            <v>D23</v>
          </cell>
          <cell r="B107" t="str">
            <v>FACHADA FLOTANTE EN ALUMINIO  ANODIZADO Vidrio Arquitectónico 5 mm y Perfilería aluminio proyectante Tipo VP 3831. Incluye el suministro de todos los accesorios requeridos para el correcto montaje, asi como el suministro e instalación de la silicona que s</v>
          </cell>
          <cell r="C107" t="str">
            <v>Esp</v>
          </cell>
          <cell r="D107" t="str">
            <v>m2</v>
          </cell>
          <cell r="E107">
            <v>192432</v>
          </cell>
        </row>
        <row r="108">
          <cell r="A108" t="str">
            <v>D22</v>
          </cell>
          <cell r="B108" t="str">
            <v>MARQUESINA EN VIDRIO TEMPLADO 10 mm.  Incluye vidrio templado, perfileria en aluminio, silicona gotero, pegue, elementos de fijación, asi como el suministro de todos los accesorios requeridos para el correcto montaje y toda la silicona que sea requerida p</v>
          </cell>
          <cell r="C108" t="str">
            <v>Esp</v>
          </cell>
          <cell r="D108" t="str">
            <v>m2</v>
          </cell>
          <cell r="E108">
            <v>445599</v>
          </cell>
        </row>
        <row r="109">
          <cell r="A109" t="str">
            <v>D20</v>
          </cell>
          <cell r="B109" t="str">
            <v>PUERTA DOBLE EN VIDRIO TEMPLADO 10 mm con ZOCALO EN ALUMINIO de PIVOTE y PELICULA TIPO SANT BLASTING, con cerraduras y manijas. Incluye el suministro de todos los accesorios requeridos para el correcto montaje. SEGUN DETALLE. (Suministro e Instalación).</v>
          </cell>
          <cell r="C109" t="str">
            <v>Esp</v>
          </cell>
          <cell r="D109" t="str">
            <v>m2</v>
          </cell>
          <cell r="E109">
            <v>535920</v>
          </cell>
        </row>
        <row r="110">
          <cell r="A110" t="str">
            <v>D16</v>
          </cell>
          <cell r="B110" t="str">
            <v>PUERTA DOBLE EN VIDRIO TEMPLADO 10 mm con ZOCALO EN ALUMINIO de PIVOTE, con cerraduras y manijas. Incluye el suministro de todos los accesorios requeridos para el correcto montaje. SEGUN DETALLE. (Suministro e Instalación).</v>
          </cell>
          <cell r="C110" t="str">
            <v>Esp</v>
          </cell>
          <cell r="D110" t="str">
            <v>m2</v>
          </cell>
          <cell r="E110">
            <v>469660</v>
          </cell>
        </row>
        <row r="111">
          <cell r="A111" t="str">
            <v>D21</v>
          </cell>
          <cell r="B111" t="str">
            <v>PUERTA DOBLE VIDRIO TEMPLADO 10 mm con ZOCALO EN ALUMINIO con BISAGRAS DE PISO NEUMATICAS y PELICULA TIPO SANT BLASTING, con cerraduras y manijas. Incluye el suministro de todos los accesorios requeridos para el correcto montaje. SEGUN DETALLE. (Suministr</v>
          </cell>
          <cell r="C111" t="str">
            <v>Esp</v>
          </cell>
          <cell r="D111" t="str">
            <v>m2</v>
          </cell>
          <cell r="E111">
            <v>682080</v>
          </cell>
        </row>
        <row r="112">
          <cell r="A112" t="str">
            <v>D17</v>
          </cell>
          <cell r="B112" t="str">
            <v>PUERTA DOBLE VIDRIO TEMPLADO 10 mm con ZOCALO EN ALUMINIO con BISAGRAS DE PISO NEUMATICAS, con cerraduras y manijas. Incluye el suministro de todos los accesorios requeridos para el correcto montaje. SEGUN DETALLE. (Suministro e Instalación).</v>
          </cell>
          <cell r="C112" t="str">
            <v>Esp</v>
          </cell>
          <cell r="D112" t="str">
            <v>m2</v>
          </cell>
          <cell r="E112">
            <v>627277</v>
          </cell>
        </row>
        <row r="113">
          <cell r="A113" t="str">
            <v>D01</v>
          </cell>
          <cell r="B113" t="str">
            <v>PUERTA DUCHA ACRILICO (Incluye marco en aluminio anodizado, pasador y toallero) A todo costo</v>
          </cell>
          <cell r="C113" t="str">
            <v>Ins</v>
          </cell>
          <cell r="D113" t="str">
            <v>m2</v>
          </cell>
          <cell r="E113">
            <v>186300</v>
          </cell>
        </row>
        <row r="114">
          <cell r="A114" t="str">
            <v>D19</v>
          </cell>
          <cell r="B114" t="str">
            <v>PUERTA EN VIDRIO TEMPLADO 10 mm con ZOCALO EN ALUMINIO con BISAGRAS DE PISO NEUMATICAS y PELICULA TIPO SANT BLASTING, con cerradura y manija (Hoja Sencilla). Incluye el suministro de todos los accesorios requeridos para el correcto montaje. SEGUN DETALLE.</v>
          </cell>
          <cell r="C114" t="str">
            <v>Esp</v>
          </cell>
          <cell r="D114" t="str">
            <v>m2</v>
          </cell>
          <cell r="E114">
            <v>682080</v>
          </cell>
        </row>
        <row r="115">
          <cell r="A115" t="str">
            <v>D15</v>
          </cell>
          <cell r="B115" t="str">
            <v>PUERTA EN VIDRIO TEMPLADO 10 mm con ZOCALO EN ALUMINIO con BISAGRAS DE PISO NEUMATICAS, con cerradura y manija (Hoja Sencilla). Incluye el suministro de todos los accesorios requeridos para el correcto montaje. SEGUN DETALLE. (Suministro e Instalación).</v>
          </cell>
          <cell r="C115" t="str">
            <v>Esp</v>
          </cell>
          <cell r="D115" t="str">
            <v>m2</v>
          </cell>
          <cell r="E115">
            <v>624127</v>
          </cell>
        </row>
        <row r="116">
          <cell r="A116" t="str">
            <v>D18</v>
          </cell>
          <cell r="B116" t="str">
            <v>PUERTA EN VIDRIO TEMPLADO 10 mm con ZOCALO EN ALUMINIO de PIVOTE y PELICULA TIPO SANT BLASTING, con cerradura y manija (Hoja Sencilla). Incluye el suministro de todos los accesorios requeridos para el correcto montaje. SEGUN DETALLE. (Suministro e Instala</v>
          </cell>
          <cell r="C116" t="str">
            <v>Esp</v>
          </cell>
          <cell r="D116" t="str">
            <v>m2</v>
          </cell>
          <cell r="E116">
            <v>566544</v>
          </cell>
        </row>
        <row r="117">
          <cell r="A117" t="str">
            <v>D14</v>
          </cell>
          <cell r="B117" t="str">
            <v>PUERTA EN VIDRIO TEMPLADO 10 mm con ZOCALO EN ALUMINIO de PIVOTE, con cerradura y manija (Hoja Sencilla). Incluye el suministro de todos los accesorios requeridos para el correcto montaje. SEGUN DETALLE. (Suministro e Instalación).</v>
          </cell>
          <cell r="C117" t="str">
            <v>Esp</v>
          </cell>
          <cell r="D117" t="str">
            <v>m2</v>
          </cell>
          <cell r="E117">
            <v>492025</v>
          </cell>
        </row>
        <row r="118">
          <cell r="A118" t="str">
            <v>D02</v>
          </cell>
          <cell r="B118" t="str">
            <v>SUMINISTRO E INSTALACION DE ESPEJO   4 mm. Biselado y Pulido en cuatro lados. (Incluye elementos de fijación al muro).</v>
          </cell>
          <cell r="C118" t="str">
            <v>Ins</v>
          </cell>
          <cell r="D118" t="str">
            <v>m2</v>
          </cell>
          <cell r="E118">
            <v>95000</v>
          </cell>
        </row>
        <row r="119">
          <cell r="A119" t="str">
            <v>D05</v>
          </cell>
          <cell r="B119" t="str">
            <v>SUMINISTRO E INSTALACION DE ESPEJO  6 mm. sin biselar y sin marco. (Incluye elementos de fijación al muro).</v>
          </cell>
          <cell r="C119" t="str">
            <v>Ins</v>
          </cell>
          <cell r="D119" t="str">
            <v>m2</v>
          </cell>
          <cell r="E119">
            <v>87000</v>
          </cell>
        </row>
        <row r="120">
          <cell r="A120" t="str">
            <v>D03</v>
          </cell>
          <cell r="B120" t="str">
            <v>VENTANA CORREDIZA EN ALUMINIO ANODIZADO Con Vidrio 4 mm y anjeo en fibra de vidrio (Incluye marco y contramarco en perfileria tipo VC 5020 o similar ). Incluye el suministro de todos los accesorios requeridos para el correcto montaje, asi como el suminist</v>
          </cell>
          <cell r="C120" t="str">
            <v>Ins</v>
          </cell>
          <cell r="D120" t="str">
            <v>m2</v>
          </cell>
          <cell r="E120">
            <v>210230</v>
          </cell>
        </row>
        <row r="121">
          <cell r="A121" t="str">
            <v>D13</v>
          </cell>
          <cell r="B121" t="str">
            <v>VENTANA CORREDIZA EN ALUMINIO ANODIZADO VIDRIO 4 mm (Incluye marco en perfileria tipo VC 5020  o similar ). Incluye el suministro de todos los accesorios requeridos para el correcto montaje, asi como el suministro e instalación de la silicona que sea requ</v>
          </cell>
          <cell r="C121" t="str">
            <v>Esp</v>
          </cell>
          <cell r="D121" t="str">
            <v>m2</v>
          </cell>
          <cell r="E121">
            <v>193420</v>
          </cell>
        </row>
        <row r="122">
          <cell r="A122" t="str">
            <v>D13A</v>
          </cell>
          <cell r="B122" t="str">
            <v>VENTANERIA APOYADA EN PERFILERIA DE ALUMINIO ANODIZADO COLOR NATURAL Y CUERPO CORREDIZO+ VIDRIO LAMINADO DE4+5 (Incluye el suministro de todos los accesorios requeridos para el correcto montaje).</v>
          </cell>
          <cell r="C122" t="str">
            <v>Esp</v>
          </cell>
          <cell r="D122" t="str">
            <v>m2</v>
          </cell>
          <cell r="E122">
            <v>475000</v>
          </cell>
        </row>
        <row r="123">
          <cell r="A123" t="str">
            <v>D13B</v>
          </cell>
          <cell r="B123" t="str">
            <v>VENTANERIA APOYADA EN PERFILERIA DE ALUMINIO ANODIZADO COLOR NATURAL Y REJILLA SUPERIOR EN ALUMINO+ VIDRIO LAMINADO DE4+5 (Incluye el suministro de todos los accesorios requeridos para el correcto montaje).</v>
          </cell>
          <cell r="C123" t="str">
            <v>Esp</v>
          </cell>
          <cell r="D123" t="str">
            <v>m2</v>
          </cell>
          <cell r="E123">
            <v>448050</v>
          </cell>
        </row>
        <row r="124">
          <cell r="A124" t="str">
            <v>D13C</v>
          </cell>
          <cell r="B124" t="str">
            <v>VENTANERIA APOYADA EN PERFILERIA DE ALUMINIO ANODIZADO COLOR NATURAL + VIDRIO LAMINADO DE4+5 (Incluye el suministro de todos los accesorios requeridos para el correcto montaje).</v>
          </cell>
          <cell r="C124" t="str">
            <v>Esp</v>
          </cell>
          <cell r="D124" t="str">
            <v>m2</v>
          </cell>
          <cell r="E124">
            <v>489400</v>
          </cell>
        </row>
        <row r="125">
          <cell r="A125" t="str">
            <v>D13D</v>
          </cell>
          <cell r="B125" t="str">
            <v>VENTANERIA APOYADA EN PERFILERIA DE ALUMINIO ANODIZADO COLOR NATURAL +REJILLA SUPERIOR Y CUERPOS CORREDIZOS VIDRIO LAMINADO DE4+5 (Incluye el suministro de todos los accesorios requeridos para el correcto montaje).</v>
          </cell>
          <cell r="C125" t="str">
            <v>Esp</v>
          </cell>
          <cell r="D125" t="str">
            <v>m2</v>
          </cell>
          <cell r="E125">
            <v>480400</v>
          </cell>
        </row>
        <row r="126">
          <cell r="A126" t="str">
            <v>D13E</v>
          </cell>
          <cell r="B126" t="str">
            <v>VENTANERIA APOYADA EN PERFILERIA DE ALUMINIO ANODIZADO COLOR NATURAL +REJILLA SUPERIOR Y CUERPOS CORREDIZOS VIDRIO LAMINADO DE4+5 (Incluye el suministro de todos los accesorios requeridos para el correcto montaje).</v>
          </cell>
          <cell r="C126" t="str">
            <v>Esp</v>
          </cell>
          <cell r="D126" t="str">
            <v>m2</v>
          </cell>
          <cell r="E126">
            <v>543650</v>
          </cell>
        </row>
        <row r="127">
          <cell r="A127" t="str">
            <v>D13F</v>
          </cell>
          <cell r="B127" t="str">
            <v>VENTANERIA APOYADA EN PERFILERIA DE ALUMINIO ANODIZADO COLOR NATURAL +REJILLA SUPERIOR Y CUERPOS CORREDIZOS VIDRIO LAMINADO DE4+5 (Incluye el suministro de todos los accesorios requeridos para el correcto montaje).</v>
          </cell>
          <cell r="C127" t="str">
            <v>Esp</v>
          </cell>
          <cell r="D127" t="str">
            <v>m2</v>
          </cell>
          <cell r="E127">
            <v>543650</v>
          </cell>
        </row>
        <row r="128">
          <cell r="A128" t="str">
            <v>D13G</v>
          </cell>
          <cell r="B128" t="str">
            <v>VENTANERIA APOYADA EN PERFILERIA DE ALUMINIO ANODIZADO COLOR NATURAL, REJILLA DE ALUMINIO INTEGRADA+ REJILLA SUPERIOR Y VIDRIO LAMINADO DE4+5,  (Incluye el suministro de todos los accesorios requeridos para el correcto montaje).</v>
          </cell>
          <cell r="C128" t="str">
            <v>Esp</v>
          </cell>
          <cell r="D128" t="str">
            <v>m2</v>
          </cell>
          <cell r="E128">
            <v>543650</v>
          </cell>
        </row>
        <row r="129">
          <cell r="A129" t="str">
            <v>D13H</v>
          </cell>
          <cell r="B129" t="str">
            <v>VENTANERIA APOYADA EN PERFILERIA DE ALUMINIO ANODIZADO COLOR NATURAL, ESTRUCTURA METALICA+ VIDRIO LAMINADO DE4+5 (Incluye el suministro de todos los accesorios requeridos para el correcto montaje).</v>
          </cell>
          <cell r="C129" t="str">
            <v>Esp</v>
          </cell>
          <cell r="D129" t="str">
            <v>m2</v>
          </cell>
          <cell r="E129">
            <v>485000</v>
          </cell>
        </row>
        <row r="130">
          <cell r="A130" t="str">
            <v>D13I</v>
          </cell>
          <cell r="B130" t="str">
            <v>VENTANERIA APOYADA EN PERFILERIA DE ALUMINIO ANODIZADO MATE COLOR BLANCO, VIDRIO TEMPLADO DE 8MM INCOLORO+REJILLA SUPERIOR Y PUERTA EN ALUMINIO ANODIZADO BLANCO MATE CON MANIJA GRIFOX</v>
          </cell>
          <cell r="C130" t="str">
            <v>Esp</v>
          </cell>
          <cell r="D130" t="str">
            <v>m2</v>
          </cell>
          <cell r="E130">
            <v>454100</v>
          </cell>
        </row>
        <row r="131">
          <cell r="A131" t="str">
            <v>D13J</v>
          </cell>
          <cell r="B131" t="str">
            <v>VENTANERIA APOYADA EN PERFILERIA DE ALUMINIO EMBEBIDA EN MURO Y CIELO RASO, CON VIDRIO TEMPLADO 8MM INCOLORO</v>
          </cell>
          <cell r="C131" t="str">
            <v>Esp</v>
          </cell>
          <cell r="D131" t="str">
            <v>m2</v>
          </cell>
          <cell r="E131">
            <v>256900</v>
          </cell>
        </row>
        <row r="132">
          <cell r="A132" t="str">
            <v>D13K</v>
          </cell>
          <cell r="B132" t="str">
            <v>VENTANERIA APOYADA EN PERFILERIA DE ALUMINIO ANODIZADO MATE COLOR BLANCO, VIDRIO TEMPLADO DE 8MM INCOLORO CON UNIONES A TOPE +REJILLA SUPERIOR</v>
          </cell>
          <cell r="C132" t="str">
            <v>Esp</v>
          </cell>
          <cell r="D132" t="str">
            <v>m2</v>
          </cell>
          <cell r="E132">
            <v>376400</v>
          </cell>
        </row>
        <row r="133">
          <cell r="A133" t="str">
            <v>D07</v>
          </cell>
          <cell r="B133" t="str">
            <v xml:space="preserve">VENTANA CORREDIZA EN ALUMINIO  ANODIZADO VIDRIO 4 mm (Incluye marco en perfileria  tipo PB 3831 o similar y vidrio cristal de 4 mm. ). Incluye el suministro de todos los accesorios requeridos para el correcto montaje, asi como el suministro e instalación </v>
          </cell>
          <cell r="C133" t="str">
            <v>Esp</v>
          </cell>
          <cell r="D133" t="str">
            <v>m2</v>
          </cell>
          <cell r="E133">
            <v>180641</v>
          </cell>
        </row>
        <row r="134">
          <cell r="A134" t="str">
            <v>D10</v>
          </cell>
          <cell r="B134" t="str">
            <v>VENTANA CORREDIZA EN ALUMINIO  ANODIZADO VIDRIO 6 mm (Incluye marco en perfileria tipo PB 3831 o similar y vidrio cristal de 6 mm. ). Incluye el suministro de todos los accesorios requeridos para el correcto montaje, asi como el suministro e instalación d</v>
          </cell>
          <cell r="C134" t="str">
            <v>Esp</v>
          </cell>
          <cell r="D134" t="str">
            <v>m2</v>
          </cell>
          <cell r="E134">
            <v>186080</v>
          </cell>
        </row>
        <row r="135">
          <cell r="A135" t="str">
            <v>D04</v>
          </cell>
          <cell r="B135" t="str">
            <v>VENTANA EN  PERSIANA EN ALUMINIO  ANODIZADO ALN 315 COLOR CHAMPAGNE Tipo pesado (Incluye marco y contramarco en perfileria  PB 6038 o similar ). Incluye el suministro de todos los accesorios requeridos para el correcto montaje, asi como el suministro e in</v>
          </cell>
          <cell r="C135" t="str">
            <v>Ins</v>
          </cell>
          <cell r="D135" t="str">
            <v>m2</v>
          </cell>
          <cell r="E135">
            <v>197600</v>
          </cell>
        </row>
        <row r="136">
          <cell r="A136" t="str">
            <v>D04A</v>
          </cell>
          <cell r="B136" t="str">
            <v>CELOSIA CON CUCHILLAS  EN ACERO GALVANIZADO DE 1,5 mm. Incluye eslabon fusible. Incluye resorte enganchado para cierre positivo. Incluye marco en acero galvanizado de 19mm. Incluye angulos pernados de 0,025x0,051x0,003 de 0,0762 de largo, superior e infer</v>
          </cell>
          <cell r="C136" t="str">
            <v>Ins</v>
          </cell>
          <cell r="D136" t="str">
            <v>und</v>
          </cell>
          <cell r="E136">
            <v>785600</v>
          </cell>
        </row>
        <row r="137">
          <cell r="A137" t="str">
            <v>D04B</v>
          </cell>
          <cell r="B137" t="str">
            <v>REJILLA EN ALUMINIO ANODIZADO MATE BLANCO SU LONGUITUD ES VARIABLE, VERIFICAR EN PLANTAS GENERALES.</v>
          </cell>
          <cell r="C137" t="str">
            <v>Ins</v>
          </cell>
          <cell r="D137" t="str">
            <v>m2</v>
          </cell>
          <cell r="E137">
            <v>237200</v>
          </cell>
        </row>
        <row r="138">
          <cell r="A138" t="str">
            <v>D04C</v>
          </cell>
          <cell r="B138" t="str">
            <v>REJILLA EN ALUMINIO ANODIZADO MATE NATURAL+ALFAJIA, Incluyen el suministro de todos los accesorios requeridos para el correctomontaje, asi como el suministro e instalacion de la silicona que sea requerida para el correcto montaje.</v>
          </cell>
          <cell r="C138" t="str">
            <v>Ins</v>
          </cell>
          <cell r="D138" t="str">
            <v>m2</v>
          </cell>
          <cell r="E138">
            <v>237200</v>
          </cell>
        </row>
        <row r="139">
          <cell r="A139" t="str">
            <v>D06</v>
          </cell>
          <cell r="B139" t="str">
            <v>VENTANA FIJA EN ALUMINIO  ANODIZADO VIDRIO 4 mm (Incluye marco en perfileria  tipo PB 3831 o similar y vidrio cristal de 4 mm.) Incluye el suministro de todos los accesorios requeridos para el correcto montaje, asi como el suministro e instalación de la s</v>
          </cell>
          <cell r="C139" t="str">
            <v>Esp</v>
          </cell>
          <cell r="D139" t="str">
            <v>m2</v>
          </cell>
          <cell r="E139">
            <v>172040</v>
          </cell>
        </row>
        <row r="140">
          <cell r="A140" t="str">
            <v>D09</v>
          </cell>
          <cell r="B140" t="str">
            <v>VENTANA FIJA EN ALUMINIO  ANODIZADO VIDRIO 6 mm (Incluye marco en perfileria  tipo PB 3831 o similar y vidrio cristal de 6 mm. ). Incluye el suministro de todos los accesorios requeridos para el correcto montaje, asi como el suministro e instalación de la</v>
          </cell>
          <cell r="C140" t="str">
            <v>Esp</v>
          </cell>
          <cell r="D140" t="str">
            <v>m2</v>
          </cell>
          <cell r="E140">
            <v>179340</v>
          </cell>
        </row>
        <row r="141">
          <cell r="A141" t="str">
            <v>D12</v>
          </cell>
          <cell r="B141" t="str">
            <v>VENTANA FIJA EN ALUMINIO ANODIZADO VIDRIO 4 mm (Incluye marco en perfileria tipo VC 5020  o similar ). Incluye el suministro de todos los accesorios requeridos para el correcto montaje, asi como el suministro e instalación de la silicona que sea requerida</v>
          </cell>
          <cell r="C141" t="str">
            <v>Esp</v>
          </cell>
          <cell r="D141" t="str">
            <v>m2</v>
          </cell>
          <cell r="E141">
            <v>173200</v>
          </cell>
        </row>
        <row r="142">
          <cell r="A142" t="str">
            <v>D08</v>
          </cell>
          <cell r="B142" t="str">
            <v>VENTANA PROYECTANTE FIJA EN ALUMINIO  ANODIZADO VIDRIO 4 mm (Incluye marco en perfileria  tipo PB 3831 o similar y vidrio cristal de 4 mm. ). Incluye el suministro de todos los accesorios requeridos para el correcto montaje, asi como el suministro e insta</v>
          </cell>
          <cell r="C142" t="str">
            <v>Esp</v>
          </cell>
          <cell r="D142" t="str">
            <v>m2</v>
          </cell>
          <cell r="E142">
            <v>153540</v>
          </cell>
        </row>
        <row r="143">
          <cell r="A143" t="str">
            <v>D11</v>
          </cell>
          <cell r="B143" t="str">
            <v>VENTANA PROYECTANTE FIJA EN ALUMINIO  ANODIZADO VIDRIO 6 mm (Incluye marco en perfileria  tipo PB 3831 o similar y vidrio cristal de 6 mm. ). Incluye el suministro de todos los accesorios requeridos para el correcto montaje, asi como el suministro e insta</v>
          </cell>
          <cell r="C143" t="str">
            <v>Esp</v>
          </cell>
          <cell r="D143" t="str">
            <v>m2</v>
          </cell>
          <cell r="E143">
            <v>164223</v>
          </cell>
        </row>
        <row r="144">
          <cell r="A144" t="str">
            <v>D24</v>
          </cell>
          <cell r="B144" t="str">
            <v>VIDRIO DE 4MM PELDAR</v>
          </cell>
          <cell r="C144" t="str">
            <v>Ins</v>
          </cell>
          <cell r="D144" t="str">
            <v>m2</v>
          </cell>
          <cell r="E144">
            <v>29500</v>
          </cell>
        </row>
        <row r="145">
          <cell r="A145" t="str">
            <v>D25</v>
          </cell>
        </row>
        <row r="146">
          <cell r="A146" t="str">
            <v>D26</v>
          </cell>
        </row>
        <row r="147">
          <cell r="A147" t="str">
            <v>D27</v>
          </cell>
        </row>
        <row r="148">
          <cell r="A148" t="str">
            <v>D28</v>
          </cell>
        </row>
        <row r="149">
          <cell r="A149" t="str">
            <v>D29</v>
          </cell>
        </row>
        <row r="150">
          <cell r="A150" t="str">
            <v>ELEC</v>
          </cell>
          <cell r="B150" t="str">
            <v>ELECTRICOS</v>
          </cell>
          <cell r="C150">
            <v>0</v>
          </cell>
          <cell r="D150">
            <v>0</v>
          </cell>
          <cell r="E150">
            <v>0</v>
          </cell>
        </row>
        <row r="151">
          <cell r="A151" t="str">
            <v>ELE-01</v>
          </cell>
          <cell r="B151" t="str">
            <v>TOMACORRIENTE DOBLE CON POLO TIERRA</v>
          </cell>
          <cell r="C151" t="str">
            <v>Ins</v>
          </cell>
          <cell r="D151" t="str">
            <v>un</v>
          </cell>
          <cell r="E151">
            <v>6200</v>
          </cell>
        </row>
        <row r="152">
          <cell r="A152" t="str">
            <v>ELE-02</v>
          </cell>
          <cell r="B152" t="str">
            <v xml:space="preserve">INTERRUPTOR DOBLE O SENCILLO </v>
          </cell>
          <cell r="C152" t="str">
            <v>Ins</v>
          </cell>
          <cell r="D152" t="str">
            <v>un</v>
          </cell>
          <cell r="E152">
            <v>5800</v>
          </cell>
        </row>
        <row r="153">
          <cell r="A153" t="str">
            <v>ELE-03</v>
          </cell>
          <cell r="B153" t="str">
            <v xml:space="preserve">ROSETAS EN PORCELANA </v>
          </cell>
          <cell r="C153" t="str">
            <v>Ins</v>
          </cell>
          <cell r="D153" t="str">
            <v>un</v>
          </cell>
          <cell r="E153">
            <v>1800</v>
          </cell>
        </row>
        <row r="154">
          <cell r="A154" t="str">
            <v>ELE-04</v>
          </cell>
        </row>
        <row r="155">
          <cell r="A155" t="str">
            <v>ELE-05</v>
          </cell>
        </row>
        <row r="156">
          <cell r="A156" t="str">
            <v>ELE-06</v>
          </cell>
        </row>
        <row r="157">
          <cell r="A157" t="str">
            <v>S48B</v>
          </cell>
          <cell r="B157" t="str">
            <v xml:space="preserve">TUBO ACERO AGUA NEGRA PARA CERRAMIENTO  3" -  Tipo Colmena o Similar. </v>
          </cell>
          <cell r="C157" t="str">
            <v>Ins</v>
          </cell>
          <cell r="D157" t="str">
            <v>ml</v>
          </cell>
          <cell r="E157">
            <v>18500</v>
          </cell>
        </row>
        <row r="158">
          <cell r="A158" t="str">
            <v>A17</v>
          </cell>
          <cell r="B158" t="str">
            <v>varilla lisa 3/4"</v>
          </cell>
          <cell r="C158" t="str">
            <v>Ins</v>
          </cell>
          <cell r="D158" t="str">
            <v>ml</v>
          </cell>
          <cell r="E158">
            <v>5288</v>
          </cell>
        </row>
        <row r="159">
          <cell r="A159" t="str">
            <v>E001</v>
          </cell>
          <cell r="B159" t="str">
            <v>ANGULO METALICO 11/2" x 1/8"</v>
          </cell>
          <cell r="C159" t="str">
            <v>Ins</v>
          </cell>
          <cell r="D159" t="str">
            <v>und</v>
          </cell>
          <cell r="E159">
            <v>39500</v>
          </cell>
        </row>
        <row r="160">
          <cell r="A160" t="str">
            <v>E001A</v>
          </cell>
          <cell r="B160" t="str">
            <v>ANGULO METALICO 11/2" x 3.175</v>
          </cell>
          <cell r="C160" t="str">
            <v>Ins</v>
          </cell>
          <cell r="D160" t="str">
            <v>und</v>
          </cell>
          <cell r="E160">
            <v>43500</v>
          </cell>
        </row>
        <row r="161">
          <cell r="A161" t="str">
            <v>E06A</v>
          </cell>
          <cell r="B161" t="str">
            <v xml:space="preserve">Platina H.R. 11/4"x 1/8" </v>
          </cell>
          <cell r="C161" t="str">
            <v>Ins</v>
          </cell>
          <cell r="D161" t="str">
            <v>M²</v>
          </cell>
          <cell r="E161">
            <v>9500</v>
          </cell>
        </row>
        <row r="162">
          <cell r="A162" t="str">
            <v>E07C</v>
          </cell>
          <cell r="B162" t="str">
            <v xml:space="preserve">platina 3/4"x 1/2" x 6m </v>
          </cell>
          <cell r="C162" t="str">
            <v>Ins</v>
          </cell>
          <cell r="D162" t="str">
            <v>und</v>
          </cell>
          <cell r="E162">
            <v>16500</v>
          </cell>
        </row>
        <row r="163">
          <cell r="A163" t="str">
            <v>E06B</v>
          </cell>
          <cell r="B163" t="str">
            <v>Platina HR Circular 300mm x 1/8"</v>
          </cell>
          <cell r="C163" t="str">
            <v>Ins</v>
          </cell>
          <cell r="D163" t="str">
            <v>und</v>
          </cell>
          <cell r="E163">
            <v>21500</v>
          </cell>
        </row>
        <row r="164">
          <cell r="A164" t="str">
            <v>E06C</v>
          </cell>
          <cell r="B164" t="str">
            <v>Platina "pisamalla" 3/4" x 1/8" x 6 m</v>
          </cell>
          <cell r="C164" t="str">
            <v>Ins</v>
          </cell>
          <cell r="D164" t="str">
            <v>und</v>
          </cell>
          <cell r="E164">
            <v>8100</v>
          </cell>
        </row>
        <row r="165">
          <cell r="A165" t="str">
            <v>E02A</v>
          </cell>
          <cell r="B165" t="str">
            <v>MALLA ESLABONADA 21/4*21/4 *2 MTS</v>
          </cell>
          <cell r="C165" t="str">
            <v>Ins</v>
          </cell>
          <cell r="D165" t="str">
            <v>m2</v>
          </cell>
          <cell r="E165">
            <v>10500</v>
          </cell>
        </row>
        <row r="166">
          <cell r="B166">
            <v>0</v>
          </cell>
        </row>
        <row r="169">
          <cell r="A169" t="str">
            <v>E</v>
          </cell>
          <cell r="B169" t="str">
            <v>CARPINTERIA METALICA</v>
          </cell>
          <cell r="C169">
            <v>0</v>
          </cell>
          <cell r="D169">
            <v>0</v>
          </cell>
          <cell r="E169">
            <v>0</v>
          </cell>
        </row>
        <row r="170">
          <cell r="A170" t="str">
            <v>E01</v>
          </cell>
          <cell r="B170" t="str">
            <v>ANGULO  HIERRO 2" x 1/4"</v>
          </cell>
          <cell r="C170" t="str">
            <v>Ins</v>
          </cell>
          <cell r="D170" t="str">
            <v>und</v>
          </cell>
          <cell r="E170">
            <v>61506</v>
          </cell>
        </row>
        <row r="171">
          <cell r="A171" t="str">
            <v>E01A</v>
          </cell>
          <cell r="B171" t="str">
            <v>ANGULO  HIERRO 3/4" x 1/8"</v>
          </cell>
          <cell r="C171" t="str">
            <v>Ins</v>
          </cell>
          <cell r="D171" t="str">
            <v>ml</v>
          </cell>
          <cell r="E171">
            <v>3000</v>
          </cell>
        </row>
        <row r="172">
          <cell r="A172" t="str">
            <v>E01B</v>
          </cell>
          <cell r="B172" t="str">
            <v>ANGULO  METALICOS  2" x 3/16" x 6 M</v>
          </cell>
          <cell r="C172" t="str">
            <v>Ins</v>
          </cell>
          <cell r="D172" t="str">
            <v>und</v>
          </cell>
          <cell r="E172">
            <v>54500</v>
          </cell>
        </row>
        <row r="173">
          <cell r="A173" t="str">
            <v>E17</v>
          </cell>
          <cell r="B173" t="str">
            <v>ARO TAPA  Angulo 1"*1" Trampa grasa</v>
          </cell>
          <cell r="C173" t="str">
            <v>Ins</v>
          </cell>
          <cell r="D173" t="str">
            <v>und</v>
          </cell>
          <cell r="E173">
            <v>80000</v>
          </cell>
        </row>
        <row r="174">
          <cell r="A174" t="str">
            <v>E25</v>
          </cell>
          <cell r="B174" t="str">
            <v>ARO Y TAPA CONO Diametro 0.89 m.</v>
          </cell>
          <cell r="C174" t="str">
            <v>Ins</v>
          </cell>
          <cell r="D174" t="str">
            <v>und</v>
          </cell>
          <cell r="E174">
            <v>77720</v>
          </cell>
        </row>
        <row r="175">
          <cell r="A175" t="str">
            <v>E09</v>
          </cell>
          <cell r="B175" t="str">
            <v>ESCALERA DE GATO EN "C" DE 6 PASOS EN TUBERIA AGUA NEGRA 3/4" TIPO COLMENA O SIMILAR. Suministro e Instalación a todo costo.</v>
          </cell>
          <cell r="C175" t="str">
            <v>Esp</v>
          </cell>
          <cell r="D175" t="str">
            <v>und</v>
          </cell>
          <cell r="E175">
            <v>99342</v>
          </cell>
        </row>
        <row r="176">
          <cell r="A176" t="str">
            <v>E21</v>
          </cell>
          <cell r="B176" t="str">
            <v>ESCALERA METALICA TIPO CANASTA Acero 3/4" y 5/8"  de 90 Kilogramos (Segun detalle plano) A todo costo. Para TANQUE DE AGUA.</v>
          </cell>
          <cell r="C176" t="str">
            <v>Esp</v>
          </cell>
          <cell r="D176" t="str">
            <v>und</v>
          </cell>
          <cell r="E176">
            <v>207900</v>
          </cell>
        </row>
        <row r="177">
          <cell r="A177" t="str">
            <v>E28</v>
          </cell>
          <cell r="B177" t="str">
            <v>LAMINA COLD ROLLED Cal. 18 (1.22 x 2.44 m).</v>
          </cell>
          <cell r="C177" t="str">
            <v>Ins</v>
          </cell>
          <cell r="D177" t="str">
            <v>und</v>
          </cell>
          <cell r="E177">
            <v>104400</v>
          </cell>
        </row>
        <row r="178">
          <cell r="A178" t="str">
            <v>E26</v>
          </cell>
          <cell r="B178" t="str">
            <v>LAMINA GALVANIZADA Cal. 20 Tipo Acesco o similar.</v>
          </cell>
          <cell r="C178" t="str">
            <v>Ins</v>
          </cell>
          <cell r="D178" t="str">
            <v>m2</v>
          </cell>
          <cell r="E178">
            <v>19000</v>
          </cell>
        </row>
        <row r="179">
          <cell r="A179" t="str">
            <v>E02</v>
          </cell>
          <cell r="B179" t="str">
            <v>MALLA ESLABONADA Cal. 12  de 2 x 1 1/2" +  angulo 1 1/2 x  1 1/2 x 1/4" + anticorrosivo + pintura electrostatica. Suministro e instalación a todo costo. Incluye el suministro de todos los accesorios requeridos para el correcto montaje.</v>
          </cell>
          <cell r="C179" t="str">
            <v>Ins</v>
          </cell>
          <cell r="D179" t="str">
            <v>m2</v>
          </cell>
          <cell r="E179">
            <v>215000</v>
          </cell>
        </row>
        <row r="180">
          <cell r="A180" t="str">
            <v>E02A</v>
          </cell>
          <cell r="B180" t="str">
            <v>MALLA ESLABONADA 21/4*21/4 *2 MTS</v>
          </cell>
          <cell r="C180" t="str">
            <v>Ins</v>
          </cell>
          <cell r="D180" t="str">
            <v>m2</v>
          </cell>
          <cell r="E180">
            <v>10500</v>
          </cell>
        </row>
        <row r="181">
          <cell r="A181" t="str">
            <v>E02B</v>
          </cell>
          <cell r="B181" t="str">
            <v>CONCERTINA DIAMETRO 18" ESPIRAL ESPACIADO CADA 20 INCLUYE CABLE GALVANIZADO SUPER GX DE 1/8 Y PERROS DE SUJECION 3/16</v>
          </cell>
          <cell r="C181" t="str">
            <v>Ins</v>
          </cell>
          <cell r="D181" t="str">
            <v>ml</v>
          </cell>
          <cell r="E181">
            <v>18500</v>
          </cell>
        </row>
        <row r="182">
          <cell r="A182" t="str">
            <v>E54</v>
          </cell>
          <cell r="B182" t="str">
            <v>MARCO METALICO PUERTAS e= 12 cm MONTANTE REJILLA en lámina CR.  H=0.30 m. en lámina Cold rolled Cal. 18 para Hoja de Puerta con Ancho 0.51 a 0.75 m. y Altura 2.11 a 2.40 m. (Suministro).</v>
          </cell>
          <cell r="C182" t="str">
            <v>Esp</v>
          </cell>
          <cell r="D182" t="str">
            <v>und</v>
          </cell>
          <cell r="E182">
            <v>192354</v>
          </cell>
        </row>
        <row r="183">
          <cell r="A183" t="str">
            <v>E55</v>
          </cell>
          <cell r="B183" t="str">
            <v>MARCO METALICO PUERTAS e= 12 cm MONTANTE REJILLA en lámina CR.  H=0.30 m. en lámina Cold rolled Cal. 18 para Hoja de Puerta con Ancho 0.76 a 1.10 m. y Altura 2.11 a 2.40 m. (Suministro).</v>
          </cell>
          <cell r="C183" t="str">
            <v>Esp</v>
          </cell>
          <cell r="D183" t="str">
            <v>und</v>
          </cell>
          <cell r="E183">
            <v>225796</v>
          </cell>
        </row>
        <row r="184">
          <cell r="A184" t="str">
            <v>E52</v>
          </cell>
          <cell r="B184" t="str">
            <v>MARCO METALICO PUERTAS e= 12 cm MONTANTE REJILLA en lámina CR. H=0.30 m. en lámina Cold rolled Cal. 18 para Hoja de Puerta con Ancho 0.51 a 0.75 m. y Altura 1.80 a 2.10 m. (Suministro).</v>
          </cell>
          <cell r="C184" t="str">
            <v>Esp</v>
          </cell>
          <cell r="D184" t="str">
            <v>und</v>
          </cell>
          <cell r="E184">
            <v>177267</v>
          </cell>
        </row>
        <row r="185">
          <cell r="A185" t="str">
            <v>E53</v>
          </cell>
          <cell r="B185" t="str">
            <v>MARCO METALICO PUERTAS e= 12 cm MONTANTE REJILLA en lámina CR. H=0.30 m.en lámina Cold rolled Cal. 18 para Hoja de Puerta con Ancho 0.76 a 1.10 m. y Altura 1.80 a 2.10 m. (Suministro).</v>
          </cell>
          <cell r="C185" t="str">
            <v>Esp</v>
          </cell>
          <cell r="D185" t="str">
            <v>und</v>
          </cell>
          <cell r="E185">
            <v>210710</v>
          </cell>
        </row>
        <row r="186">
          <cell r="A186" t="str">
            <v>E48</v>
          </cell>
          <cell r="B186" t="str">
            <v>MARCO METALICO PUERTAS e= 12 cm MONTANTE VIDRIO 4 mm. H=0.30 m. en lámina Cold rolled Cal. 18 para Hoja de Puerta con Ancho 0.51 a 0.75 m. y Altura 1.80 a 2.10 m. (Suministro).</v>
          </cell>
          <cell r="C186" t="str">
            <v>Esp</v>
          </cell>
          <cell r="D186" t="str">
            <v>und</v>
          </cell>
          <cell r="E186">
            <v>166262</v>
          </cell>
        </row>
        <row r="187">
          <cell r="A187" t="str">
            <v>E50</v>
          </cell>
          <cell r="B187" t="str">
            <v>MARCO METALICO PUERTAS e= 12 cm MONTANTE VIDRIO 4 mm. H=0.30 m. en lámina Cold rolled Cal. 18 para Hoja de Puerta con Ancho 0.51 a 0.75 m. y Altura 2.11 a 2.40 m. (Suministro).</v>
          </cell>
          <cell r="C187" t="str">
            <v>Esp</v>
          </cell>
          <cell r="D187" t="str">
            <v>und</v>
          </cell>
          <cell r="E187">
            <v>181348</v>
          </cell>
        </row>
        <row r="188">
          <cell r="A188" t="str">
            <v>E49</v>
          </cell>
          <cell r="B188" t="str">
            <v>MARCO METALICO PUERTAS e= 12 cm MONTANTE VIDRIO 4 mm. H=0.30 m. en lámina Cold rolled Cal. 18 para Hoja de Puerta con Ancho 0.76 a 1.10 m. y Altura 1.80 a 2.10 m. (Suministro).</v>
          </cell>
          <cell r="C188" t="str">
            <v>Esp</v>
          </cell>
          <cell r="D188" t="str">
            <v>und</v>
          </cell>
          <cell r="E188">
            <v>176530</v>
          </cell>
        </row>
        <row r="189">
          <cell r="A189" t="str">
            <v>E51</v>
          </cell>
          <cell r="B189" t="str">
            <v>MARCO METALICO PUERTAS e= 12 cm MONTANTE VIDRIO 4 mm. H=0.30 m. en lámina Cold rolled Cal. 18 para Hoja de Puerta con Ancho 0.76 a 1.10 m. y Altura 2.11 a 2.40 m. (Suministro).</v>
          </cell>
          <cell r="C189" t="str">
            <v>Esp</v>
          </cell>
          <cell r="D189" t="str">
            <v>und</v>
          </cell>
          <cell r="E189">
            <v>198540</v>
          </cell>
        </row>
        <row r="190">
          <cell r="A190" t="str">
            <v>E44</v>
          </cell>
          <cell r="B190" t="str">
            <v>MARCO METALICO PUERTAS e= 12 cm SENCILLO en lámina Cold rolled Cal. 18 para Hoja de Puerta con Ancho 0.51 a 0.75 m. y Altura 1.80 a 2.10 m. (Suministro).</v>
          </cell>
          <cell r="C190" t="str">
            <v>Esp</v>
          </cell>
          <cell r="D190" t="str">
            <v>und</v>
          </cell>
          <cell r="E190">
            <v>139551</v>
          </cell>
        </row>
        <row r="191">
          <cell r="A191" t="str">
            <v>E46</v>
          </cell>
          <cell r="B191" t="str">
            <v>MARCO METALICO PUERTAS e= 12 cm SENCILLO en lámina Cold rolled Cal. 18 para Hoja de Puerta con Ancho 0.51 a 0.75 m. y Altura 2.11 a 2.40 m. (Suministro).</v>
          </cell>
          <cell r="C191" t="str">
            <v>Esp</v>
          </cell>
          <cell r="D191" t="str">
            <v>und</v>
          </cell>
          <cell r="E191">
            <v>124464</v>
          </cell>
        </row>
        <row r="192">
          <cell r="A192" t="str">
            <v>E45</v>
          </cell>
          <cell r="B192" t="str">
            <v>MARCO METALICO PUERTAS e= 12 cm SENCILLO en lámina Cold rolled Cal. 18 para Hoja de Puerta con Ancho 0.76 a 1.10 m. y Altura 1.80 a 2.10 m. (Suministro).</v>
          </cell>
          <cell r="C192" t="str">
            <v>Esp</v>
          </cell>
          <cell r="D192" t="str">
            <v>und</v>
          </cell>
          <cell r="E192">
            <v>148351</v>
          </cell>
        </row>
        <row r="193">
          <cell r="A193" t="str">
            <v>E47</v>
          </cell>
          <cell r="B193" t="str">
            <v>MARCO METALICO PUERTAS e= 12 cm SENCILLO en lámina Cold rolled Cal. 18 para Puerta con Ancho 0.76 a 1.10 m. y Altura 2.11 a 2.40 m. (Suministro).</v>
          </cell>
          <cell r="C193" t="str">
            <v>Esp</v>
          </cell>
          <cell r="D193" t="str">
            <v>und</v>
          </cell>
          <cell r="E193">
            <v>133258</v>
          </cell>
        </row>
        <row r="194">
          <cell r="A194" t="str">
            <v>E42</v>
          </cell>
          <cell r="B194" t="str">
            <v>MARCO METALICO PUERTAS e= 8.5 cm MONTANTE REJILLA en lámina CR.  H=0.30 m. en lámina Cold rolled Cal. 18 para Hoja de Puerta con Ancho 0.51 a 0.75 m. y Altura 2.11 a 2.40 m. (Suministro).</v>
          </cell>
          <cell r="C194" t="str">
            <v>Esp</v>
          </cell>
          <cell r="D194" t="str">
            <v>und</v>
          </cell>
          <cell r="E194">
            <v>153883</v>
          </cell>
        </row>
        <row r="195">
          <cell r="A195" t="str">
            <v>E43</v>
          </cell>
          <cell r="B195" t="str">
            <v>MARCO METALICO PUERTAS e= 8.5 cm MONTANTE REJILLA en lámina CR.  H=0.30 m. en lámina Cold rolled Cal. 18 para Hoja de Puerta con Ancho 0.76 a 1.10 m. y Altura 2.11 a 2.40 m. (Suministro).</v>
          </cell>
          <cell r="C195" t="str">
            <v>Esp</v>
          </cell>
          <cell r="D195" t="str">
            <v>und</v>
          </cell>
          <cell r="E195">
            <v>180636</v>
          </cell>
        </row>
        <row r="196">
          <cell r="A196" t="str">
            <v>E40</v>
          </cell>
          <cell r="B196" t="str">
            <v>MARCO METALICO PUERTAS e= 8.5 cm MONTANTE REJILLA en lámina CR. H=0.30 m. en lámina Cold rolled Cal. 18 para Hoja de Puerta con Ancho 0.51 a 0.75 m. y Altura 1.80 a 2.10 m. (Suministro).</v>
          </cell>
          <cell r="C196" t="str">
            <v>Esp</v>
          </cell>
          <cell r="D196" t="str">
            <v>und</v>
          </cell>
          <cell r="E196">
            <v>141813</v>
          </cell>
        </row>
        <row r="197">
          <cell r="A197" t="str">
            <v>E41</v>
          </cell>
          <cell r="B197" t="str">
            <v>MARCO METALICO PUERTAS e= 8.5 cm MONTANTE REJILLA en lámina CR. H=0.30 m.en lámina Cold rolled Cal. 18 para Hoja de Puerta con Ancho 0.76 a 1.10 m. y Altura 1.80 a 2.10 m. (Suministro).</v>
          </cell>
          <cell r="C197" t="str">
            <v>Esp</v>
          </cell>
          <cell r="D197" t="str">
            <v>und</v>
          </cell>
          <cell r="E197">
            <v>168568</v>
          </cell>
        </row>
        <row r="198">
          <cell r="A198" t="str">
            <v>E36</v>
          </cell>
          <cell r="B198" t="str">
            <v>MARCO METALICO PUERTAS e= 8.5 cm MONTANTE VIDRIO 4 mm. H=0.30 m. en lámina Cold rolled Cal. 18 para Hoja de Puerta con Ancho 0.51 a 0.75 m. y Altura 1.80 a 2.10 m. (Suministro).</v>
          </cell>
          <cell r="C198" t="str">
            <v>Esp</v>
          </cell>
          <cell r="D198" t="str">
            <v>und</v>
          </cell>
          <cell r="E198">
            <v>133009</v>
          </cell>
        </row>
        <row r="199">
          <cell r="A199" t="str">
            <v>E38</v>
          </cell>
          <cell r="B199" t="str">
            <v>MARCO METALICO PUERTAS e= 8.5 cm MONTANTE VIDRIO 4 mm. H=0.30 m. en lámina Cold rolled Cal. 18 para Hoja de Puerta con Ancho 0.51 a 0.75 m. y Altura 2.11 a 2.40 m. (Suministro).</v>
          </cell>
          <cell r="C199" t="str">
            <v>Esp</v>
          </cell>
          <cell r="D199" t="str">
            <v>und</v>
          </cell>
          <cell r="E199">
            <v>145078</v>
          </cell>
        </row>
        <row r="200">
          <cell r="A200" t="str">
            <v>E39</v>
          </cell>
          <cell r="B200" t="str">
            <v>MARCO METALICO PUERTAS e= 8.5 cm MONTANTE VIDRIO 4 mm. H=0.30 m. en lámina Cold rolled Cal. 18 para Hoja de Puerta con Ancho 0.76 a 1.10 m. y Altura 2.11 a 2.40 m. (Suministro).</v>
          </cell>
          <cell r="C200" t="str">
            <v>Esp</v>
          </cell>
          <cell r="D200" t="str">
            <v>und</v>
          </cell>
          <cell r="E200">
            <v>158832</v>
          </cell>
        </row>
        <row r="201">
          <cell r="A201" t="str">
            <v>E37</v>
          </cell>
          <cell r="B201" t="str">
            <v>MARCO METALICO PUERTAS e= 8.5 cm MONTANTE VIDRIO 4 mm. H=0.30 m.en lámina Cold rolled Cal. 18 para Hoja de Puerta con Ancho 0.76 a 1.10 m. y Altura 1.80 a 2.10 m. (Suministro).</v>
          </cell>
          <cell r="C201" t="str">
            <v>Esp</v>
          </cell>
          <cell r="D201" t="str">
            <v>und</v>
          </cell>
          <cell r="E201">
            <v>141224</v>
          </cell>
        </row>
        <row r="202">
          <cell r="A202" t="str">
            <v>E32</v>
          </cell>
          <cell r="B202" t="str">
            <v>MARCO METALICO PUERTAS e= 8.5 cm SENCILLO en lámina Cold rolled Cal. 18 para Hoja de Puerta con Ancho 0.51 a 0.75 m. y Altura 1.80 a 2.10 m. (Suministro)</v>
          </cell>
          <cell r="C202" t="str">
            <v>Esp</v>
          </cell>
          <cell r="D202" t="str">
            <v>und</v>
          </cell>
          <cell r="E202">
            <v>80180</v>
          </cell>
        </row>
        <row r="203">
          <cell r="A203" t="str">
            <v>E34</v>
          </cell>
          <cell r="B203" t="str">
            <v>MARCO METALICO PUERTAS e= 8.5 cm SENCILLO en lámina Cold rolled Cal. 18 para Hoja de Puerta con Ancho 0.51 a 0.75 m. y Altura 2.11 a 2.40 m. (Suministro).</v>
          </cell>
          <cell r="C203" t="str">
            <v>Esp</v>
          </cell>
          <cell r="D203" t="str">
            <v>und</v>
          </cell>
          <cell r="E203">
            <v>101523</v>
          </cell>
        </row>
        <row r="204">
          <cell r="A204" t="str">
            <v>E33</v>
          </cell>
          <cell r="B204" t="str">
            <v>MARCO METALICO PUERTAS e= 8.5 cm SENCILLO en lámina Cold rolled Cal. 18 para Hoja de Puerta con Ancho 0.76 a 1.10 m. y Altura 1.80 a 2.10 m. (Suministro).</v>
          </cell>
          <cell r="C204" t="str">
            <v>Esp</v>
          </cell>
          <cell r="D204" t="str">
            <v>und</v>
          </cell>
          <cell r="E204">
            <v>86860</v>
          </cell>
        </row>
        <row r="205">
          <cell r="A205" t="str">
            <v>E35</v>
          </cell>
          <cell r="B205" t="str">
            <v>MARCO METALICO PUERTAS e= 8.5 cm SENCILLO en lámina Cold rolled Cal. 18 para Puerta con Ancho 0.76 a 1.10 m. y Altura 2.11 a 2.40 m. (Suministro).</v>
          </cell>
          <cell r="C205" t="str">
            <v>Esp</v>
          </cell>
          <cell r="D205" t="str">
            <v>und</v>
          </cell>
          <cell r="E205">
            <v>104371</v>
          </cell>
        </row>
        <row r="206">
          <cell r="A206" t="str">
            <v>E03</v>
          </cell>
          <cell r="B206" t="str">
            <v>MARCO SENCILLO EN ANGULO EN ACERO A-37</v>
          </cell>
          <cell r="C206" t="str">
            <v>Ins</v>
          </cell>
          <cell r="D206" t="str">
            <v>und</v>
          </cell>
          <cell r="E206">
            <v>129950</v>
          </cell>
        </row>
        <row r="207">
          <cell r="A207" t="str">
            <v>E03a</v>
          </cell>
          <cell r="B207" t="str">
            <v xml:space="preserve">MALLA ESLABONADA 2"x2" Cal 10 </v>
          </cell>
          <cell r="C207" t="str">
            <v>Ins</v>
          </cell>
          <cell r="D207" t="str">
            <v>m2</v>
          </cell>
          <cell r="E207">
            <v>10700</v>
          </cell>
        </row>
        <row r="208">
          <cell r="A208" t="str">
            <v>E23</v>
          </cell>
          <cell r="B208" t="str">
            <v>MARCO Y TAPA CAJA INSPECCION de 0.30 x 0.30 m. (Marco en angulo 1 1/2 x 1 1/2 * 1/8", tapa reforzada en platina de 2 * 1/8" con parrilla en varilla 3/8 cada 10 cm.).</v>
          </cell>
          <cell r="C208" t="str">
            <v>Esp</v>
          </cell>
          <cell r="D208" t="str">
            <v>und</v>
          </cell>
          <cell r="E208">
            <v>37139</v>
          </cell>
        </row>
        <row r="209">
          <cell r="A209" t="str">
            <v>E22</v>
          </cell>
          <cell r="B209" t="str">
            <v>MARCO Y TAPA CAJA INSPECCION de 0.40 x 0.40 m. (Marco en angulo 1 1/2 x 1 1/2 * 1/8", tapa reforzada en platina de 2 * 1/8" con parrilla en varilla 3/8 cada 10 cm.).</v>
          </cell>
          <cell r="C209" t="str">
            <v>Esp</v>
          </cell>
          <cell r="D209" t="str">
            <v>und</v>
          </cell>
          <cell r="E209">
            <v>53201</v>
          </cell>
        </row>
        <row r="210">
          <cell r="A210" t="str">
            <v>E04</v>
          </cell>
          <cell r="B210" t="str">
            <v>MARCO Y TAPA CAJA INSPECCION de 0.60 x 0.60 cm. (Marco en angulo 2 1/2 x 2 1/2 * 3/16", tapa reforzada en platina de 3 * 3/16" con parrilla en varilla 3/8 cada 10 cm.).</v>
          </cell>
          <cell r="C210" t="str">
            <v>Esp</v>
          </cell>
          <cell r="D210" t="str">
            <v>und</v>
          </cell>
          <cell r="E210">
            <v>125000</v>
          </cell>
        </row>
        <row r="211">
          <cell r="A211" t="str">
            <v>E05</v>
          </cell>
          <cell r="B211" t="str">
            <v>MARCO Y TAPA CAJA INSPECCION de 0.80 x 0.80 cm. (Marco en angulo 2 1/2 x 2 1/2 * 3/16", tapa reforzada en platina de 3 * 3/16" con parrilla en varilla 3/8 cada 10 cm.).</v>
          </cell>
          <cell r="C211" t="str">
            <v>Esp</v>
          </cell>
          <cell r="D211" t="str">
            <v>und</v>
          </cell>
          <cell r="E211">
            <v>256574</v>
          </cell>
        </row>
        <row r="212">
          <cell r="A212" t="str">
            <v>E24</v>
          </cell>
          <cell r="B212" t="str">
            <v>MARCO Y TAPA CAJA INSPECCION de 1.00 x 1.00 m. (Marco en angulo 2 1/2 x 2 1/2 * 3/16", tapa reforzada en platina de 3 * 3/16" con parrilla en varilla 3/8 cada 10 cm.).</v>
          </cell>
          <cell r="C212" t="str">
            <v>Esp</v>
          </cell>
          <cell r="D212" t="str">
            <v>und</v>
          </cell>
          <cell r="E212">
            <v>339124</v>
          </cell>
        </row>
        <row r="213">
          <cell r="A213" t="str">
            <v>E68</v>
          </cell>
          <cell r="B213" t="str">
            <v>MARCO Y TAPA CAJA INSPECCION Según Norma CS 274 de 0.72 x 0.72 m. (Marco en angulo 2 1/2 x 2 1/2 * 3/16", tapa reforzada en platina de 2 1/2 * 3/16" con parrilla en varilla 3/8 cada 10 cm.).</v>
          </cell>
          <cell r="C213" t="str">
            <v>Esp</v>
          </cell>
          <cell r="D213" t="str">
            <v>und</v>
          </cell>
          <cell r="E213">
            <v>243200</v>
          </cell>
        </row>
        <row r="214">
          <cell r="A214" t="str">
            <v>E69</v>
          </cell>
          <cell r="B214" t="str">
            <v>MARCO Y TAPA CAJA INSPECCION Según Norma CS 275 de 0.805 x 1.305 m. (Marco en angulo 2 1/2 x 2 1/2 * 3/16", tapa reforzada en platina de 2 1/2 * 3/16" con parrilla en varilla 1/2" cada 10 cm.).</v>
          </cell>
          <cell r="C214" t="str">
            <v>Esp</v>
          </cell>
          <cell r="D214" t="str">
            <v>und</v>
          </cell>
          <cell r="E214">
            <v>275640</v>
          </cell>
        </row>
        <row r="215">
          <cell r="A215" t="str">
            <v>E70</v>
          </cell>
          <cell r="B215" t="str">
            <v>MARCO Y TAPA CAJA INSPECCION Según Norma CS 276-2 de 1.305 x 1.61 m. (Marco en angulo 2 1/2 x 2 1/2 * 3/16", tapa reforzada en platina de 2 1/2 * 3/16" con parrilla en varilla 1/2" cada 10 cm.).</v>
          </cell>
          <cell r="C215" t="str">
            <v>Esp</v>
          </cell>
          <cell r="D215" t="str">
            <v>und</v>
          </cell>
          <cell r="E215">
            <v>345300</v>
          </cell>
        </row>
        <row r="216">
          <cell r="A216" t="str">
            <v>E71</v>
          </cell>
          <cell r="B216" t="str">
            <v>MARCO Y TAPA CAJA INSPECCION Según Norma CS 280-3 con diametro de 0.685 m. Incluye concreto de 4.000 psi.</v>
          </cell>
          <cell r="C216" t="str">
            <v>Esp</v>
          </cell>
          <cell r="D216" t="str">
            <v>und</v>
          </cell>
          <cell r="E216">
            <v>450000</v>
          </cell>
        </row>
        <row r="217">
          <cell r="A217" t="str">
            <v>E06</v>
          </cell>
          <cell r="B217" t="str">
            <v>PLATINA  2'' x 1/4''</v>
          </cell>
          <cell r="C217" t="str">
            <v>Ins</v>
          </cell>
          <cell r="D217" t="str">
            <v>ml</v>
          </cell>
          <cell r="E217">
            <v>6200</v>
          </cell>
        </row>
        <row r="218">
          <cell r="A218" t="str">
            <v>E07</v>
          </cell>
          <cell r="B218" t="str">
            <v>PLATINA 5 x 5 cm</v>
          </cell>
          <cell r="C218" t="str">
            <v>Ins</v>
          </cell>
          <cell r="D218" t="str">
            <v>und</v>
          </cell>
          <cell r="E218">
            <v>2500</v>
          </cell>
        </row>
        <row r="219">
          <cell r="A219" t="str">
            <v>E08</v>
          </cell>
          <cell r="B219" t="str">
            <v>PLATINA SOPORTE 3 mm</v>
          </cell>
          <cell r="C219" t="str">
            <v>Ins</v>
          </cell>
          <cell r="D219" t="str">
            <v>und</v>
          </cell>
          <cell r="E219">
            <v>2500</v>
          </cell>
        </row>
        <row r="220">
          <cell r="A220" t="str">
            <v>E31</v>
          </cell>
          <cell r="B220" t="str">
            <v>PUERTA CABINAS SANITARIAS SISTEMA CANTILIVER en Acero Inoxidable Cal. 18. Tipo Grijalba o Similar según Detalle. Incluye suministro, instalación, marco, chapetas, pasador de cierre y platinas según detalle.</v>
          </cell>
          <cell r="C220" t="str">
            <v>Esp</v>
          </cell>
          <cell r="D220" t="str">
            <v>m2</v>
          </cell>
          <cell r="E220">
            <v>570000</v>
          </cell>
        </row>
        <row r="221">
          <cell r="A221" t="str">
            <v>E30</v>
          </cell>
          <cell r="B221" t="str">
            <v>PUERTA CABINAS SANITARIAS SISTEMA CANTILIVER en Acero Inoxidable Cal. 20. Tipo Grijalba o Similar según Detalle. Incluye suministro, instalación, marco, chapetas, pasador de cierre y platinas según detalle.</v>
          </cell>
          <cell r="C221" t="str">
            <v>Esp</v>
          </cell>
          <cell r="D221" t="str">
            <v>m2</v>
          </cell>
          <cell r="E221">
            <v>550000</v>
          </cell>
        </row>
        <row r="222">
          <cell r="A222" t="str">
            <v>E10</v>
          </cell>
          <cell r="B22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22" t="str">
            <v>Esp</v>
          </cell>
          <cell r="D222" t="str">
            <v>m2</v>
          </cell>
          <cell r="E222">
            <v>340000</v>
          </cell>
        </row>
        <row r="223">
          <cell r="A223" t="str">
            <v>E29</v>
          </cell>
          <cell r="B22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23" t="str">
            <v>Esp</v>
          </cell>
          <cell r="D223" t="str">
            <v>m2</v>
          </cell>
          <cell r="E223">
            <v>330000</v>
          </cell>
        </row>
        <row r="224">
          <cell r="A224" t="str">
            <v>E11</v>
          </cell>
          <cell r="B224" t="str">
            <v xml:space="preserve">PUERTA EN MALLA ESLABONADA. MARCO TUBERIA AGUAS NEGRAS  2" . Incluye Malla eslabonada cal 12  de 2 x  1 1/2" + contramarco angulo 1 1/2 x  1 1/2 x 1/4" / tubo galvanizado 2" + anticorrosivo + pintura electrostatica. Suministro e instalación a todo costo. </v>
          </cell>
          <cell r="C224" t="str">
            <v>Esp</v>
          </cell>
          <cell r="D224" t="str">
            <v>m2</v>
          </cell>
          <cell r="E224">
            <v>288515</v>
          </cell>
        </row>
        <row r="225">
          <cell r="A225" t="str">
            <v>E60</v>
          </cell>
          <cell r="B225" t="str">
            <v>PUERTA METALICA Lámina Cold Rolled Cal. 18 Tipo PANEL CON MARCO MONTANTE EN REJILLA ( Incluye anticorrosivo + pintura ELECTROSTATICA + marco cold rolled cal. 18 cargados en concreto). Incluye el suministro de todos los accesorios requeridos para el correc</v>
          </cell>
          <cell r="C225" t="str">
            <v>Esp</v>
          </cell>
          <cell r="D225" t="str">
            <v>m2</v>
          </cell>
          <cell r="E225">
            <v>351610</v>
          </cell>
        </row>
        <row r="226">
          <cell r="A226" t="str">
            <v>E61</v>
          </cell>
          <cell r="B226" t="str">
            <v>PUERTA METALICA Lámina Cold Rolled Cal. 18 Tipo PANEL CON MARCO MONTANTE EN REJILLA. ( Incluye anticorrosivo + pintura ESMALTE + marco cold rolled cal. 18 cargados en concreto). Incluye el suministro de todos los accesorios requeridos para el correcto mon</v>
          </cell>
          <cell r="C226" t="str">
            <v>Esp</v>
          </cell>
          <cell r="D226" t="str">
            <v>m2</v>
          </cell>
          <cell r="E226">
            <v>346515</v>
          </cell>
        </row>
        <row r="227">
          <cell r="A227" t="str">
            <v>E58</v>
          </cell>
          <cell r="B227" t="str">
            <v>PUERTA METALICA Lámina Cold Rolled Cal. 18 Tipo PANEL CON MARCO MONTANTE EN VIDRIO 4 mm. ( Incluye anticorrosivo + pintura ELECTROSTATICA + marco cold rolled cal. 18 cargados en concreto). Incluye el suministro de todos los accesorios requeridos para el c</v>
          </cell>
          <cell r="C227" t="str">
            <v>Esp</v>
          </cell>
          <cell r="D227" t="str">
            <v>m2</v>
          </cell>
          <cell r="E227">
            <v>328642</v>
          </cell>
        </row>
        <row r="228">
          <cell r="A228" t="str">
            <v>E59</v>
          </cell>
          <cell r="B228" t="str">
            <v>PUERTA METALICA Lámina Cold Rolled Cal. 18 Tipo PANEL CON MARCO MONTANTE EN VIDRIO 4 mm. ( Incluye anticorrosivo + pintura ESMALTE + marco cold rolled cal. 18 cargados en concreto). Incluye el suministro de todos los accesorios requeridos para el correcto</v>
          </cell>
          <cell r="C228" t="str">
            <v>Esp</v>
          </cell>
          <cell r="D228" t="str">
            <v>m2</v>
          </cell>
          <cell r="E228">
            <v>323547</v>
          </cell>
        </row>
        <row r="229">
          <cell r="A229" t="str">
            <v>E56</v>
          </cell>
          <cell r="B229" t="str">
            <v>PUERTA METALICA Lámina Cold Rolled Cal. 18 Tipo PANEL CON MARCO SENCILLO ( Incluye anticorrosivo + pintura ELECTROSTATICA + marco cold rolled cal. 18 cargados en concreto). Incluye el suministro de todos los accesorios requeridos para el correcto montaje.</v>
          </cell>
          <cell r="C229" t="str">
            <v>Esp</v>
          </cell>
          <cell r="D229" t="str">
            <v>m2</v>
          </cell>
          <cell r="E229">
            <v>328642</v>
          </cell>
        </row>
        <row r="230">
          <cell r="A230" t="str">
            <v>E57</v>
          </cell>
          <cell r="B230" t="str">
            <v>PUERTA METALICA Lámina Cold Rolled Cal. 18 Tipo PANEL CON MARCO SENCILLO ( Incluye anticorrosivo + pintura ESMALTE + marco cold rolled cal. 18 cargados en concreto). Incluye el suministro de todos los accesorios requeridos para el correcto montaje. (Sumin</v>
          </cell>
          <cell r="C230" t="str">
            <v>Esp</v>
          </cell>
          <cell r="D230" t="str">
            <v>m2</v>
          </cell>
          <cell r="E230">
            <v>323547</v>
          </cell>
        </row>
        <row r="231">
          <cell r="A231" t="str">
            <v>E66</v>
          </cell>
          <cell r="B231" t="str">
            <v>PUERTA METALICA Lámina Cold Rolled Cal. 18 Tipo REJILLA CON MARCO MONTANTE EN REJILLA ( Incluye anticorrosivo + pintura ELECTROSTATICA + marco cold rolled cal. 18 cargados en concreto). Incluye el suministro de todos los accesorios requeridos para el corr</v>
          </cell>
          <cell r="C231" t="str">
            <v>Esp</v>
          </cell>
          <cell r="D231" t="str">
            <v>m2</v>
          </cell>
          <cell r="E231">
            <v>374810</v>
          </cell>
        </row>
        <row r="232">
          <cell r="A232" t="str">
            <v>E67</v>
          </cell>
          <cell r="B232" t="str">
            <v>PUERTA METALICA Lámina Cold Rolled Cal. 18 Tipo REJILLA CON MARCO MONTANTE EN REJILLA. ( Incluye anticorrosivo + pintura ESMALTE + marco cold rolled cal. 18 cargados en concreto). Incluye el suministro de todos los accesorios requeridos para el correcto m</v>
          </cell>
          <cell r="C232" t="str">
            <v>Esp</v>
          </cell>
          <cell r="D232" t="str">
            <v>m2</v>
          </cell>
          <cell r="E232">
            <v>369715</v>
          </cell>
        </row>
        <row r="233">
          <cell r="A233" t="str">
            <v>E67A</v>
          </cell>
          <cell r="B233" t="str">
            <v>PUERTA POLVORIN METALICA Lámina Cold Rolled Cal. 16 . DIMENSIONES (3,00*2,48)( Incluye  marco con  riel en lamina de acero A-500 , platina fijación a viga,rodachinas tipo pesado,marco puertas en tubular de 15*8 cm  cal 16 anticorrosivo , hoja de puerta en</v>
          </cell>
          <cell r="C233" t="str">
            <v>Esp</v>
          </cell>
          <cell r="D233" t="str">
            <v>und</v>
          </cell>
          <cell r="E233">
            <v>5265800</v>
          </cell>
        </row>
        <row r="234">
          <cell r="A234" t="str">
            <v>E67B</v>
          </cell>
          <cell r="B234" t="str">
            <v>PUERTA EN ALUMINIO ANODIZADO MATE NATURAL. VIDRIO LAMINADO 4+4 CON PELICULA SAND BLASTING, SEGUN PLANOS. SEGÚN DETALLE  Incluyen el suministro de todos los accesorios requeridos para el correcto montaje</v>
          </cell>
          <cell r="C234" t="str">
            <v>Esp</v>
          </cell>
          <cell r="D234" t="str">
            <v>m2</v>
          </cell>
          <cell r="E234">
            <v>462700</v>
          </cell>
        </row>
        <row r="235">
          <cell r="A235" t="str">
            <v>E64</v>
          </cell>
          <cell r="B235" t="str">
            <v xml:space="preserve">PUERTA METALICA Lámina Cold Rolled Cal. 18 Tipo REJILLA CON MARCO MONTANTE EN VIDRIO 4 mm. (Incluye anticorrosivo + pintura ELECTROSTATICA + marco cold rolled cal. 18 cargados en concreto). Incluye el suministro de todos los accesorios requeridos para el </v>
          </cell>
          <cell r="C235" t="str">
            <v>Esp</v>
          </cell>
          <cell r="D235" t="str">
            <v>m2</v>
          </cell>
          <cell r="E235">
            <v>351842</v>
          </cell>
        </row>
        <row r="236">
          <cell r="A236" t="str">
            <v>E65</v>
          </cell>
          <cell r="B236" t="str">
            <v>PUERTA METALICA Lámina Cold Rolled Cal. 18 Tipo REJILLA CON MARCO MONTANTE EN VIDRIO 4 mm. (Incluye anticorrosivo + pintura ESMALTE + marco cold rolled cal. 18 cargados en concreto). Incluye el suministro de todos los accesorios requeridos para el correct</v>
          </cell>
          <cell r="C236" t="str">
            <v>Esp</v>
          </cell>
          <cell r="D236" t="str">
            <v>m2</v>
          </cell>
          <cell r="E236">
            <v>346747</v>
          </cell>
        </row>
        <row r="237">
          <cell r="A237" t="str">
            <v>E62</v>
          </cell>
          <cell r="B237" t="str">
            <v>PUERTA METALICA Lámina Cold Rolled Cal. 18 Tipo REJILLA CON MARCO SENCILLO (Incluye anticorrosivo + pintura ELECTROSTATICA + marco cold rolled cal. 18 cargados en concreto). Incluye el suministro de todos los accesorios requeridos para el correcto montaje</v>
          </cell>
          <cell r="C237" t="str">
            <v>Esp</v>
          </cell>
          <cell r="D237" t="str">
            <v>m2</v>
          </cell>
          <cell r="E237">
            <v>351842</v>
          </cell>
        </row>
        <row r="238">
          <cell r="A238" t="str">
            <v>E63</v>
          </cell>
          <cell r="B238" t="str">
            <v>PUERTA METALICA Lámina Cold Rolled Cal. 18 Tipo REJILLA CON MARCO SENCILLO (Incluye anticorrosivo + pintura ESMALTE + marco cold rolled cal. 18 cargados en concreto). Incluye el suministro de todos los accesorios requeridos para el correcto montaje. (Sumi</v>
          </cell>
          <cell r="C238" t="str">
            <v>Esp</v>
          </cell>
          <cell r="D238" t="str">
            <v>m2</v>
          </cell>
          <cell r="E238">
            <v>346747</v>
          </cell>
        </row>
        <row r="239">
          <cell r="A239" t="str">
            <v>E13</v>
          </cell>
          <cell r="B239" t="str">
            <v>PUERTA METALICA TIPO CORTINA Lámina Cold Rolled Cal. 18 (Incluye anticorrosivo + pintura electrostatica+ marco cold rolled cal. 18 cargados en concreto). Incluye el suministro de todos los accesorios requeridos para el correcto montaje. (Suministro e Inst</v>
          </cell>
          <cell r="C239" t="str">
            <v>Ins</v>
          </cell>
          <cell r="D239" t="str">
            <v>m2</v>
          </cell>
          <cell r="E239">
            <v>308328</v>
          </cell>
        </row>
        <row r="240">
          <cell r="A240" t="str">
            <v>E12</v>
          </cell>
          <cell r="B240" t="str">
            <v>PUERTA METALICA VAIVEN Lámina Cold Rolled Cal.18 PIVOTE (Incluye pintura electrostatica, anticorrosivo y marco cold rolled cal. 18 cargado en concreto) Incluye el suministro de todos los accesorios requeridos para el correcto montaje. (Suministro e Instal</v>
          </cell>
          <cell r="C240" t="str">
            <v>Esp</v>
          </cell>
          <cell r="D240" t="str">
            <v>m2</v>
          </cell>
          <cell r="E240">
            <v>308328</v>
          </cell>
        </row>
        <row r="241">
          <cell r="A241" t="str">
            <v>E14</v>
          </cell>
          <cell r="B241" t="str">
            <v>REJILLA CUNETA METALICA (A = 0.50 m) Marco contramarco en angulo de 1 1/2 x 3/16 celosias en platina de 1/4 x 3/16 acero A36 con anticorrosivo y pintura negro mate.</v>
          </cell>
          <cell r="C241" t="str">
            <v>Ins</v>
          </cell>
          <cell r="D241" t="str">
            <v>ml</v>
          </cell>
          <cell r="E241">
            <v>150000</v>
          </cell>
        </row>
        <row r="242">
          <cell r="A242" t="str">
            <v>E15</v>
          </cell>
          <cell r="B242" t="str">
            <v>SOPORTE METALICO EN ANGULO PARA MESON ANCLADO A MURO CON CHAZOS EXPANSIVOS</v>
          </cell>
          <cell r="C242" t="str">
            <v>Ins</v>
          </cell>
          <cell r="D242" t="str">
            <v>und</v>
          </cell>
          <cell r="E242">
            <v>40000</v>
          </cell>
        </row>
        <row r="243">
          <cell r="A243" t="str">
            <v>E16</v>
          </cell>
          <cell r="B243" t="str">
            <v>TAPA Cold rolled CAL.16" Angulo 1"*1" Trampa grasa</v>
          </cell>
          <cell r="C243" t="str">
            <v>Ins</v>
          </cell>
          <cell r="D243" t="str">
            <v>und</v>
          </cell>
          <cell r="E243">
            <v>112000</v>
          </cell>
        </row>
        <row r="244">
          <cell r="A244" t="str">
            <v>E18</v>
          </cell>
          <cell r="B244" t="str">
            <v>TAPA en lámina de alfajor 6mm  0.80*0.80 m. Marco en ángulo de 2 x 1/8". (Incluye gancho en acero y marco) según diseño. Suministro e Instalación.</v>
          </cell>
          <cell r="C244" t="str">
            <v>Ins</v>
          </cell>
          <cell r="D244" t="str">
            <v>und</v>
          </cell>
          <cell r="E244">
            <v>178130</v>
          </cell>
        </row>
        <row r="245">
          <cell r="A245" t="str">
            <v>E19</v>
          </cell>
          <cell r="B245" t="str">
            <v>TAPA En lámina de alfajor 6mm 1.00*1.00 m. Marco en ángulo de 2 x 1/8". (Incluye gancho en acero y marco) según diseño. Suministro e Instalación.</v>
          </cell>
          <cell r="C245" t="str">
            <v>Ins</v>
          </cell>
          <cell r="D245" t="str">
            <v>und</v>
          </cell>
          <cell r="E245">
            <v>195750</v>
          </cell>
        </row>
        <row r="246">
          <cell r="A246" t="str">
            <v>E27</v>
          </cell>
          <cell r="B246" t="str">
            <v>TUBERIA MUEBLE RECTANGULAR 20 x 40 mm 0.90 mm espesor calibre 20</v>
          </cell>
          <cell r="C246" t="str">
            <v>Ins</v>
          </cell>
          <cell r="D246" t="str">
            <v>ml</v>
          </cell>
          <cell r="E246">
            <v>3550</v>
          </cell>
        </row>
        <row r="247">
          <cell r="A247" t="str">
            <v>E20</v>
          </cell>
          <cell r="B247" t="str">
            <v>TUBO AGUAS NEGRAS DIAMETRO 2" CAL. 0.080</v>
          </cell>
          <cell r="C247" t="str">
            <v>Ins</v>
          </cell>
          <cell r="D247" t="str">
            <v>ml</v>
          </cell>
          <cell r="E247">
            <v>8120</v>
          </cell>
        </row>
        <row r="248">
          <cell r="A248" t="str">
            <v>E72</v>
          </cell>
          <cell r="B248" t="str">
            <v xml:space="preserve">TAPA EN LAMINA ALFAJOR CALIBRE 3/16" EN ACERO ASTM A-36,MARCO EN ANGULO 11/4"X1/8 , BISAGRA TIPO BASCULANTE PARA (DIMENSIONES 0.90x0.90m) INCLUYE ANCLAJES Y TODOS ELEMENTOS NECESARIO PARA SU BUEN FUNCIONMANIENTO. </v>
          </cell>
          <cell r="C248" t="str">
            <v>Ins</v>
          </cell>
          <cell r="D248" t="str">
            <v>Und</v>
          </cell>
          <cell r="E248">
            <v>240000</v>
          </cell>
        </row>
        <row r="249">
          <cell r="A249" t="str">
            <v>E76</v>
          </cell>
          <cell r="B249" t="str">
            <v>TAPONES DE 2" TUBERIA DE CERRAMIENTO</v>
          </cell>
          <cell r="C249" t="str">
            <v>Ins</v>
          </cell>
          <cell r="D249" t="str">
            <v>Und</v>
          </cell>
          <cell r="E249">
            <v>2500</v>
          </cell>
        </row>
        <row r="250">
          <cell r="A250" t="str">
            <v>E77</v>
          </cell>
          <cell r="B250" t="str">
            <v xml:space="preserve">TAPA EN LAMINA ALFAJOR CALIBRE 3/16" EN ACERO ASTM A-36,MARCO EN ANGULO 11/4"X1/8 , BISAGRA TIPO BASCULANTE PARA (DIMENSIONES 0.90x1.6m) INCLUYE ANCLAJES Y TODOS ELEMENTOS NECESARIO PARA SU BUEN FUNCIONMANIENTO. </v>
          </cell>
          <cell r="C250" t="str">
            <v>Ins</v>
          </cell>
          <cell r="D250" t="str">
            <v>Und</v>
          </cell>
          <cell r="E250">
            <v>372000</v>
          </cell>
        </row>
        <row r="251">
          <cell r="A251" t="str">
            <v>E78</v>
          </cell>
        </row>
        <row r="252">
          <cell r="A252" t="str">
            <v>F</v>
          </cell>
          <cell r="B252" t="str">
            <v>CERRAJERIA</v>
          </cell>
        </row>
        <row r="253">
          <cell r="A253" t="str">
            <v>F09</v>
          </cell>
          <cell r="B253" t="str">
            <v>BARRA ANTIPANICO HORIZONTAL SOLO SALIDA - Tipo Azbe Ref. B0950 o Similar.</v>
          </cell>
          <cell r="C253" t="str">
            <v>Ins</v>
          </cell>
          <cell r="D253" t="str">
            <v>und</v>
          </cell>
          <cell r="E253">
            <v>750520</v>
          </cell>
        </row>
        <row r="254">
          <cell r="A254" t="str">
            <v>F02</v>
          </cell>
          <cell r="B254" t="str">
            <v>CERRADURA BELL WOOD POMO MADERA - ALCOBA Tipo Schalage Ref. A50WS o Similar. Acabado según diseño.</v>
          </cell>
          <cell r="C254" t="str">
            <v>Ins</v>
          </cell>
          <cell r="D254" t="str">
            <v>und</v>
          </cell>
          <cell r="E254">
            <v>27724</v>
          </cell>
        </row>
        <row r="255">
          <cell r="A255" t="str">
            <v>F01</v>
          </cell>
          <cell r="B255" t="str">
            <v>CERRADURA BELL WOOD POMO MADERA - BAÑO Tipo Schalage Ref. A40S o Similar. Acabado según diseño.</v>
          </cell>
          <cell r="C255" t="str">
            <v>Ins</v>
          </cell>
          <cell r="D255" t="str">
            <v>und</v>
          </cell>
          <cell r="E255">
            <v>27724</v>
          </cell>
        </row>
        <row r="256">
          <cell r="A256" t="str">
            <v>F03</v>
          </cell>
          <cell r="B256" t="str">
            <v>CERRADURA BELL WOOD POMO MADERA - ENTRADA Tipo Schalage Ref. A80PD o Similar. Acabado según diseño.</v>
          </cell>
          <cell r="C256" t="str">
            <v>Ins</v>
          </cell>
          <cell r="D256" t="str">
            <v>und</v>
          </cell>
          <cell r="E256">
            <v>42804</v>
          </cell>
        </row>
        <row r="257">
          <cell r="A257" t="str">
            <v>F07</v>
          </cell>
          <cell r="B257" t="str">
            <v>CERRADURA CERROJO DOBLE LLAVE - Tipo Schalage Ref. B362PX o Similar. Acabado según diseño.</v>
          </cell>
          <cell r="C257" t="str">
            <v>Ins</v>
          </cell>
          <cell r="D257" t="str">
            <v>und</v>
          </cell>
          <cell r="E257">
            <v>73312</v>
          </cell>
        </row>
        <row r="258">
          <cell r="A258" t="str">
            <v>F11</v>
          </cell>
          <cell r="B258" t="str">
            <v xml:space="preserve">CERRADURA CERROJO DOBLE LLAVE - Tipo Schalage Ref. B362PX o Similar. Acabado según diseño. (Incluye suministro e instalación) </v>
          </cell>
          <cell r="C258" t="str">
            <v>Ana</v>
          </cell>
          <cell r="D258" t="str">
            <v>und</v>
          </cell>
          <cell r="E258">
            <v>103691</v>
          </cell>
        </row>
        <row r="259">
          <cell r="A259" t="str">
            <v>F08</v>
          </cell>
          <cell r="B259" t="str">
            <v>CERRADURA CERROJO LLAVE VOLTEADOR - Tipo Schalage Ref. B360PX o Similar. Acabado según diseño.</v>
          </cell>
          <cell r="C259" t="str">
            <v>Ins</v>
          </cell>
          <cell r="D259" t="str">
            <v>und</v>
          </cell>
          <cell r="E259">
            <v>73312</v>
          </cell>
        </row>
        <row r="260">
          <cell r="A260" t="str">
            <v>F05</v>
          </cell>
          <cell r="B260" t="str">
            <v>CERRADURA ORBIT POMO METALICO - ALCOBA Tipo Schalage Ref. A50PD o Similar. Acabado según diseño.</v>
          </cell>
          <cell r="C260" t="str">
            <v>Ins</v>
          </cell>
          <cell r="D260" t="str">
            <v>und</v>
          </cell>
          <cell r="E260">
            <v>80504</v>
          </cell>
        </row>
        <row r="261">
          <cell r="A261" t="str">
            <v>F04</v>
          </cell>
          <cell r="B261" t="str">
            <v>CERRADURA ORBIT POMO METALICO - BAÑO Tipo Schalage Ref. A40S o Similar. Acabado según diseño.</v>
          </cell>
          <cell r="C261" t="str">
            <v>Ins</v>
          </cell>
          <cell r="D261" t="str">
            <v>und</v>
          </cell>
          <cell r="E261">
            <v>66468</v>
          </cell>
        </row>
        <row r="262">
          <cell r="A262" t="str">
            <v>F06</v>
          </cell>
          <cell r="B262" t="str">
            <v>CERRADURA ORBIT POMO METALICO - ENTRADA Tipo Schalage Ref. A80PD o Similar. Acabado según diseño.</v>
          </cell>
          <cell r="C262" t="str">
            <v>Ins</v>
          </cell>
          <cell r="D262" t="str">
            <v>und</v>
          </cell>
          <cell r="E262">
            <v>77256</v>
          </cell>
        </row>
        <row r="263">
          <cell r="A263" t="str">
            <v>F10</v>
          </cell>
          <cell r="B263" t="str">
            <v>MANILLA Y CILINDRO EXTERIOR PARA BARRA ANTIPANICO HORIZONTAL - Tipo Azbe Ref. 9510M o Similar.</v>
          </cell>
          <cell r="C263" t="str">
            <v>Ins</v>
          </cell>
          <cell r="D263" t="str">
            <v>und</v>
          </cell>
          <cell r="E263">
            <v>149640</v>
          </cell>
        </row>
        <row r="264">
          <cell r="A264" t="str">
            <v>F12</v>
          </cell>
        </row>
        <row r="265">
          <cell r="A265" t="str">
            <v>F13</v>
          </cell>
        </row>
        <row r="266">
          <cell r="A266" t="str">
            <v>F14</v>
          </cell>
        </row>
        <row r="267">
          <cell r="A267" t="str">
            <v>F15</v>
          </cell>
        </row>
        <row r="268">
          <cell r="A268" t="str">
            <v>G</v>
          </cell>
          <cell r="B268" t="str">
            <v>COMBUSTIBLES Y LUBRICANTES</v>
          </cell>
          <cell r="C268">
            <v>0</v>
          </cell>
          <cell r="D268">
            <v>0</v>
          </cell>
          <cell r="E268">
            <v>0</v>
          </cell>
        </row>
        <row r="269">
          <cell r="A269" t="str">
            <v>G1</v>
          </cell>
          <cell r="B269" t="str">
            <v>ACPM PARA FORMALETA O EQUIPO</v>
          </cell>
          <cell r="C269" t="str">
            <v>Ins</v>
          </cell>
          <cell r="D269" t="str">
            <v xml:space="preserve">galon </v>
          </cell>
          <cell r="E269">
            <v>8200</v>
          </cell>
        </row>
        <row r="270">
          <cell r="A270" t="str">
            <v>G2</v>
          </cell>
          <cell r="B270" t="str">
            <v xml:space="preserve">GASOLINA CORRIENTE </v>
          </cell>
          <cell r="C270" t="str">
            <v>Ins</v>
          </cell>
          <cell r="D270" t="str">
            <v xml:space="preserve">Galon </v>
          </cell>
          <cell r="E270">
            <v>8700</v>
          </cell>
        </row>
        <row r="271">
          <cell r="A271" t="str">
            <v>G3</v>
          </cell>
          <cell r="B271" t="str">
            <v>GAS PROPANO DE 20 LBS</v>
          </cell>
          <cell r="C271" t="str">
            <v>Ins</v>
          </cell>
          <cell r="D271" t="str">
            <v>Und</v>
          </cell>
          <cell r="E271">
            <v>24000</v>
          </cell>
        </row>
        <row r="272">
          <cell r="A272" t="str">
            <v>G4</v>
          </cell>
        </row>
        <row r="273">
          <cell r="A273" t="str">
            <v>H</v>
          </cell>
          <cell r="B273" t="str">
            <v>CONCRETOS, CEMENTO Y MORTEROS PREMEZCLADOS</v>
          </cell>
          <cell r="C273">
            <v>0</v>
          </cell>
          <cell r="D273">
            <v>0</v>
          </cell>
          <cell r="E273">
            <v>0</v>
          </cell>
        </row>
        <row r="274">
          <cell r="A274" t="str">
            <v>H11</v>
          </cell>
          <cell r="B274" t="str">
            <v>ALISTADO PISOS Mortero 1:4  e= 0.03 mts</v>
          </cell>
          <cell r="C274" t="str">
            <v>Ana</v>
          </cell>
          <cell r="D274" t="str">
            <v>m2</v>
          </cell>
          <cell r="E274">
            <v>12239</v>
          </cell>
        </row>
        <row r="275">
          <cell r="A275" t="str">
            <v>H08</v>
          </cell>
          <cell r="B275" t="str">
            <v>BASE CONCRETO POBRE LIMPIEZA</v>
          </cell>
          <cell r="C275" t="str">
            <v>Ana</v>
          </cell>
          <cell r="D275" t="str">
            <v>m3</v>
          </cell>
          <cell r="E275">
            <v>286331</v>
          </cell>
        </row>
        <row r="276">
          <cell r="A276" t="str">
            <v>H01</v>
          </cell>
          <cell r="B276" t="str">
            <v>CEMENTO GRIS</v>
          </cell>
          <cell r="C276" t="str">
            <v>Ins</v>
          </cell>
          <cell r="D276" t="str">
            <v>kg</v>
          </cell>
          <cell r="E276">
            <v>510</v>
          </cell>
        </row>
        <row r="277">
          <cell r="A277" t="str">
            <v>H02</v>
          </cell>
          <cell r="B277" t="str">
            <v>CONCRETO    1:3:3    205 Kg/cm2.</v>
          </cell>
          <cell r="C277" t="str">
            <v>Ana</v>
          </cell>
          <cell r="D277" t="str">
            <v>m3</v>
          </cell>
          <cell r="E277">
            <v>223700</v>
          </cell>
        </row>
        <row r="278">
          <cell r="A278" t="str">
            <v>H12</v>
          </cell>
          <cell r="B278" t="str">
            <v>CONCRETO 1.500 Psi</v>
          </cell>
          <cell r="C278" t="str">
            <v>Ins</v>
          </cell>
          <cell r="D278" t="str">
            <v>m3</v>
          </cell>
          <cell r="E278">
            <v>253000</v>
          </cell>
        </row>
        <row r="279">
          <cell r="A279" t="str">
            <v>H03</v>
          </cell>
          <cell r="B279" t="str">
            <v xml:space="preserve">CONCRETO 2.500 psi </v>
          </cell>
          <cell r="C279" t="str">
            <v>Ins</v>
          </cell>
          <cell r="D279" t="str">
            <v>m3</v>
          </cell>
          <cell r="E279">
            <v>268000</v>
          </cell>
        </row>
        <row r="280">
          <cell r="A280" t="str">
            <v>H04</v>
          </cell>
          <cell r="B280" t="str">
            <v xml:space="preserve">CONCRETO 3.000 PSI Fabricado en obra </v>
          </cell>
          <cell r="C280" t="str">
            <v>Ins</v>
          </cell>
          <cell r="D280" t="str">
            <v>m3</v>
          </cell>
          <cell r="E280">
            <v>312000</v>
          </cell>
        </row>
        <row r="281">
          <cell r="A281" t="str">
            <v>H04A</v>
          </cell>
          <cell r="B281" t="str">
            <v>CONCRETO 3.000 PSI Premezclado 4 Pulgadas</v>
          </cell>
          <cell r="C281" t="str">
            <v>Ins</v>
          </cell>
          <cell r="D281" t="str">
            <v>m3</v>
          </cell>
          <cell r="E281">
            <v>328860</v>
          </cell>
        </row>
        <row r="282">
          <cell r="A282" t="str">
            <v>H13</v>
          </cell>
          <cell r="B282" t="str">
            <v>CONCRETO 3.000 psi - Impermeabilizado</v>
          </cell>
          <cell r="C282" t="str">
            <v>Ins</v>
          </cell>
          <cell r="D282" t="str">
            <v>m3</v>
          </cell>
          <cell r="E282">
            <v>292000</v>
          </cell>
        </row>
        <row r="283">
          <cell r="A283" t="str">
            <v>H09</v>
          </cell>
          <cell r="B283" t="str">
            <v xml:space="preserve">CONCRETO 3.500 Psi grava comun_Premezclado o Fabricado en obra </v>
          </cell>
          <cell r="C283" t="str">
            <v>Ins</v>
          </cell>
          <cell r="D283" t="str">
            <v>m3</v>
          </cell>
          <cell r="E283">
            <v>347800</v>
          </cell>
        </row>
        <row r="284">
          <cell r="A284" t="str">
            <v>H10</v>
          </cell>
          <cell r="B284" t="str">
            <v>CONCRETO 3.500 psi - Impermeabilizado</v>
          </cell>
          <cell r="C284" t="str">
            <v>Ins</v>
          </cell>
          <cell r="D284" t="str">
            <v>m3</v>
          </cell>
          <cell r="E284">
            <v>325600</v>
          </cell>
        </row>
        <row r="285">
          <cell r="A285" t="str">
            <v>H15</v>
          </cell>
          <cell r="B285" t="str">
            <v>CONCRETO 4.000 PSI en gravilla fina de baja permeabilidad "Premezclado"</v>
          </cell>
          <cell r="C285" t="str">
            <v>Ins</v>
          </cell>
          <cell r="D285" t="str">
            <v>m3</v>
          </cell>
          <cell r="E285">
            <v>423747.99999999994</v>
          </cell>
        </row>
        <row r="286">
          <cell r="A286" t="str">
            <v>H16</v>
          </cell>
          <cell r="B286" t="str">
            <v>CONCRETO PARA PAVIMENTO (MR = 43 Kg/cm2)</v>
          </cell>
          <cell r="C286" t="str">
            <v>Ins</v>
          </cell>
          <cell r="D286" t="str">
            <v>m3</v>
          </cell>
          <cell r="E286">
            <v>369800</v>
          </cell>
        </row>
        <row r="287">
          <cell r="A287" t="str">
            <v>H05</v>
          </cell>
          <cell r="B287" t="str">
            <v>GROUTING 17.5 Mpa</v>
          </cell>
          <cell r="C287" t="str">
            <v>Ins</v>
          </cell>
          <cell r="D287" t="str">
            <v>m3</v>
          </cell>
          <cell r="E287">
            <v>336400</v>
          </cell>
        </row>
        <row r="288">
          <cell r="A288" t="str">
            <v>H06a</v>
          </cell>
          <cell r="B288" t="str">
            <v>MORTERO 1:3 ( arena semilavada de peña, cemento y agua)</v>
          </cell>
          <cell r="C288" t="str">
            <v>Ana</v>
          </cell>
          <cell r="D288" t="str">
            <v>m3</v>
          </cell>
          <cell r="E288">
            <v>276000</v>
          </cell>
        </row>
        <row r="289">
          <cell r="A289" t="str">
            <v>H07</v>
          </cell>
          <cell r="B289" t="str">
            <v>MORTERO 1:4 ( arena semilavada de peña, cemento y agua)</v>
          </cell>
          <cell r="C289" t="str">
            <v>Ana</v>
          </cell>
          <cell r="D289" t="str">
            <v>m3</v>
          </cell>
          <cell r="E289">
            <v>213500</v>
          </cell>
        </row>
        <row r="290">
          <cell r="A290" t="str">
            <v>H14</v>
          </cell>
          <cell r="B290" t="str">
            <v>MORTERO 1:5 ( arena semilavada de peña, cemento y agua)</v>
          </cell>
          <cell r="C290" t="str">
            <v>Ana</v>
          </cell>
          <cell r="D290" t="str">
            <v>m3</v>
          </cell>
          <cell r="E290">
            <v>213656</v>
          </cell>
        </row>
        <row r="291">
          <cell r="A291" t="str">
            <v>H17</v>
          </cell>
          <cell r="B291" t="str">
            <v>MORTERO 1:3 ( arena rio, cemento y agua)</v>
          </cell>
          <cell r="C291" t="str">
            <v>Ana</v>
          </cell>
          <cell r="D291" t="str">
            <v>m3</v>
          </cell>
          <cell r="E291">
            <v>276000</v>
          </cell>
        </row>
        <row r="292">
          <cell r="A292" t="str">
            <v>H18</v>
          </cell>
          <cell r="B292" t="str">
            <v>CONCRETO 3.000 Psi - Fabricado en obra</v>
          </cell>
          <cell r="C292" t="str">
            <v>Ins</v>
          </cell>
          <cell r="D292" t="str">
            <v>m3</v>
          </cell>
          <cell r="E292">
            <v>285000</v>
          </cell>
        </row>
        <row r="293">
          <cell r="A293" t="str">
            <v>H19</v>
          </cell>
        </row>
        <row r="294">
          <cell r="A294" t="str">
            <v>H20</v>
          </cell>
        </row>
        <row r="295">
          <cell r="A295" t="str">
            <v>H21</v>
          </cell>
        </row>
        <row r="296">
          <cell r="A296" t="str">
            <v>I</v>
          </cell>
        </row>
        <row r="298">
          <cell r="A298" t="str">
            <v>J</v>
          </cell>
          <cell r="B298" t="str">
            <v>CUBIERTA  Y  FACHADAS</v>
          </cell>
          <cell r="C298">
            <v>0</v>
          </cell>
          <cell r="D298">
            <v>0</v>
          </cell>
          <cell r="E298">
            <v>0</v>
          </cell>
        </row>
        <row r="299">
          <cell r="A299" t="str">
            <v>J02</v>
          </cell>
          <cell r="B299" t="str">
            <v>CABALLETE LISO TEJA Tipo CINDULIT / CINDURIB  L=3.05 m. o Similar.  Color verde, azul o rojo según diseño.</v>
          </cell>
          <cell r="C299" t="str">
            <v>Ins</v>
          </cell>
          <cell r="D299" t="str">
            <v>und</v>
          </cell>
          <cell r="E299">
            <v>78880</v>
          </cell>
        </row>
        <row r="300">
          <cell r="A300" t="str">
            <v>J06</v>
          </cell>
          <cell r="B300" t="str">
            <v>FACHADA F MULTIPANEL 300Fs Tipo HUNTER DOUGLAS Aluzinc 0,6 mm y Aluminio 0,7 mm. o Similar</v>
          </cell>
          <cell r="C300" t="str">
            <v>Ins</v>
          </cell>
          <cell r="D300" t="str">
            <v>m2</v>
          </cell>
          <cell r="E300">
            <v>89900</v>
          </cell>
        </row>
        <row r="301">
          <cell r="A301" t="str">
            <v>J12</v>
          </cell>
          <cell r="B301" t="str">
            <v>LIMAHOYA LISA TEJA Tipo CINDULIT / CINDURIB  L=3.05 m. o Similar. Color verde, azul o rojo según diseño.</v>
          </cell>
          <cell r="C301" t="str">
            <v>Ins</v>
          </cell>
          <cell r="D301" t="str">
            <v>und</v>
          </cell>
          <cell r="E301">
            <v>83200</v>
          </cell>
        </row>
        <row r="302">
          <cell r="A302" t="str">
            <v>J01</v>
          </cell>
          <cell r="B302" t="str">
            <v>PERFIL ACERO ESTRUCTURAL PHR ASTM A500 Grado 50 - Tipo Acesco o Similar</v>
          </cell>
          <cell r="C302" t="str">
            <v>Ins</v>
          </cell>
          <cell r="D302" t="str">
            <v>kg</v>
          </cell>
          <cell r="E302">
            <v>2836.2</v>
          </cell>
        </row>
        <row r="303">
          <cell r="A303" t="str">
            <v>J08</v>
          </cell>
          <cell r="B303" t="str">
            <v>PERFIL HEA  A-36</v>
          </cell>
          <cell r="C303" t="str">
            <v>Ins</v>
          </cell>
          <cell r="D303" t="str">
            <v>kg</v>
          </cell>
          <cell r="E303">
            <v>2552</v>
          </cell>
        </row>
        <row r="304">
          <cell r="A304" t="str">
            <v>J07</v>
          </cell>
          <cell r="B304" t="str">
            <v>PERFIL IPE  A-36</v>
          </cell>
          <cell r="C304" t="str">
            <v>Ins</v>
          </cell>
          <cell r="D304" t="str">
            <v>kg</v>
          </cell>
          <cell r="E304">
            <v>2552</v>
          </cell>
        </row>
        <row r="305">
          <cell r="A305" t="str">
            <v>J07A</v>
          </cell>
          <cell r="B305" t="str">
            <v xml:space="preserve">PERFIL EN LAMINA DELGADA EN C  GRADO 40 </v>
          </cell>
          <cell r="C305" t="str">
            <v>Ins</v>
          </cell>
          <cell r="D305" t="str">
            <v>kg</v>
          </cell>
          <cell r="E305">
            <v>3944</v>
          </cell>
        </row>
        <row r="306">
          <cell r="A306" t="str">
            <v>J05</v>
          </cell>
          <cell r="B306" t="str">
            <v xml:space="preserve">PLATINAS ACERO A-36  </v>
          </cell>
          <cell r="C306" t="str">
            <v>Ins</v>
          </cell>
          <cell r="D306" t="str">
            <v>kg</v>
          </cell>
          <cell r="E306">
            <v>1900</v>
          </cell>
        </row>
        <row r="307">
          <cell r="A307" t="str">
            <v>J11</v>
          </cell>
          <cell r="B307" t="str">
            <v>TEJA TERMOACUSTICA Tipo CINDURIB o Similar a=0.78 m. e = 0.35 mm. Color verde, azul o rojo según diseño.</v>
          </cell>
          <cell r="C307" t="str">
            <v>Ins</v>
          </cell>
          <cell r="D307" t="str">
            <v>m2</v>
          </cell>
          <cell r="E307">
            <v>31231</v>
          </cell>
        </row>
        <row r="308">
          <cell r="A308" t="str">
            <v xml:space="preserve">  </v>
          </cell>
          <cell r="B308" t="str">
            <v>TEJA TRASLUCIDA Tipo CINDURIB  a=0.78 m E=0.35 mm o Similar. Cristal o Opal  según diseño.</v>
          </cell>
          <cell r="C308" t="str">
            <v>Ins</v>
          </cell>
          <cell r="D308" t="str">
            <v>m2</v>
          </cell>
          <cell r="E308">
            <v>87148</v>
          </cell>
        </row>
        <row r="309">
          <cell r="A309" t="str">
            <v>J10</v>
          </cell>
          <cell r="B309" t="str">
            <v xml:space="preserve">TORNILLO AUTOPERFORANTE TEJA Tipo CINDU o Similar. Diam. 2 1/2". </v>
          </cell>
          <cell r="C309" t="str">
            <v>Ins</v>
          </cell>
          <cell r="D309" t="str">
            <v>und</v>
          </cell>
          <cell r="E309">
            <v>301.60000000000002</v>
          </cell>
        </row>
        <row r="310">
          <cell r="A310" t="str">
            <v>J04</v>
          </cell>
          <cell r="B310" t="str">
            <v>TORNILLO AUTOPERFORANTE TEJA Tipo CINDU o Similar. Diam. 3/4".</v>
          </cell>
          <cell r="C310" t="str">
            <v>Ins</v>
          </cell>
          <cell r="D310" t="str">
            <v>und</v>
          </cell>
          <cell r="E310">
            <v>208.8</v>
          </cell>
        </row>
        <row r="311">
          <cell r="A311" t="str">
            <v>J09</v>
          </cell>
          <cell r="B311" t="str">
            <v>TUBERIA ESTRUCTURAL A.S.T.M.  A-500 GRADO C - Redonda, cuadrada o rectangular según diseño - Tipo Colmena o similar</v>
          </cell>
          <cell r="C311" t="str">
            <v>Ins</v>
          </cell>
          <cell r="D311" t="str">
            <v>kg</v>
          </cell>
          <cell r="E311">
            <v>3596</v>
          </cell>
        </row>
        <row r="312">
          <cell r="A312" t="str">
            <v>J15</v>
          </cell>
          <cell r="B312" t="str">
            <v>TEJA DE ZINC CAL 33</v>
          </cell>
          <cell r="C312" t="str">
            <v>Ins</v>
          </cell>
          <cell r="D312" t="str">
            <v>M2</v>
          </cell>
          <cell r="E312">
            <v>6500</v>
          </cell>
        </row>
        <row r="313">
          <cell r="A313" t="str">
            <v>J20</v>
          </cell>
          <cell r="B313" t="str">
            <v>TEJA DE ALUZINC CAL. 28 TIPO SANDWICH DECK CON LAMINA INTERMEDIA DE POLIURETANO TIPO SIKA O SIMILAr, INCLUYE ACCESORIOS DE INSTALACION</v>
          </cell>
          <cell r="C313" t="str">
            <v>Ins</v>
          </cell>
          <cell r="D313" t="str">
            <v>M2</v>
          </cell>
          <cell r="E313">
            <v>58000</v>
          </cell>
        </row>
        <row r="314">
          <cell r="A314" t="str">
            <v>J21</v>
          </cell>
          <cell r="B314">
            <v>0</v>
          </cell>
          <cell r="C314" t="str">
            <v>Ins</v>
          </cell>
          <cell r="D314">
            <v>0</v>
          </cell>
          <cell r="E314">
            <v>0</v>
          </cell>
        </row>
        <row r="315">
          <cell r="A315" t="str">
            <v>J22</v>
          </cell>
          <cell r="B315">
            <v>0</v>
          </cell>
          <cell r="C315" t="str">
            <v>Ins</v>
          </cell>
          <cell r="D315">
            <v>0</v>
          </cell>
          <cell r="E315">
            <v>0</v>
          </cell>
        </row>
        <row r="316">
          <cell r="A316" t="str">
            <v>J23</v>
          </cell>
          <cell r="B316" t="str">
            <v xml:space="preserve">ACCESORIOS DE TEJA TERMOACUSTICA </v>
          </cell>
          <cell r="C316" t="str">
            <v>Ins</v>
          </cell>
          <cell r="D316" t="str">
            <v>m2</v>
          </cell>
          <cell r="E316">
            <v>6500</v>
          </cell>
        </row>
        <row r="317">
          <cell r="B317">
            <v>0</v>
          </cell>
          <cell r="D317">
            <v>0</v>
          </cell>
          <cell r="E317">
            <v>0</v>
          </cell>
        </row>
        <row r="318">
          <cell r="B318">
            <v>0</v>
          </cell>
          <cell r="D318">
            <v>0</v>
          </cell>
          <cell r="E318">
            <v>0</v>
          </cell>
        </row>
        <row r="319">
          <cell r="A319" t="str">
            <v>K</v>
          </cell>
          <cell r="B319" t="str">
            <v>DRYWALL, SUPERBOARD Y SIMILARES</v>
          </cell>
          <cell r="C319">
            <v>0</v>
          </cell>
          <cell r="D319">
            <v>0</v>
          </cell>
          <cell r="E319">
            <v>0</v>
          </cell>
        </row>
        <row r="320">
          <cell r="A320" t="str">
            <v>K10</v>
          </cell>
          <cell r="B320" t="str">
            <v>CINTA MALLA DE FIBRA DE VIDRIO ( 90 m. )</v>
          </cell>
          <cell r="C320" t="str">
            <v>Ins</v>
          </cell>
          <cell r="D320" t="str">
            <v>rl</v>
          </cell>
          <cell r="E320">
            <v>9500</v>
          </cell>
        </row>
        <row r="321">
          <cell r="A321" t="str">
            <v>K11</v>
          </cell>
          <cell r="B321" t="str">
            <v>CINTA PAPEL ( 75 m.)</v>
          </cell>
          <cell r="C321" t="str">
            <v>Ins</v>
          </cell>
          <cell r="D321" t="str">
            <v>rl</v>
          </cell>
          <cell r="E321">
            <v>8000</v>
          </cell>
        </row>
        <row r="322">
          <cell r="A322" t="str">
            <v>K13</v>
          </cell>
          <cell r="B322" t="str">
            <v>FIBRA DE VIDRIO FRESCASA DE 2 1/2"</v>
          </cell>
          <cell r="C322" t="str">
            <v>Ins</v>
          </cell>
          <cell r="D322" t="str">
            <v>m2</v>
          </cell>
          <cell r="E322">
            <v>6000</v>
          </cell>
        </row>
        <row r="323">
          <cell r="A323" t="str">
            <v>K14</v>
          </cell>
          <cell r="B323" t="str">
            <v>FIBRA DE VIDRIO FRESCASA DE 3 1/2"</v>
          </cell>
          <cell r="C323" t="str">
            <v>Ins</v>
          </cell>
          <cell r="D323" t="str">
            <v>m2</v>
          </cell>
          <cell r="E323">
            <v>7500</v>
          </cell>
        </row>
        <row r="324">
          <cell r="A324" t="str">
            <v>K06</v>
          </cell>
          <cell r="B324" t="str">
            <v>MASILLA SUPERMASTIC USG</v>
          </cell>
          <cell r="C324" t="str">
            <v>Ins</v>
          </cell>
          <cell r="D324" t="str">
            <v>caneca</v>
          </cell>
          <cell r="E324">
            <v>34000</v>
          </cell>
        </row>
        <row r="325">
          <cell r="A325" t="str">
            <v>K07</v>
          </cell>
          <cell r="B325" t="str">
            <v>PERFIL CANAL Cal. 26 ( 90 mm ) - 2.44 m.</v>
          </cell>
          <cell r="C325" t="str">
            <v>Ins</v>
          </cell>
          <cell r="D325" t="str">
            <v>und</v>
          </cell>
          <cell r="E325">
            <v>5600</v>
          </cell>
        </row>
        <row r="326">
          <cell r="A326" t="str">
            <v>K17</v>
          </cell>
          <cell r="B326" t="str">
            <v>PERFIL CANAL Cal.24 ( 90 mm ) - 2.44 m.</v>
          </cell>
          <cell r="C326" t="str">
            <v>Ins</v>
          </cell>
          <cell r="D326" t="str">
            <v>und</v>
          </cell>
          <cell r="E326">
            <v>7600</v>
          </cell>
        </row>
        <row r="327">
          <cell r="A327" t="str">
            <v>K18</v>
          </cell>
          <cell r="B327" t="str">
            <v>PERFIL OMEGA Cal 24 - 2.44 m.</v>
          </cell>
          <cell r="C327" t="str">
            <v>Ins</v>
          </cell>
          <cell r="D327" t="str">
            <v>und</v>
          </cell>
          <cell r="E327">
            <v>10800</v>
          </cell>
        </row>
        <row r="328">
          <cell r="A328" t="str">
            <v>K08</v>
          </cell>
          <cell r="B328" t="str">
            <v>PERFIL OMEGA Cal 26 - 2.44 m.</v>
          </cell>
          <cell r="C328" t="str">
            <v>Ins</v>
          </cell>
          <cell r="D328" t="str">
            <v>und</v>
          </cell>
          <cell r="E328">
            <v>3600</v>
          </cell>
        </row>
        <row r="329">
          <cell r="A329" t="str">
            <v>K19</v>
          </cell>
          <cell r="B329" t="str">
            <v>PERFIL PARAL Cal 24 - 2.44 m.</v>
          </cell>
          <cell r="C329" t="str">
            <v>Ins</v>
          </cell>
          <cell r="D329" t="str">
            <v>und</v>
          </cell>
          <cell r="E329">
            <v>7900</v>
          </cell>
        </row>
        <row r="330">
          <cell r="A330" t="str">
            <v>K09</v>
          </cell>
          <cell r="B330" t="str">
            <v>PERFIL PARAL Cal 26 - 2.44 m.</v>
          </cell>
          <cell r="C330" t="str">
            <v>Ins</v>
          </cell>
          <cell r="D330" t="str">
            <v>und</v>
          </cell>
          <cell r="E330">
            <v>5900</v>
          </cell>
        </row>
        <row r="331">
          <cell r="A331" t="str">
            <v>K12</v>
          </cell>
          <cell r="B331" t="str">
            <v>PLACA YESO Tipo GYPLAC ESTANDAR 1/2" (12.7 mm) de 1.22 x 2.44 mm. o Similar.</v>
          </cell>
          <cell r="C331" t="str">
            <v>Ins</v>
          </cell>
          <cell r="D331" t="str">
            <v>m2</v>
          </cell>
          <cell r="E331">
            <v>18900</v>
          </cell>
        </row>
        <row r="332">
          <cell r="A332" t="str">
            <v>K16</v>
          </cell>
          <cell r="B332" t="str">
            <v xml:space="preserve">PLACA YESO Tipo GYPLAC R.H. 1/2" (12.7 mm) de 1.22 x 2.44 mm. o Similar. </v>
          </cell>
          <cell r="C332" t="str">
            <v>Ins</v>
          </cell>
          <cell r="D332" t="str">
            <v>m2</v>
          </cell>
          <cell r="E332">
            <v>21300</v>
          </cell>
        </row>
        <row r="333">
          <cell r="A333" t="str">
            <v>K02</v>
          </cell>
          <cell r="B333" t="str">
            <v>SUPERBOARD  ( 2.44 x 1.22 )  E= 10 MM</v>
          </cell>
          <cell r="C333" t="str">
            <v>Ins</v>
          </cell>
          <cell r="D333" t="str">
            <v>m2</v>
          </cell>
          <cell r="E333">
            <v>23930</v>
          </cell>
        </row>
        <row r="334">
          <cell r="A334" t="str">
            <v>K15</v>
          </cell>
          <cell r="B334" t="str">
            <v>SUPERBOARD  ( 2.44 x 1.22 )  E= 6 MM</v>
          </cell>
          <cell r="C334" t="str">
            <v>Ins</v>
          </cell>
          <cell r="D334" t="str">
            <v>m2</v>
          </cell>
          <cell r="E334">
            <v>24000</v>
          </cell>
        </row>
        <row r="335">
          <cell r="A335" t="str">
            <v>K01</v>
          </cell>
          <cell r="B335" t="str">
            <v>SUPERBOARD  ( 2.44 x 1.22 )  E= 8 MM</v>
          </cell>
          <cell r="C335" t="str">
            <v>Ins</v>
          </cell>
          <cell r="D335" t="str">
            <v>m2</v>
          </cell>
          <cell r="E335">
            <v>34000</v>
          </cell>
        </row>
        <row r="336">
          <cell r="A336" t="str">
            <v>K03</v>
          </cell>
          <cell r="B336" t="str">
            <v>TORNILLO AUTOPERFORANTE  EST.  7/16 "</v>
          </cell>
          <cell r="C336" t="str">
            <v>Ins</v>
          </cell>
          <cell r="D336" t="str">
            <v>und</v>
          </cell>
          <cell r="E336">
            <v>15</v>
          </cell>
        </row>
        <row r="337">
          <cell r="A337" t="str">
            <v>K04</v>
          </cell>
          <cell r="B337" t="str">
            <v>TORNILLO AUTOPERFORANTE YESO 6 x1</v>
          </cell>
          <cell r="C337" t="str">
            <v>Ins</v>
          </cell>
          <cell r="D337" t="str">
            <v>und</v>
          </cell>
          <cell r="E337">
            <v>15</v>
          </cell>
        </row>
        <row r="338">
          <cell r="A338" t="str">
            <v>K05</v>
          </cell>
          <cell r="B338" t="str">
            <v>TORNILLO PTA BROCA EXTRAPL. EST 8 x 1/2" (13mm)</v>
          </cell>
          <cell r="C338" t="str">
            <v>Ins</v>
          </cell>
          <cell r="D338" t="str">
            <v>und</v>
          </cell>
          <cell r="E338">
            <v>40</v>
          </cell>
        </row>
        <row r="339">
          <cell r="A339" t="str">
            <v>K20</v>
          </cell>
          <cell r="B339" t="str">
            <v xml:space="preserve">PASAMANOS METÁLICO EN PERFIL TUBULAR Y TUBERIA AGUAS NEGRAS ∅2" CAL 0.90, </v>
          </cell>
          <cell r="C339" t="str">
            <v>Ins</v>
          </cell>
          <cell r="D339" t="str">
            <v>m</v>
          </cell>
          <cell r="E339">
            <v>120750</v>
          </cell>
        </row>
        <row r="340">
          <cell r="A340" t="str">
            <v>K21</v>
          </cell>
          <cell r="B340" t="str">
            <v>TEJA ARQUITECTONICA CAL. 27 TERMOACUSTICA CON ACABADO EN PINTURA EN LAS DOS CARAS</v>
          </cell>
          <cell r="C340" t="str">
            <v>Ins</v>
          </cell>
          <cell r="D340" t="str">
            <v>m2</v>
          </cell>
          <cell r="E340">
            <v>26250</v>
          </cell>
        </row>
        <row r="341">
          <cell r="A341" t="str">
            <v>K22</v>
          </cell>
          <cell r="B341" t="str">
            <v>ACCESORIOS PARA TEJA METALICA TIPO SANDWICH DECK DE HUNTER DOUGLAS"Tornillos fijación,Tornillos de Ala.Etc)</v>
          </cell>
          <cell r="C341" t="str">
            <v>Ins</v>
          </cell>
          <cell r="D341" t="str">
            <v>glb</v>
          </cell>
          <cell r="E341">
            <v>4200</v>
          </cell>
        </row>
        <row r="342">
          <cell r="A342" t="str">
            <v>K23</v>
          </cell>
          <cell r="B342" t="str">
            <v>CINTA MULTIUSOS DE 15 CM ANCHO POR 10m</v>
          </cell>
          <cell r="C342" t="str">
            <v>Ins</v>
          </cell>
          <cell r="D342" t="str">
            <v>Rollo</v>
          </cell>
          <cell r="E342">
            <v>50400</v>
          </cell>
        </row>
        <row r="343">
          <cell r="A343" t="str">
            <v>K24</v>
          </cell>
          <cell r="B343" t="str">
            <v>CUBIERTA DE TEJA DE FIBROCARBONO – INDUSTRIAL – COLOR – BLANCO EN 2,5 MM, CARAS VISTAS PINTADAS EN POLIÉSTER HORNEABLE</v>
          </cell>
          <cell r="C343" t="str">
            <v>Ins</v>
          </cell>
          <cell r="D343" t="str">
            <v>m2</v>
          </cell>
          <cell r="E343">
            <v>24570</v>
          </cell>
        </row>
        <row r="344">
          <cell r="A344" t="str">
            <v>K25</v>
          </cell>
          <cell r="B344" t="str">
            <v>SET DE FIJACION M2</v>
          </cell>
          <cell r="C344" t="str">
            <v>Ins</v>
          </cell>
          <cell r="D344" t="str">
            <v>und</v>
          </cell>
          <cell r="E344">
            <v>609</v>
          </cell>
        </row>
        <row r="345">
          <cell r="A345" t="str">
            <v>K26</v>
          </cell>
          <cell r="B345" t="str">
            <v>Pasamanos y baranda metálica en Perfil Estructural UPE 180,  incluye platinas, anclajes</v>
          </cell>
          <cell r="C345" t="str">
            <v>Ins</v>
          </cell>
          <cell r="D345" t="str">
            <v>m</v>
          </cell>
          <cell r="E345">
            <v>126000</v>
          </cell>
        </row>
        <row r="346">
          <cell r="B346">
            <v>0</v>
          </cell>
          <cell r="D346">
            <v>0</v>
          </cell>
          <cell r="E346">
            <v>0</v>
          </cell>
        </row>
        <row r="347">
          <cell r="B347">
            <v>0</v>
          </cell>
          <cell r="D347">
            <v>0</v>
          </cell>
          <cell r="E347">
            <v>0</v>
          </cell>
        </row>
        <row r="348">
          <cell r="A348" t="str">
            <v>L</v>
          </cell>
          <cell r="B348" t="str">
            <v>EQUIPOS ESPECIALES</v>
          </cell>
          <cell r="C348">
            <v>0</v>
          </cell>
          <cell r="D348">
            <v>0</v>
          </cell>
          <cell r="E348">
            <v>0</v>
          </cell>
        </row>
        <row r="349">
          <cell r="A349" t="str">
            <v>L12</v>
          </cell>
          <cell r="B349" t="str">
            <v>Instalación y Puesta en funcionamiento Equipo de Presión.</v>
          </cell>
          <cell r="C349" t="str">
            <v>Esp</v>
          </cell>
          <cell r="D349" t="str">
            <v>glb</v>
          </cell>
          <cell r="E349">
            <v>1392000</v>
          </cell>
        </row>
        <row r="350">
          <cell r="A350" t="str">
            <v>L02</v>
          </cell>
          <cell r="B350" t="str">
            <v>SISTEMA HIDRAULICO DE PRESION PREENSAMBLADO  - Incluye 2 bombas de 1.5 HP caudal de 20 gpm c/u,  rango de presión de 30 - 50 psi, Tanque de 100 lts., tablero de control  y accesorios coneccion a sistema hidráulico y eléctrico.</v>
          </cell>
          <cell r="C350" t="str">
            <v>Ins</v>
          </cell>
          <cell r="D350" t="str">
            <v>und</v>
          </cell>
          <cell r="E350">
            <v>6710600</v>
          </cell>
        </row>
        <row r="351">
          <cell r="A351" t="str">
            <v>L01</v>
          </cell>
          <cell r="B351" t="str">
            <v>SISTEMA HIDRAULICO DE PRESION PREENSAMBLADO  - Incluye 2 bombas de 1.5 HP caudal de 30 gpm c/u,  rango de presión de 20 - 40 psi, Tanque de 100 lts., tablero de control  y accesorios coneccion a sistema hidráulico y eléctrico.</v>
          </cell>
          <cell r="C351" t="str">
            <v>Ins</v>
          </cell>
          <cell r="D351" t="str">
            <v>und</v>
          </cell>
          <cell r="E351">
            <v>6710600</v>
          </cell>
        </row>
        <row r="352">
          <cell r="A352" t="str">
            <v>L11</v>
          </cell>
          <cell r="B352" t="str">
            <v>SISTEMA HIDRAULICO DE PRESION PREENSAMBLADO  - Incluye 2 bombas de 10 HP caudal de 160 gpm c/u,  rango de presión de 70 - 90 psi, Tanque de 500 lts., tablero de control  y accesorios coneccion a sistema hidráulico y eléctrico.</v>
          </cell>
          <cell r="C352" t="str">
            <v>Ins</v>
          </cell>
          <cell r="D352" t="str">
            <v>und</v>
          </cell>
          <cell r="E352">
            <v>11716000</v>
          </cell>
        </row>
        <row r="353">
          <cell r="A353" t="str">
            <v>L03</v>
          </cell>
          <cell r="B353" t="str">
            <v>SISTEMA HIDRAULICO DE PRESION PREENSAMBLADO  - Incluye 2 bombas de 2 HP caudal de 45 gpm c/u,  rango de presión de 20 - 40 psi, Tanque de 200 lts., tablero de control  y accesorios coneccion a sistema hidráulico y eléctrico.</v>
          </cell>
          <cell r="C353" t="str">
            <v>Ins</v>
          </cell>
          <cell r="D353" t="str">
            <v>und</v>
          </cell>
          <cell r="E353">
            <v>6811520</v>
          </cell>
        </row>
        <row r="354">
          <cell r="A354" t="str">
            <v>L04</v>
          </cell>
          <cell r="B354" t="str">
            <v>SISTEMA HIDRAULICO DE PRESION PREENSAMBLADO  - Incluye 2 bombas de 2 HP caudal de 56 gpm c/u,  rango de presión de 30 - 50 psi, Tanque de 200 lts., tablero de control  y accesorios coneccion a sistema hidráulico y eléctrico.</v>
          </cell>
          <cell r="C354" t="str">
            <v>Ins</v>
          </cell>
          <cell r="D354" t="str">
            <v>und</v>
          </cell>
          <cell r="E354">
            <v>7117760</v>
          </cell>
        </row>
        <row r="355">
          <cell r="A355" t="str">
            <v>L05</v>
          </cell>
          <cell r="B355" t="str">
            <v>SISTEMA HIDRAULICO DE PRESION PREENSAMBLADO  - Incluye 2 bombas de 2 HP caudal de 90 gpm c/u,  rango de presión de 30 - 50 psi, Tanque de 200 lts., tablero de control  y accesorios coneccion a sistema hidráulico y eléctrico.</v>
          </cell>
          <cell r="C355" t="str">
            <v>Ins</v>
          </cell>
          <cell r="D355" t="str">
            <v>und</v>
          </cell>
          <cell r="E355">
            <v>7117760</v>
          </cell>
        </row>
        <row r="356">
          <cell r="A356" t="str">
            <v>L06</v>
          </cell>
          <cell r="B356" t="str">
            <v>SISTEMA HIDRAULICO DE PRESION PREENSAMBLADO  - Incluye 2 bombas de 3 HP caudal de 30 gpm c/u,  rango de presión de 30 - 50 psi, Tanque de 200 lts., tablero de control  y accesorios coneccion a sistema hidráulico y eléctrico.</v>
          </cell>
          <cell r="C356" t="str">
            <v>Ins</v>
          </cell>
          <cell r="D356" t="str">
            <v>und</v>
          </cell>
          <cell r="E356">
            <v>7117760</v>
          </cell>
        </row>
        <row r="357">
          <cell r="A357" t="str">
            <v>L07</v>
          </cell>
          <cell r="B357" t="str">
            <v>SISTEMA HIDRAULICO DE PRESION PREENSAMBLADO  - Incluye 2 bombas de 3 HP caudal de 55 gpm c/u,  rango de presión de 30 - 50 psi, Tanque de 200 lts., tablero de control  y accesorios coneccion a sistema hidráulico y eléctrico.</v>
          </cell>
          <cell r="C357" t="str">
            <v>Ins</v>
          </cell>
          <cell r="D357" t="str">
            <v>und</v>
          </cell>
          <cell r="E357">
            <v>7117760</v>
          </cell>
        </row>
        <row r="358">
          <cell r="A358" t="str">
            <v>L08</v>
          </cell>
          <cell r="B358" t="str">
            <v>SISTEMA HIDRAULICO DE PRESION PREENSAMBLADO  - Incluye 2 bombas de 5 HP caudal de 100 gpm c/u,  rango de presión de 40 - 60 psi, Tanque de 300 lts., tablero de control  y accesorios coneccion a sistema hidráulico y eléctrico.</v>
          </cell>
          <cell r="C358" t="str">
            <v>Ins</v>
          </cell>
          <cell r="D358" t="str">
            <v>und</v>
          </cell>
          <cell r="E358">
            <v>7926280</v>
          </cell>
        </row>
        <row r="359">
          <cell r="A359" t="str">
            <v>L09</v>
          </cell>
          <cell r="B359" t="str">
            <v>SISTEMA HIDRAULICO DE PRESION PREENSAMBLADO  - Incluye 2 bombas de 5 HP caudal de 180 gpm c/u,  rango de presión de 30 - 50 psi, Tanque de 300 lts., tablero de control  y accesorios coneccion a sistema hidráulico y eléctrico.</v>
          </cell>
          <cell r="C359" t="str">
            <v>Ins</v>
          </cell>
          <cell r="D359" t="str">
            <v>und</v>
          </cell>
          <cell r="E359">
            <v>8254560</v>
          </cell>
        </row>
        <row r="360">
          <cell r="A360" t="str">
            <v>L10</v>
          </cell>
          <cell r="B360" t="str">
            <v>SISTEMA HIDRAULICO DE PRESION PREENSAMBLADO  - Incluye 2 bombas de 7.5 HP caudal de 140 gpm c/u,  rango de presión de 40 - 60 psi, Tanque de 500 lts., tablero de control  y accesorios coneccion a sistema hidráulico y eléctrico.</v>
          </cell>
          <cell r="C360" t="str">
            <v>Ins</v>
          </cell>
          <cell r="D360" t="str">
            <v>und</v>
          </cell>
          <cell r="E360">
            <v>10139560</v>
          </cell>
        </row>
        <row r="361">
          <cell r="A361" t="str">
            <v>L13</v>
          </cell>
          <cell r="B361" t="str">
            <v>SUMINISTRO, INSTALACION Y PUESTA EN FUNCIONAMIENTO DE EQUIPO DE AIRE ACONDICIONADO TIPO MINI SPLIT 12.000 BTU / Hr. INCLUYE: Unidad condensadora, Unidad evaporadora con sus respectivos controles remotos, Instalación COMPLETA A TODO COSTO. Se entrega punto</v>
          </cell>
          <cell r="C361" t="str">
            <v>Esp</v>
          </cell>
          <cell r="D361" t="str">
            <v>und</v>
          </cell>
          <cell r="E361">
            <v>1579920</v>
          </cell>
        </row>
        <row r="362">
          <cell r="A362" t="str">
            <v>L14</v>
          </cell>
          <cell r="B362" t="str">
            <v>SUMINISTRO, INSTALACION Y PUESTA EN FUNCIONAMIENTO DE EQUIPO DE AIRE ACONDICIONADO TIPO MINI SPLIT 18.000 BTU / Hr. INCLUYE: Unidad condensadora, Unidad evaporadora con sus respectivos controles remotos, Instalación COMPLETA A TODO COSTO. Se entrega punto</v>
          </cell>
          <cell r="C362" t="str">
            <v>Esp</v>
          </cell>
          <cell r="D362" t="str">
            <v>und</v>
          </cell>
          <cell r="E362">
            <v>1891960</v>
          </cell>
        </row>
        <row r="363">
          <cell r="A363" t="str">
            <v>L15</v>
          </cell>
          <cell r="B363" t="str">
            <v>SUMINISTRO, INSTALACION Y PUESTA EN FUNCIONAMIENTO DE EQUIPO DE AIRE ACONDICIONADO TIPO MINI SPLIT 24.000 BTU / Hr. INCLUYE: Unidad condensadora, Unidad evaporadora con sus respectivos controles remotos, Instalación COMPLETA A TODO COSTO. Se entrega punto</v>
          </cell>
          <cell r="C363" t="str">
            <v>Esp</v>
          </cell>
          <cell r="D363" t="str">
            <v>und</v>
          </cell>
        </row>
        <row r="364">
          <cell r="A364" t="str">
            <v>L16</v>
          </cell>
          <cell r="B364" t="str">
            <v>SUMINISTRO, INSTALACION Y PUESTA EN FUNCIONAMIENTO DE EQUIPO DE AIRE ACONDICIONADO TIPO MULTI SPLIT 24.000 BTU / Hr. INCLUYE: Una (1) Unidad condensadora, dos (2) Unidades evaporadoras de 12.000 BTU / Hr. Con sus respectivos controles remotos, Instalación</v>
          </cell>
          <cell r="C364" t="str">
            <v>Esp</v>
          </cell>
          <cell r="D364" t="str">
            <v>und</v>
          </cell>
        </row>
        <row r="365">
          <cell r="A365" t="str">
            <v>L17</v>
          </cell>
          <cell r="B365" t="str">
            <v>SUMINISTRO, INSTALACION Y PUESTA EN FUNCIONAMIENTO DE EQUIPO DE AIRE ACONDICIONADO TIPO MULTI SPLIT 36.000 BTU / Hr. INCLUYE: Una (1) Unidad condensadora, dos (2) Unidades evaporadoras de 18.000 BTU / Hr. Con sus respectivos controles remotos, Instalación</v>
          </cell>
          <cell r="C365" t="str">
            <v>Esp</v>
          </cell>
          <cell r="D365" t="str">
            <v>und</v>
          </cell>
        </row>
        <row r="366">
          <cell r="A366" t="str">
            <v>L18</v>
          </cell>
          <cell r="B366" t="str">
            <v>SUMINISTRO, INSTALACION Y PUESTA EN FUNCIONAMIENTO DE EQUIPO DE AIRE ACONDICIONADO TIPO MULTI SPLIT 48.000 BTU / Hr. INCLUYE: Una (1) Unidad condensadora, cuatro (4) Unidades evaporadoras de 12.000 BTU / Hr. Con sus respectivos controles remotos, Instalac</v>
          </cell>
          <cell r="C366" t="str">
            <v>Esp</v>
          </cell>
          <cell r="D366" t="str">
            <v>und</v>
          </cell>
        </row>
        <row r="367">
          <cell r="A367" t="str">
            <v>L19</v>
          </cell>
          <cell r="B367" t="str">
            <v>SUMINISTRO, INSTALACION Y PUESTA EN FUNCIONAMIENTO DE EQUIPO DE AIRE ACONDICIONADO TIPO MULTI SPLIT 48.000 BTU / Hr. INCLUYE: Una (1) Unidad condensadora, Dos (2) Unidades evaporadoras de 24.000 BTU / Hr. Con sus respectivos controles remotos, Instalación</v>
          </cell>
          <cell r="C367" t="str">
            <v>Esp</v>
          </cell>
          <cell r="D367" t="str">
            <v>und</v>
          </cell>
        </row>
        <row r="368">
          <cell r="A368" t="str">
            <v>L20</v>
          </cell>
          <cell r="B368" t="str">
            <v>SUMINISTRO, INSTALACION Y PUESTA EN FUNCIONAMIENTO DE EQUIPO DE AIRE ACONDICIONADO TIPO MULTI SPLIT 54.000 BTU / Hr. INCLUYE: Una (1) Unidad condensadora, Tres (3) Unidades evaporadoras de 18.000 BTU / Hr. Con sus respectivos controles remotos, Instalació</v>
          </cell>
          <cell r="C368" t="str">
            <v>Esp</v>
          </cell>
          <cell r="D368" t="str">
            <v>und</v>
          </cell>
        </row>
        <row r="369">
          <cell r="A369" t="str">
            <v>L21</v>
          </cell>
        </row>
        <row r="370">
          <cell r="A370" t="str">
            <v>L22</v>
          </cell>
        </row>
        <row r="371">
          <cell r="A371" t="str">
            <v>L23</v>
          </cell>
        </row>
        <row r="372">
          <cell r="A372" t="str">
            <v>L24</v>
          </cell>
        </row>
        <row r="373">
          <cell r="A373" t="str">
            <v>L25</v>
          </cell>
        </row>
        <row r="374">
          <cell r="A374" t="str">
            <v>L26</v>
          </cell>
        </row>
        <row r="375">
          <cell r="A375" t="str">
            <v>L27</v>
          </cell>
        </row>
        <row r="376">
          <cell r="A376" t="str">
            <v>M</v>
          </cell>
          <cell r="B376" t="str">
            <v>ACCESORIOS</v>
          </cell>
          <cell r="C376">
            <v>0</v>
          </cell>
          <cell r="D376">
            <v>0</v>
          </cell>
          <cell r="E376">
            <v>0</v>
          </cell>
        </row>
        <row r="377">
          <cell r="A377" t="str">
            <v>M01</v>
          </cell>
          <cell r="B377" t="str">
            <v>ABRAZADERAS PARA TUBERIA DE AGUAS LLUVIAS</v>
          </cell>
          <cell r="C377" t="str">
            <v>Ins</v>
          </cell>
          <cell r="D377" t="str">
            <v>und</v>
          </cell>
          <cell r="E377">
            <v>2500</v>
          </cell>
        </row>
        <row r="378">
          <cell r="A378" t="str">
            <v>M02</v>
          </cell>
          <cell r="B378" t="str">
            <v>CÚPULA TRAGANTE C 5X4</v>
          </cell>
          <cell r="C378" t="str">
            <v>Ins</v>
          </cell>
          <cell r="D378" t="str">
            <v>und</v>
          </cell>
          <cell r="E378">
            <v>12500</v>
          </cell>
        </row>
        <row r="381">
          <cell r="A381" t="str">
            <v>O</v>
          </cell>
          <cell r="B381" t="str">
            <v>FERRETERIA Y OTROS</v>
          </cell>
          <cell r="C381">
            <v>0</v>
          </cell>
          <cell r="D381">
            <v>0</v>
          </cell>
          <cell r="E381">
            <v>0</v>
          </cell>
        </row>
        <row r="382">
          <cell r="A382" t="str">
            <v>O36</v>
          </cell>
          <cell r="B382" t="str">
            <v>ALFALISTO BLANCO o Similar</v>
          </cell>
          <cell r="C382" t="str">
            <v>Ins</v>
          </cell>
          <cell r="D382" t="str">
            <v>kg</v>
          </cell>
          <cell r="E382">
            <v>1468.56</v>
          </cell>
        </row>
        <row r="383">
          <cell r="A383" t="str">
            <v>O12</v>
          </cell>
          <cell r="B383" t="str">
            <v>ALFALISTO GRIS o Similar.</v>
          </cell>
          <cell r="C383" t="str">
            <v>Ins</v>
          </cell>
          <cell r="D383" t="str">
            <v>kg</v>
          </cell>
          <cell r="E383">
            <v>1120.56</v>
          </cell>
        </row>
        <row r="384">
          <cell r="A384" t="str">
            <v>O32</v>
          </cell>
          <cell r="B384" t="str">
            <v>ALFALISTOPLUS o Similar.</v>
          </cell>
          <cell r="C384" t="str">
            <v>Ins</v>
          </cell>
          <cell r="D384" t="str">
            <v>kg</v>
          </cell>
          <cell r="E384">
            <v>2714.4</v>
          </cell>
        </row>
        <row r="385">
          <cell r="A385" t="str">
            <v>O39</v>
          </cell>
          <cell r="B385" t="str">
            <v>BISAGRAS  3"</v>
          </cell>
          <cell r="C385" t="str">
            <v>Ins</v>
          </cell>
          <cell r="D385" t="str">
            <v>und</v>
          </cell>
          <cell r="E385">
            <v>2500</v>
          </cell>
        </row>
        <row r="386">
          <cell r="A386" t="str">
            <v>O28</v>
          </cell>
          <cell r="B386" t="str">
            <v>BROCA PARA MURO 5/8" x 8"</v>
          </cell>
          <cell r="C386" t="str">
            <v>Ins</v>
          </cell>
          <cell r="D386" t="str">
            <v>und</v>
          </cell>
          <cell r="E386">
            <v>8500</v>
          </cell>
        </row>
        <row r="387">
          <cell r="A387" t="str">
            <v>O01</v>
          </cell>
          <cell r="B387" t="str">
            <v>CEMENTO BLANCO</v>
          </cell>
          <cell r="C387" t="str">
            <v>Ins</v>
          </cell>
          <cell r="D387" t="str">
            <v>kg</v>
          </cell>
          <cell r="E387">
            <v>1500</v>
          </cell>
        </row>
        <row r="388">
          <cell r="A388" t="str">
            <v>O33</v>
          </cell>
          <cell r="B388" t="str">
            <v>CHAZO PUNTILLA</v>
          </cell>
          <cell r="C388" t="str">
            <v>Ins</v>
          </cell>
          <cell r="D388" t="str">
            <v>und</v>
          </cell>
          <cell r="E388">
            <v>200</v>
          </cell>
        </row>
        <row r="389">
          <cell r="A389" t="str">
            <v>O24</v>
          </cell>
          <cell r="B389" t="str">
            <v xml:space="preserve">CHAZOS 3/8 X 2" </v>
          </cell>
          <cell r="C389" t="str">
            <v>Ins</v>
          </cell>
          <cell r="D389" t="str">
            <v>und</v>
          </cell>
          <cell r="E389">
            <v>750</v>
          </cell>
        </row>
        <row r="390">
          <cell r="A390" t="str">
            <v>O02</v>
          </cell>
          <cell r="B390" t="str">
            <v>CINTA DE DEMARCACION * 10 m.</v>
          </cell>
          <cell r="C390" t="str">
            <v>Ins</v>
          </cell>
          <cell r="D390" t="str">
            <v>ml</v>
          </cell>
          <cell r="E390">
            <v>100</v>
          </cell>
        </row>
        <row r="391">
          <cell r="A391" t="str">
            <v>O03</v>
          </cell>
          <cell r="B391" t="str">
            <v>COLOR MINERAL</v>
          </cell>
          <cell r="C391" t="str">
            <v>Ins</v>
          </cell>
          <cell r="D391" t="str">
            <v>kg</v>
          </cell>
          <cell r="E391">
            <v>10600</v>
          </cell>
        </row>
        <row r="392">
          <cell r="A392" t="str">
            <v>O22</v>
          </cell>
          <cell r="B392" t="str">
            <v>DILATACION EN BRONCE PC09</v>
          </cell>
          <cell r="C392" t="str">
            <v>Ins</v>
          </cell>
          <cell r="D392" t="str">
            <v>ml</v>
          </cell>
          <cell r="E392">
            <v>10000</v>
          </cell>
        </row>
        <row r="393">
          <cell r="A393" t="str">
            <v>O06</v>
          </cell>
          <cell r="B393" t="str">
            <v>ENDURECEDOR Color Gris  Tipo Rocktop de Toxement o Similar.</v>
          </cell>
          <cell r="C393" t="str">
            <v>Ins</v>
          </cell>
          <cell r="D393" t="str">
            <v>kg</v>
          </cell>
          <cell r="E393">
            <v>795</v>
          </cell>
        </row>
        <row r="394">
          <cell r="A394" t="str">
            <v>O27</v>
          </cell>
          <cell r="B394" t="str">
            <v>ESTOPA</v>
          </cell>
          <cell r="C394" t="str">
            <v>Ins</v>
          </cell>
          <cell r="D394" t="str">
            <v>kg</v>
          </cell>
          <cell r="E394">
            <v>5500</v>
          </cell>
        </row>
        <row r="395">
          <cell r="A395" t="str">
            <v>O26</v>
          </cell>
          <cell r="B395" t="str">
            <v>EXTRACTOR EOLICO VERTICAL DE 12"</v>
          </cell>
          <cell r="C395" t="str">
            <v>Ins</v>
          </cell>
          <cell r="D395" t="str">
            <v>und</v>
          </cell>
          <cell r="E395">
            <v>119900</v>
          </cell>
        </row>
        <row r="396">
          <cell r="A396" t="str">
            <v>O07</v>
          </cell>
          <cell r="B396" t="str">
            <v>GRAVILLA Mona ( 25 Kilos )</v>
          </cell>
          <cell r="C396" t="str">
            <v>Ins</v>
          </cell>
          <cell r="D396" t="str">
            <v>bt</v>
          </cell>
          <cell r="E396">
            <v>4800</v>
          </cell>
        </row>
        <row r="397">
          <cell r="A397" t="str">
            <v>O08</v>
          </cell>
          <cell r="B397" t="str">
            <v xml:space="preserve">LAMINA METAL DECK  Lamina 2"  Cal.16  - Tipo Acesco o Similar. </v>
          </cell>
          <cell r="C397" t="str">
            <v>Ins</v>
          </cell>
          <cell r="D397" t="str">
            <v>m2</v>
          </cell>
          <cell r="E397">
            <v>51040</v>
          </cell>
        </row>
        <row r="398">
          <cell r="A398" t="str">
            <v>O08A</v>
          </cell>
          <cell r="B398" t="str">
            <v xml:space="preserve">LAMINA CORPALOSA </v>
          </cell>
          <cell r="C398" t="str">
            <v>Ins</v>
          </cell>
          <cell r="D398" t="str">
            <v>m2</v>
          </cell>
          <cell r="E398">
            <v>28200</v>
          </cell>
        </row>
        <row r="399">
          <cell r="A399" t="str">
            <v>O09</v>
          </cell>
          <cell r="B399" t="str">
            <v>LLAVE TERMINAL MANGUERA 1/2"</v>
          </cell>
          <cell r="C399" t="str">
            <v>Ins</v>
          </cell>
          <cell r="D399" t="str">
            <v>und</v>
          </cell>
          <cell r="E399">
            <v>15900</v>
          </cell>
        </row>
        <row r="400">
          <cell r="A400" t="str">
            <v>O37</v>
          </cell>
          <cell r="B400" t="str">
            <v>LLAVE TERMINAL MANGUERA 1/2"  (Suministro e instalación).</v>
          </cell>
          <cell r="C400" t="str">
            <v>Ana</v>
          </cell>
          <cell r="D400" t="str">
            <v>und</v>
          </cell>
          <cell r="E400">
            <v>22242</v>
          </cell>
        </row>
        <row r="401">
          <cell r="A401" t="str">
            <v>O10</v>
          </cell>
          <cell r="B401" t="str">
            <v>PABMERIL PLIEGO 9" x 11"</v>
          </cell>
          <cell r="C401" t="str">
            <v>Ins</v>
          </cell>
          <cell r="D401" t="str">
            <v>und</v>
          </cell>
          <cell r="E401">
            <v>2365</v>
          </cell>
        </row>
        <row r="402">
          <cell r="A402" t="str">
            <v>O11</v>
          </cell>
          <cell r="B402" t="str">
            <v>PEGACOR BLANCO</v>
          </cell>
          <cell r="C402" t="str">
            <v>Ins</v>
          </cell>
          <cell r="D402" t="str">
            <v>kg</v>
          </cell>
          <cell r="E402">
            <v>1600</v>
          </cell>
        </row>
        <row r="404">
          <cell r="A404" t="str">
            <v>O38</v>
          </cell>
          <cell r="B404" t="str">
            <v>PEGANTE BOXER</v>
          </cell>
          <cell r="C404" t="str">
            <v>Ins</v>
          </cell>
          <cell r="D404" t="str">
            <v>gl</v>
          </cell>
          <cell r="E404">
            <v>60000</v>
          </cell>
        </row>
        <row r="405">
          <cell r="A405" t="str">
            <v>O29</v>
          </cell>
          <cell r="B405" t="str">
            <v>PISTOLA INYECTOR PARA EPOXICO</v>
          </cell>
          <cell r="C405" t="str">
            <v>Ins</v>
          </cell>
          <cell r="D405" t="str">
            <v>und</v>
          </cell>
          <cell r="E405">
            <v>290200</v>
          </cell>
        </row>
        <row r="406">
          <cell r="A406" t="str">
            <v>O05</v>
          </cell>
          <cell r="B406" t="str">
            <v>PLACA DE IDENTIFICACION EN ALUMINIO ALTO RELIEVE DE 12 x 5 cm. Según Norma CS 278-1</v>
          </cell>
          <cell r="C406" t="str">
            <v>Ins</v>
          </cell>
          <cell r="D406" t="str">
            <v>und</v>
          </cell>
          <cell r="E406">
            <v>3500</v>
          </cell>
        </row>
        <row r="407">
          <cell r="A407" t="str">
            <v>O31</v>
          </cell>
          <cell r="B407" t="str">
            <v>PLASTOCRETE DM de Sika Impermeabilizante para concretos o Similar.</v>
          </cell>
          <cell r="C407" t="str">
            <v>Ins</v>
          </cell>
          <cell r="D407" t="str">
            <v>kg</v>
          </cell>
          <cell r="E407">
            <v>7192</v>
          </cell>
        </row>
        <row r="408">
          <cell r="A408" t="str">
            <v>O13</v>
          </cell>
          <cell r="B408" t="str">
            <v>POLIETILENO No. 6</v>
          </cell>
          <cell r="C408" t="str">
            <v>Ins</v>
          </cell>
          <cell r="D408" t="str">
            <v>m2</v>
          </cell>
          <cell r="E408">
            <v>2500</v>
          </cell>
        </row>
        <row r="409">
          <cell r="A409" t="str">
            <v>O14</v>
          </cell>
          <cell r="B409" t="str">
            <v>PUNTILLA CON CABEZA 1"</v>
          </cell>
          <cell r="C409" t="str">
            <v>Ins</v>
          </cell>
          <cell r="D409" t="str">
            <v>lb</v>
          </cell>
          <cell r="E409">
            <v>2500</v>
          </cell>
        </row>
        <row r="410">
          <cell r="A410" t="str">
            <v>O15</v>
          </cell>
          <cell r="B410" t="str">
            <v>PUNTILLA CON CABEZA 2"</v>
          </cell>
          <cell r="C410" t="str">
            <v>Ins</v>
          </cell>
          <cell r="D410" t="str">
            <v>lb</v>
          </cell>
          <cell r="E410">
            <v>2500</v>
          </cell>
        </row>
        <row r="411">
          <cell r="A411" t="str">
            <v>O04</v>
          </cell>
          <cell r="B411" t="str">
            <v>PUNTILLA CON CABEZA 3"</v>
          </cell>
          <cell r="C411" t="str">
            <v>Ins</v>
          </cell>
          <cell r="D411" t="str">
            <v>lb</v>
          </cell>
          <cell r="E411">
            <v>2500</v>
          </cell>
        </row>
        <row r="412">
          <cell r="A412" t="str">
            <v>O16</v>
          </cell>
          <cell r="B412" t="str">
            <v>SIKA-1 Impermeabilizante integral morteros o Similar.</v>
          </cell>
          <cell r="C412" t="str">
            <v>Ins</v>
          </cell>
          <cell r="D412" t="str">
            <v>kg</v>
          </cell>
          <cell r="E412">
            <v>7076</v>
          </cell>
        </row>
        <row r="413">
          <cell r="A413" t="str">
            <v>O17</v>
          </cell>
          <cell r="B413" t="str">
            <v>SIKADUR -42  Anclaje o Similar.</v>
          </cell>
          <cell r="C413" t="str">
            <v>Ins</v>
          </cell>
          <cell r="D413" t="str">
            <v>kg</v>
          </cell>
          <cell r="E413">
            <v>22968</v>
          </cell>
        </row>
        <row r="414">
          <cell r="A414" t="str">
            <v>O30</v>
          </cell>
          <cell r="B414" t="str">
            <v>SIKADUR PANEL o Similar.</v>
          </cell>
          <cell r="C414" t="str">
            <v>Ins</v>
          </cell>
          <cell r="D414" t="str">
            <v>kg</v>
          </cell>
          <cell r="E414">
            <v>33872</v>
          </cell>
        </row>
        <row r="415">
          <cell r="A415" t="str">
            <v>O35</v>
          </cell>
          <cell r="B415" t="str">
            <v>SIKAFLEX 1A tubo 305 cc o Similar.</v>
          </cell>
          <cell r="C415" t="str">
            <v>Ins</v>
          </cell>
          <cell r="D415" t="str">
            <v>und</v>
          </cell>
          <cell r="E415">
            <v>22504</v>
          </cell>
        </row>
        <row r="416">
          <cell r="A416" t="str">
            <v>O25</v>
          </cell>
          <cell r="B416" t="str">
            <v>SIKAFLEX PRO 3 WF tubo 600 cc o Similar.</v>
          </cell>
          <cell r="C416" t="str">
            <v>Ins</v>
          </cell>
          <cell r="D416" t="str">
            <v>und</v>
          </cell>
          <cell r="E416">
            <v>53476</v>
          </cell>
        </row>
        <row r="417">
          <cell r="A417" t="str">
            <v>O18</v>
          </cell>
          <cell r="B417" t="str">
            <v>SILICONA Tubo 280 ml</v>
          </cell>
          <cell r="C417" t="str">
            <v>Ins</v>
          </cell>
          <cell r="D417" t="str">
            <v>und</v>
          </cell>
          <cell r="E417">
            <v>7800</v>
          </cell>
        </row>
        <row r="418">
          <cell r="A418" t="str">
            <v>O34</v>
          </cell>
          <cell r="B418" t="str">
            <v>SOLDADURA DE ESTAÑO 60-40 250gr 1/16"  (1.6 mm)</v>
          </cell>
          <cell r="C418" t="str">
            <v>Ins</v>
          </cell>
          <cell r="D418" t="str">
            <v>und</v>
          </cell>
          <cell r="E418">
            <v>18200</v>
          </cell>
        </row>
        <row r="419">
          <cell r="A419" t="str">
            <v>O19</v>
          </cell>
          <cell r="B419" t="str">
            <v>SOLDADURA ELECTRICA Tipo WESTARCO SUPER E- 6013  DE 1/8 o Similar.</v>
          </cell>
          <cell r="C419" t="str">
            <v>Ins</v>
          </cell>
          <cell r="D419" t="str">
            <v>kg</v>
          </cell>
          <cell r="E419">
            <v>7500</v>
          </cell>
        </row>
        <row r="420">
          <cell r="A420" t="str">
            <v>O20</v>
          </cell>
          <cell r="B420" t="str">
            <v>SOLDADURA EXOTERMICA Tipo CADWELD o Similar  de 115 Grados</v>
          </cell>
          <cell r="C420" t="str">
            <v>Ins</v>
          </cell>
          <cell r="D420" t="str">
            <v>und</v>
          </cell>
          <cell r="E420">
            <v>20000</v>
          </cell>
        </row>
        <row r="421">
          <cell r="A421" t="str">
            <v>O20A</v>
          </cell>
          <cell r="B421" t="str">
            <v xml:space="preserve">SOLDADURA E 6013 </v>
          </cell>
          <cell r="C421" t="str">
            <v>Ins</v>
          </cell>
          <cell r="D421" t="str">
            <v>kg</v>
          </cell>
          <cell r="E421">
            <v>6300</v>
          </cell>
        </row>
        <row r="422">
          <cell r="A422" t="str">
            <v>O21</v>
          </cell>
          <cell r="B422" t="str">
            <v>WIN PLASTICO</v>
          </cell>
          <cell r="C422" t="str">
            <v>Ins</v>
          </cell>
          <cell r="D422" t="str">
            <v>ml</v>
          </cell>
          <cell r="E422">
            <v>2800</v>
          </cell>
        </row>
        <row r="423">
          <cell r="A423" t="str">
            <v>O23</v>
          </cell>
          <cell r="B423" t="str">
            <v xml:space="preserve">SIKA ANTISOL ROJO </v>
          </cell>
          <cell r="C423" t="str">
            <v>Ins</v>
          </cell>
          <cell r="D423" t="str">
            <v>kg</v>
          </cell>
          <cell r="E423">
            <v>10382</v>
          </cell>
        </row>
        <row r="424">
          <cell r="A424" t="str">
            <v>O23A</v>
          </cell>
          <cell r="B424" t="str">
            <v xml:space="preserve">ANTISOL BLANCO </v>
          </cell>
          <cell r="C424" t="str">
            <v>Ins</v>
          </cell>
          <cell r="D424" t="str">
            <v>kg</v>
          </cell>
          <cell r="E424">
            <v>4710</v>
          </cell>
        </row>
        <row r="425">
          <cell r="A425" t="str">
            <v>O40</v>
          </cell>
          <cell r="B425" t="str">
            <v xml:space="preserve">SIKA SEPAROL </v>
          </cell>
          <cell r="C425" t="str">
            <v>Ins</v>
          </cell>
          <cell r="D425" t="str">
            <v>kg</v>
          </cell>
          <cell r="E425">
            <v>13456</v>
          </cell>
        </row>
        <row r="426">
          <cell r="A426" t="str">
            <v>O41</v>
          </cell>
          <cell r="B426" t="str">
            <v xml:space="preserve">POLIETILENO NEGRO CAL 3.5 </v>
          </cell>
          <cell r="C426" t="str">
            <v>Ins</v>
          </cell>
          <cell r="D426" t="str">
            <v>ml</v>
          </cell>
          <cell r="E426">
            <v>3700</v>
          </cell>
        </row>
        <row r="427">
          <cell r="A427" t="str">
            <v>O42</v>
          </cell>
          <cell r="B427" t="str">
            <v>FALLEBA +PORTA CANDADO</v>
          </cell>
          <cell r="C427" t="str">
            <v>Ins</v>
          </cell>
          <cell r="D427" t="str">
            <v>und</v>
          </cell>
          <cell r="E427">
            <v>35000</v>
          </cell>
        </row>
        <row r="428">
          <cell r="A428" t="str">
            <v>O43</v>
          </cell>
          <cell r="B428" t="str">
            <v xml:space="preserve">BISAGRA EN TUBO </v>
          </cell>
          <cell r="C428" t="str">
            <v>Ins</v>
          </cell>
          <cell r="D428" t="str">
            <v>und</v>
          </cell>
          <cell r="E428">
            <v>25000</v>
          </cell>
        </row>
        <row r="429">
          <cell r="A429" t="str">
            <v>O44</v>
          </cell>
          <cell r="B429" t="str">
            <v>TELA VERDE H:2.00 M</v>
          </cell>
          <cell r="C429" t="str">
            <v>Ins</v>
          </cell>
          <cell r="D429" t="str">
            <v>M</v>
          </cell>
          <cell r="E429">
            <v>2600</v>
          </cell>
        </row>
        <row r="430">
          <cell r="A430" t="str">
            <v>O45</v>
          </cell>
          <cell r="B430" t="str">
            <v>POLIESTILENO EXPANDIDO PARA JUNTAS DE 10 MM</v>
          </cell>
          <cell r="C430" t="str">
            <v>Ins</v>
          </cell>
          <cell r="D430" t="str">
            <v>M</v>
          </cell>
          <cell r="E430">
            <v>1924</v>
          </cell>
        </row>
        <row r="431">
          <cell r="A431" t="str">
            <v>O46</v>
          </cell>
          <cell r="B431" t="str">
            <v>ARCOS DE CANCHAS DE FUTBOL; "Incluye pintura electrostatica,soldura y todos los elementos necesarios para su buen funcionamiento."</v>
          </cell>
          <cell r="C431" t="str">
            <v>Ins</v>
          </cell>
          <cell r="D431" t="str">
            <v>Und</v>
          </cell>
          <cell r="E431">
            <v>1218000</v>
          </cell>
        </row>
        <row r="432">
          <cell r="A432" t="str">
            <v>O47</v>
          </cell>
          <cell r="B432" t="str">
            <v xml:space="preserve">MALLA 100% NYLON No 4  de 100X100mm  ENTRELAZADA, Incluye  accesorios de intalación; "Cumplir con la norma vigente de canchas" </v>
          </cell>
          <cell r="C432" t="str">
            <v>Ins</v>
          </cell>
          <cell r="D432" t="str">
            <v>M2</v>
          </cell>
          <cell r="E432">
            <v>4500</v>
          </cell>
        </row>
        <row r="433">
          <cell r="A433" t="str">
            <v>O48</v>
          </cell>
          <cell r="B433" t="str">
            <v xml:space="preserve">PÁRALES DE VOLEIBOL  (INCLUYE DADO, CAMISA PARA LA FIJACIÓN DE PÁRALES DESMONTABLES, TAPA EN ACERO DE CIERRE ELÁSTICO, ANILLO EN 1/4" SOLDADO Y  MALLA; "Cumplir con la norma vigente de canchas" </v>
          </cell>
          <cell r="C433" t="str">
            <v>Ins</v>
          </cell>
          <cell r="D433" t="str">
            <v>Juegos</v>
          </cell>
          <cell r="E433">
            <v>522000</v>
          </cell>
        </row>
        <row r="434">
          <cell r="A434" t="str">
            <v>O49</v>
          </cell>
          <cell r="B434" t="str">
            <v xml:space="preserve">ESTRUCTURA METALICA DE BALONCESTO CON TABLERO ANTIBANDALICO;INCLUYE PINTURA EN ESMALTE,MALLA DE LAS CANASTA, "Cumplir con la norma vigente de canchas" </v>
          </cell>
          <cell r="C434" t="str">
            <v>Ins</v>
          </cell>
          <cell r="D434" t="str">
            <v>Und</v>
          </cell>
          <cell r="E434">
            <v>1350000</v>
          </cell>
        </row>
        <row r="435">
          <cell r="A435" t="str">
            <v>O50</v>
          </cell>
          <cell r="B435" t="str">
            <v>ARCOS DE CANCHA DE BALONCESTO según norma.</v>
          </cell>
          <cell r="C435" t="str">
            <v>Ins</v>
          </cell>
          <cell r="D435" t="str">
            <v>Und</v>
          </cell>
          <cell r="E435">
            <v>3828000</v>
          </cell>
        </row>
        <row r="436">
          <cell r="A436" t="str">
            <v>O51</v>
          </cell>
          <cell r="B436" t="str">
            <v>WIN METALICO POR 2.4 M</v>
          </cell>
          <cell r="C436" t="str">
            <v>Ins</v>
          </cell>
          <cell r="D436" t="str">
            <v>und</v>
          </cell>
          <cell r="E436">
            <v>3600</v>
          </cell>
        </row>
        <row r="437">
          <cell r="A437" t="str">
            <v>O52</v>
          </cell>
          <cell r="B437" t="str">
            <v>CARPINCOL</v>
          </cell>
          <cell r="C437" t="str">
            <v>Ins</v>
          </cell>
          <cell r="D437" t="str">
            <v>gl</v>
          </cell>
          <cell r="E437">
            <v>8100</v>
          </cell>
        </row>
        <row r="438">
          <cell r="A438" t="str">
            <v>O53</v>
          </cell>
          <cell r="B438" t="str">
            <v xml:space="preserve">ESTRUCTURA METALICA PARA CANCHA DE TENIS; INCLUYE PINTURA EN ESMALTE, MALLA, "Cumplir con la norma vigente de canchas" </v>
          </cell>
          <cell r="C438" t="str">
            <v>Ins</v>
          </cell>
          <cell r="D438" t="str">
            <v>und</v>
          </cell>
          <cell r="E438">
            <v>950000</v>
          </cell>
        </row>
        <row r="439">
          <cell r="A439" t="str">
            <v>O54</v>
          </cell>
          <cell r="B439" t="str">
            <v>MALLA DE POLLO 11/4"X11/4"</v>
          </cell>
          <cell r="C439" t="str">
            <v>Ins</v>
          </cell>
          <cell r="D439" t="str">
            <v>m2</v>
          </cell>
          <cell r="E439">
            <v>1050</v>
          </cell>
        </row>
        <row r="440">
          <cell r="A440" t="str">
            <v>O55</v>
          </cell>
          <cell r="B440" t="str">
            <v>IGOL DENSO x 18 Kg</v>
          </cell>
          <cell r="C440" t="str">
            <v>Ins</v>
          </cell>
          <cell r="D440" t="str">
            <v>Galon</v>
          </cell>
          <cell r="E440">
            <v>259163</v>
          </cell>
        </row>
        <row r="441">
          <cell r="A441" t="str">
            <v>O56</v>
          </cell>
          <cell r="B441" t="str">
            <v>IGOL IMPRIMANTE x 16Kg</v>
          </cell>
          <cell r="C441" t="str">
            <v>Ins</v>
          </cell>
          <cell r="D441" t="str">
            <v>Galon</v>
          </cell>
          <cell r="E441">
            <v>223908</v>
          </cell>
        </row>
        <row r="442">
          <cell r="A442" t="str">
            <v>O57</v>
          </cell>
          <cell r="B442" t="str">
            <v>SIKAGUARG-63N X 4 Kg</v>
          </cell>
          <cell r="C442" t="str">
            <v>Ins</v>
          </cell>
          <cell r="D442" t="str">
            <v>Galon</v>
          </cell>
          <cell r="E442">
            <v>459471</v>
          </cell>
        </row>
        <row r="443">
          <cell r="A443" t="str">
            <v>O58</v>
          </cell>
          <cell r="B443" t="str">
            <v>SIKADUR 42 ANCLAJE X 5Kg</v>
          </cell>
          <cell r="C443" t="str">
            <v>Ins</v>
          </cell>
          <cell r="D443" t="str">
            <v>Galon</v>
          </cell>
          <cell r="E443">
            <v>133214</v>
          </cell>
        </row>
        <row r="444">
          <cell r="A444" t="str">
            <v>O59</v>
          </cell>
          <cell r="B444" t="str">
            <v>CINTA DE PROTECCION "PELIGRO" X 100m</v>
          </cell>
          <cell r="C444" t="str">
            <v>Ins</v>
          </cell>
          <cell r="D444" t="str">
            <v>Rollo</v>
          </cell>
          <cell r="E444">
            <v>12900</v>
          </cell>
        </row>
        <row r="445">
          <cell r="A445" t="str">
            <v>O60</v>
          </cell>
          <cell r="B445">
            <v>0</v>
          </cell>
          <cell r="D445">
            <v>0</v>
          </cell>
          <cell r="E445">
            <v>0</v>
          </cell>
        </row>
        <row r="446">
          <cell r="A446" t="str">
            <v>O61</v>
          </cell>
          <cell r="B446">
            <v>0</v>
          </cell>
          <cell r="D446">
            <v>0</v>
          </cell>
          <cell r="E446">
            <v>0</v>
          </cell>
        </row>
        <row r="447">
          <cell r="A447" t="str">
            <v>O62</v>
          </cell>
          <cell r="B447">
            <v>0</v>
          </cell>
          <cell r="D447">
            <v>0</v>
          </cell>
          <cell r="E447">
            <v>0</v>
          </cell>
        </row>
        <row r="448">
          <cell r="A448" t="str">
            <v>O63</v>
          </cell>
          <cell r="B448">
            <v>0</v>
          </cell>
          <cell r="D448">
            <v>0</v>
          </cell>
          <cell r="E448">
            <v>0</v>
          </cell>
        </row>
        <row r="449">
          <cell r="A449" t="str">
            <v>O64</v>
          </cell>
          <cell r="B449">
            <v>0</v>
          </cell>
          <cell r="D449">
            <v>0</v>
          </cell>
          <cell r="E449">
            <v>0</v>
          </cell>
        </row>
        <row r="450">
          <cell r="A450" t="str">
            <v>P</v>
          </cell>
          <cell r="B450" t="str">
            <v>FORMALETAS</v>
          </cell>
          <cell r="C450">
            <v>0</v>
          </cell>
          <cell r="D450">
            <v>0</v>
          </cell>
          <cell r="E450">
            <v>0</v>
          </cell>
        </row>
        <row r="451">
          <cell r="A451" t="str">
            <v>P12</v>
          </cell>
          <cell r="B451" t="str">
            <v>CAMILLA MADERA  0.35 x 1.40 m.</v>
          </cell>
          <cell r="C451" t="str">
            <v>Ins</v>
          </cell>
          <cell r="D451" t="str">
            <v>dd</v>
          </cell>
          <cell r="E451">
            <v>70</v>
          </cell>
        </row>
        <row r="452">
          <cell r="A452" t="str">
            <v>P11</v>
          </cell>
          <cell r="B452" t="str">
            <v>CAMILLA MADERA  0.70 x 1.40 m.</v>
          </cell>
          <cell r="C452" t="str">
            <v>Ins</v>
          </cell>
          <cell r="D452" t="str">
            <v>dd</v>
          </cell>
          <cell r="E452">
            <v>89</v>
          </cell>
        </row>
        <row r="453">
          <cell r="A453" t="str">
            <v>P09</v>
          </cell>
          <cell r="B453" t="str">
            <v>CASETON DE GUADUA 80 x 27 cm. ( Placa h=0.35 m. )</v>
          </cell>
          <cell r="C453" t="str">
            <v>Ins</v>
          </cell>
          <cell r="D453" t="str">
            <v>m2</v>
          </cell>
          <cell r="E453">
            <v>35032</v>
          </cell>
        </row>
        <row r="454">
          <cell r="A454" t="str">
            <v>P01</v>
          </cell>
          <cell r="B454" t="str">
            <v>CASETON DE GUADUA 80 x 32 cm. ( Placa h=0.40 m.)</v>
          </cell>
          <cell r="C454" t="str">
            <v>Ins</v>
          </cell>
          <cell r="D454" t="str">
            <v>m2</v>
          </cell>
          <cell r="E454">
            <v>34220</v>
          </cell>
        </row>
        <row r="455">
          <cell r="A455" t="str">
            <v>P16</v>
          </cell>
          <cell r="B455" t="str">
            <v>CASETON DE GUADUA 80 x 37 cm. ( Placa h=0.45 m.)</v>
          </cell>
          <cell r="C455" t="str">
            <v>Ins</v>
          </cell>
          <cell r="D455" t="str">
            <v>m2</v>
          </cell>
          <cell r="E455">
            <v>33872</v>
          </cell>
        </row>
        <row r="456">
          <cell r="A456" t="str">
            <v>P17</v>
          </cell>
          <cell r="B456" t="str">
            <v>CASETON DE GUADUA 80 x 42 cm. ( Placa h=0.50 m.)</v>
          </cell>
          <cell r="C456" t="str">
            <v>Ins</v>
          </cell>
          <cell r="D456" t="str">
            <v>m2</v>
          </cell>
          <cell r="E456">
            <v>33756</v>
          </cell>
        </row>
        <row r="457">
          <cell r="A457" t="str">
            <v>P15</v>
          </cell>
          <cell r="B457" t="str">
            <v xml:space="preserve">CERCHA METALICA L=3 m. </v>
          </cell>
          <cell r="C457" t="str">
            <v>Ins</v>
          </cell>
          <cell r="D457" t="str">
            <v>dd</v>
          </cell>
          <cell r="E457">
            <v>82</v>
          </cell>
        </row>
        <row r="458">
          <cell r="A458" t="str">
            <v>P02</v>
          </cell>
          <cell r="B458" t="str">
            <v>FORMALETA ENTREPISOS CON PARAL CORTO de 1.50 a 2.50 m. (Por Metro Cuadrado).</v>
          </cell>
          <cell r="C458" t="str">
            <v>Ins</v>
          </cell>
          <cell r="D458" t="str">
            <v>ms</v>
          </cell>
          <cell r="E458">
            <v>5211</v>
          </cell>
        </row>
        <row r="459">
          <cell r="A459" t="str">
            <v>P04</v>
          </cell>
          <cell r="B459" t="str">
            <v>FORMALETA ENTREPISOS CON PARAL EXTRALARGO de 3.00 a 4.50 m.(Por Metro Cuadrado).</v>
          </cell>
          <cell r="C459" t="str">
            <v>Ins</v>
          </cell>
          <cell r="D459" t="str">
            <v>ms</v>
          </cell>
          <cell r="E459">
            <v>5681</v>
          </cell>
        </row>
        <row r="460">
          <cell r="A460" t="str">
            <v>P03</v>
          </cell>
          <cell r="B460" t="str">
            <v>FORMALETA ENTREPISOS CON PARAL LARGO de 2.00 a 3.50 m. (Por Metro Cuadrado).</v>
          </cell>
          <cell r="C460" t="str">
            <v>Ins</v>
          </cell>
          <cell r="D460" t="str">
            <v>ms</v>
          </cell>
          <cell r="E460">
            <v>5472</v>
          </cell>
        </row>
        <row r="461">
          <cell r="A461" t="str">
            <v>P10</v>
          </cell>
          <cell r="B461" t="str">
            <v>FORMALETA METALICA - CARA DE CONTACTO (Por Metro Cuadrado).</v>
          </cell>
          <cell r="C461" t="str">
            <v>Ins</v>
          </cell>
          <cell r="D461" t="str">
            <v>dd</v>
          </cell>
          <cell r="E461">
            <v>1084</v>
          </cell>
        </row>
        <row r="462">
          <cell r="A462" t="str">
            <v>P05</v>
          </cell>
          <cell r="B462" t="str">
            <v>FORMALETA SARDINEL Desde 0.20 hasta 0.60 m. de altura por 2.00 m. de longitud (Por metro lineal)</v>
          </cell>
          <cell r="C462" t="str">
            <v>Ins</v>
          </cell>
          <cell r="D462" t="str">
            <v>dd</v>
          </cell>
          <cell r="E462">
            <v>255</v>
          </cell>
        </row>
        <row r="463">
          <cell r="A463" t="str">
            <v>P07</v>
          </cell>
          <cell r="B463" t="str">
            <v>MORDAZA METALICA</v>
          </cell>
          <cell r="C463" t="str">
            <v>Ins</v>
          </cell>
          <cell r="D463" t="str">
            <v>dd</v>
          </cell>
          <cell r="E463">
            <v>75</v>
          </cell>
        </row>
        <row r="464">
          <cell r="A464" t="str">
            <v>P13</v>
          </cell>
          <cell r="B464" t="str">
            <v>PARAL CORTO 1.50 a 2.50 m</v>
          </cell>
          <cell r="C464" t="str">
            <v>Ins</v>
          </cell>
          <cell r="D464" t="str">
            <v>dd</v>
          </cell>
          <cell r="E464">
            <v>98</v>
          </cell>
        </row>
        <row r="465">
          <cell r="A465" t="str">
            <v>P14</v>
          </cell>
          <cell r="B465" t="str">
            <v>PARAL EXTRALARGO 3.00 a 4.50 m</v>
          </cell>
          <cell r="C465" t="str">
            <v>Ins</v>
          </cell>
          <cell r="D465" t="str">
            <v>dd</v>
          </cell>
          <cell r="E465">
            <v>150</v>
          </cell>
        </row>
        <row r="466">
          <cell r="A466" t="str">
            <v>P06</v>
          </cell>
          <cell r="B466" t="str">
            <v>PARAL LARGO 2.00 a 3.50 m</v>
          </cell>
          <cell r="C466" t="str">
            <v>Ins</v>
          </cell>
          <cell r="D466" t="str">
            <v>dd</v>
          </cell>
          <cell r="E466">
            <v>127</v>
          </cell>
        </row>
        <row r="467">
          <cell r="A467" t="str">
            <v>P08</v>
          </cell>
          <cell r="B467" t="str">
            <v xml:space="preserve">FORMALETA TABLEMAC 4MM SUPER T O EQUIVALENTE </v>
          </cell>
          <cell r="C467" t="str">
            <v>Ins</v>
          </cell>
          <cell r="D467" t="str">
            <v>m2</v>
          </cell>
          <cell r="E467">
            <v>5603</v>
          </cell>
        </row>
        <row r="468">
          <cell r="A468" t="str">
            <v>P18</v>
          </cell>
          <cell r="B468" t="str">
            <v xml:space="preserve">FORMALETA BORDE VIGAS AEREAS INCLUYE PARAL </v>
          </cell>
          <cell r="C468" t="str">
            <v>Ins</v>
          </cell>
          <cell r="D468" t="str">
            <v>und</v>
          </cell>
          <cell r="E468">
            <v>9454</v>
          </cell>
        </row>
        <row r="469">
          <cell r="A469" t="str">
            <v>P19</v>
          </cell>
          <cell r="B469" t="str">
            <v xml:space="preserve">FORMALETA TABLEMAC 18MM SUPER T O EQUIVALENTE PARA CONCRETOS A LA VISTA CON ESTRUCTURA </v>
          </cell>
          <cell r="C469" t="str">
            <v>Ins</v>
          </cell>
          <cell r="D469" t="str">
            <v>m2</v>
          </cell>
          <cell r="E469">
            <v>35000</v>
          </cell>
        </row>
        <row r="470">
          <cell r="A470" t="str">
            <v>P20</v>
          </cell>
        </row>
        <row r="471">
          <cell r="A471" t="str">
            <v>P21</v>
          </cell>
        </row>
        <row r="472">
          <cell r="A472" t="str">
            <v>Q</v>
          </cell>
          <cell r="B472" t="str">
            <v>GEOSINTETICOS</v>
          </cell>
          <cell r="C472">
            <v>0</v>
          </cell>
          <cell r="D472">
            <v>0</v>
          </cell>
          <cell r="E472">
            <v>0</v>
          </cell>
        </row>
        <row r="473">
          <cell r="A473" t="str">
            <v>Q06</v>
          </cell>
          <cell r="B473" t="str">
            <v>GEODREN PLANAR 0,5 m. Pavco o Similar</v>
          </cell>
          <cell r="C473" t="str">
            <v>Ins</v>
          </cell>
          <cell r="D473" t="str">
            <v>ml</v>
          </cell>
          <cell r="E473">
            <v>10904</v>
          </cell>
        </row>
        <row r="474">
          <cell r="A474" t="str">
            <v>Q02</v>
          </cell>
          <cell r="B474" t="str">
            <v>GEODREN PLANAR 1,0 m. Pavco o Similar</v>
          </cell>
          <cell r="C474" t="str">
            <v>Ins</v>
          </cell>
          <cell r="D474" t="str">
            <v>ml</v>
          </cell>
          <cell r="E474">
            <v>38200</v>
          </cell>
        </row>
        <row r="475">
          <cell r="A475" t="str">
            <v>Q03</v>
          </cell>
          <cell r="B475" t="str">
            <v>GEODREN VIAL TB 100 mm. 1,0 m. Pavco o Similar</v>
          </cell>
          <cell r="C475" t="str">
            <v>Ins</v>
          </cell>
          <cell r="D475" t="str">
            <v>ml</v>
          </cell>
          <cell r="E475">
            <v>31397</v>
          </cell>
        </row>
        <row r="476">
          <cell r="A476" t="str">
            <v>Q05</v>
          </cell>
          <cell r="B476" t="str">
            <v>GEODREN VIAL TB 160 mm. 1,0 m. Pavco o Similar</v>
          </cell>
          <cell r="C476" t="str">
            <v>Ins</v>
          </cell>
          <cell r="D476" t="str">
            <v>ml</v>
          </cell>
          <cell r="E476">
            <v>50058</v>
          </cell>
        </row>
        <row r="477">
          <cell r="A477" t="str">
            <v>Q01</v>
          </cell>
          <cell r="B477" t="str">
            <v>GEOTEXTIL NO TEJIDO  1600 Pavco o Similar</v>
          </cell>
          <cell r="C477" t="str">
            <v>Ins</v>
          </cell>
          <cell r="D477" t="str">
            <v>m2</v>
          </cell>
          <cell r="E477">
            <v>3105</v>
          </cell>
        </row>
        <row r="478">
          <cell r="A478" t="str">
            <v>Q04</v>
          </cell>
          <cell r="B478" t="str">
            <v>GEOTEXTIL NO TEJIDO  3000 Pavco o Similar</v>
          </cell>
          <cell r="C478" t="str">
            <v>Ins</v>
          </cell>
          <cell r="D478" t="str">
            <v>m2</v>
          </cell>
          <cell r="E478">
            <v>5147</v>
          </cell>
        </row>
        <row r="479">
          <cell r="A479" t="str">
            <v>Q07</v>
          </cell>
          <cell r="B479" t="str">
            <v>GEOTEXTIL NO TEJIDO 1800 Pavco o Similar</v>
          </cell>
          <cell r="C479" t="str">
            <v>Ins</v>
          </cell>
          <cell r="D479" t="str">
            <v>m2</v>
          </cell>
          <cell r="E479">
            <v>3500</v>
          </cell>
        </row>
        <row r="480">
          <cell r="A480" t="str">
            <v>Q08</v>
          </cell>
        </row>
        <row r="481">
          <cell r="A481" t="str">
            <v>Q09</v>
          </cell>
        </row>
        <row r="482">
          <cell r="A482" t="str">
            <v>Q10</v>
          </cell>
        </row>
        <row r="483">
          <cell r="A483" t="str">
            <v>R</v>
          </cell>
          <cell r="B483" t="str">
            <v>IMPERMEABILIZANTES Y LAVADOS</v>
          </cell>
          <cell r="C483">
            <v>0</v>
          </cell>
          <cell r="D483">
            <v>0</v>
          </cell>
          <cell r="E483">
            <v>0</v>
          </cell>
        </row>
        <row r="484">
          <cell r="A484" t="str">
            <v>R02</v>
          </cell>
          <cell r="B484" t="str">
            <v>IMPERMEABILIZACION Tipo Manto Morter Plas AL - 300 e=3 mm o Similar.</v>
          </cell>
          <cell r="C484" t="str">
            <v>Ins</v>
          </cell>
          <cell r="D484" t="str">
            <v>m2</v>
          </cell>
          <cell r="E484">
            <v>15825</v>
          </cell>
        </row>
        <row r="485">
          <cell r="A485" t="str">
            <v>R01</v>
          </cell>
          <cell r="B485" t="str">
            <v>IMPERMEABILIZACION Tipo Manto Morter Plas AL - 80 e=3.5 mm o Similar.</v>
          </cell>
          <cell r="C485" t="str">
            <v>Ins</v>
          </cell>
          <cell r="D485" t="str">
            <v>m2</v>
          </cell>
          <cell r="E485">
            <v>17215</v>
          </cell>
        </row>
        <row r="486">
          <cell r="A486" t="str">
            <v>R03</v>
          </cell>
          <cell r="B486" t="str">
            <v>IMPERMEABILIZACION FIBER GLASS Plas P-3  con refuerzo en poliester . (remates, pintura bituminosa)</v>
          </cell>
          <cell r="C486" t="str">
            <v>Ins</v>
          </cell>
          <cell r="D486" t="str">
            <v>m2</v>
          </cell>
          <cell r="E486">
            <v>28600</v>
          </cell>
        </row>
        <row r="487">
          <cell r="A487" t="str">
            <v>R04</v>
          </cell>
          <cell r="B487" t="str">
            <v>LAVADO E IMPERMEABILIZADO CON PRODUCTO HIDROFUGADO</v>
          </cell>
          <cell r="C487" t="str">
            <v>Ins</v>
          </cell>
          <cell r="D487" t="str">
            <v>m2</v>
          </cell>
          <cell r="E487">
            <v>8600</v>
          </cell>
        </row>
        <row r="488">
          <cell r="A488" t="str">
            <v>R05</v>
          </cell>
        </row>
        <row r="489">
          <cell r="A489" t="str">
            <v>R06</v>
          </cell>
        </row>
        <row r="490">
          <cell r="A490" t="str">
            <v>R07</v>
          </cell>
        </row>
        <row r="491">
          <cell r="A491" t="str">
            <v>S</v>
          </cell>
          <cell r="B491" t="str">
            <v>INSTALACIONES HIDROSANITARIAS</v>
          </cell>
          <cell r="C491">
            <v>0</v>
          </cell>
          <cell r="D491">
            <v>0</v>
          </cell>
          <cell r="E491">
            <v>0</v>
          </cell>
        </row>
        <row r="492">
          <cell r="A492" t="str">
            <v>S108</v>
          </cell>
          <cell r="B492" t="str">
            <v>ABRAZADERA EN ACERO</v>
          </cell>
          <cell r="C492" t="str">
            <v>Ins</v>
          </cell>
          <cell r="D492" t="str">
            <v>und</v>
          </cell>
          <cell r="E492">
            <v>1446</v>
          </cell>
        </row>
        <row r="493">
          <cell r="A493" t="str">
            <v>S122</v>
          </cell>
          <cell r="B493" t="str">
            <v>ABRAZADERA PLASTICA 5/8</v>
          </cell>
          <cell r="C493" t="str">
            <v>Ins</v>
          </cell>
          <cell r="D493" t="str">
            <v>und</v>
          </cell>
          <cell r="E493">
            <v>3480</v>
          </cell>
        </row>
        <row r="494">
          <cell r="A494" t="str">
            <v>S169</v>
          </cell>
          <cell r="B494" t="str">
            <v>ACCESORIOS CPVC  1/2" ( Codo , unión y tapón )</v>
          </cell>
          <cell r="C494" t="str">
            <v>Ins</v>
          </cell>
          <cell r="D494" t="str">
            <v>und</v>
          </cell>
          <cell r="E494">
            <v>2229</v>
          </cell>
        </row>
        <row r="495">
          <cell r="A495" t="str">
            <v>S170</v>
          </cell>
          <cell r="B495" t="str">
            <v>ACCESORIOS CPVC  3/4" ( Codo , unión y tapón )</v>
          </cell>
          <cell r="C495" t="str">
            <v>Ins</v>
          </cell>
          <cell r="D495" t="str">
            <v>und</v>
          </cell>
          <cell r="E495">
            <v>3191</v>
          </cell>
        </row>
        <row r="496">
          <cell r="A496" t="str">
            <v>S90</v>
          </cell>
          <cell r="B496" t="str">
            <v>ACCESORIOS PVC-P  1 1/2"  ( Codo , unión y tapón )</v>
          </cell>
          <cell r="C496" t="str">
            <v>Ins</v>
          </cell>
          <cell r="D496" t="str">
            <v>und</v>
          </cell>
          <cell r="E496">
            <v>9004</v>
          </cell>
        </row>
        <row r="497">
          <cell r="A497" t="str">
            <v>S163</v>
          </cell>
          <cell r="B497" t="str">
            <v>ACCESORIOS PVC-P  1 1/4" ( Codo , unión y tapón )</v>
          </cell>
          <cell r="C497" t="str">
            <v>Ins</v>
          </cell>
          <cell r="D497" t="str">
            <v>und</v>
          </cell>
          <cell r="E497">
            <v>5756</v>
          </cell>
        </row>
        <row r="498">
          <cell r="A498" t="str">
            <v>S91</v>
          </cell>
          <cell r="B498" t="str">
            <v>ACCESORIOS PVC-P  1" ( Codo, unión y tapón )</v>
          </cell>
          <cell r="C498" t="str">
            <v>Ins</v>
          </cell>
          <cell r="D498" t="str">
            <v>und</v>
          </cell>
          <cell r="E498">
            <v>2822</v>
          </cell>
        </row>
        <row r="499">
          <cell r="A499" t="str">
            <v>S89</v>
          </cell>
          <cell r="B499" t="str">
            <v>ACCESORIOS PVC-P  1/2" ( Codo , unión y tapón )</v>
          </cell>
          <cell r="C499" t="str">
            <v>Ins</v>
          </cell>
          <cell r="D499" t="str">
            <v>und</v>
          </cell>
          <cell r="E499">
            <v>927</v>
          </cell>
        </row>
        <row r="500">
          <cell r="A500" t="str">
            <v>S235</v>
          </cell>
          <cell r="B500" t="str">
            <v>ACCESORIOS PVC-P  2 1/2" ( Codo , unión y tapón )</v>
          </cell>
          <cell r="C500" t="str">
            <v>Ins</v>
          </cell>
          <cell r="D500" t="str">
            <v>und</v>
          </cell>
          <cell r="E500">
            <v>43109</v>
          </cell>
        </row>
        <row r="501">
          <cell r="A501" t="str">
            <v>S92</v>
          </cell>
          <cell r="B501" t="str">
            <v>ACCESORIOS PVC-P  2" ( Codo , unión y tapón )</v>
          </cell>
          <cell r="C501" t="str">
            <v>Ins</v>
          </cell>
          <cell r="D501" t="str">
            <v>und</v>
          </cell>
          <cell r="E501">
            <v>14637</v>
          </cell>
        </row>
        <row r="502">
          <cell r="A502" t="str">
            <v>S177</v>
          </cell>
          <cell r="B502" t="str">
            <v>ACCESORIOS PVC-P  3" ( Codo , unión y tapón )</v>
          </cell>
          <cell r="C502" t="str">
            <v>Ins</v>
          </cell>
          <cell r="D502" t="str">
            <v>und</v>
          </cell>
          <cell r="E502">
            <v>58302</v>
          </cell>
        </row>
        <row r="503">
          <cell r="A503" t="str">
            <v>S93</v>
          </cell>
          <cell r="B503" t="str">
            <v>ACCESORIOS PVC-P  3/4" ( Codo , unión y tapón )</v>
          </cell>
          <cell r="C503" t="str">
            <v>Ins</v>
          </cell>
          <cell r="D503" t="str">
            <v>und</v>
          </cell>
          <cell r="E503">
            <v>1580</v>
          </cell>
        </row>
        <row r="504">
          <cell r="A504" t="str">
            <v>S178</v>
          </cell>
          <cell r="B504" t="str">
            <v>ACCESORIOS PVC-P  4" ( Codo , unión y tapón )</v>
          </cell>
          <cell r="C504" t="str">
            <v>Ins</v>
          </cell>
          <cell r="D504" t="str">
            <v>und</v>
          </cell>
          <cell r="E504">
            <v>121102</v>
          </cell>
        </row>
        <row r="505">
          <cell r="A505" t="str">
            <v>S179</v>
          </cell>
          <cell r="B505" t="str">
            <v>ACCESORIOS NOVAFORT 160MM "Codo , unión y tapón.Etc"</v>
          </cell>
          <cell r="C505" t="str">
            <v>Ins</v>
          </cell>
          <cell r="D505" t="str">
            <v>und</v>
          </cell>
          <cell r="E505">
            <v>21000</v>
          </cell>
        </row>
        <row r="506">
          <cell r="A506" t="str">
            <v>S179A</v>
          </cell>
          <cell r="B506" t="str">
            <v>ACCESORIOS NOVAFORT  PVC  200 mm  "Codo , unión y tapón.Etc"</v>
          </cell>
          <cell r="C506" t="str">
            <v>Ins</v>
          </cell>
          <cell r="D506" t="str">
            <v>und</v>
          </cell>
          <cell r="E506">
            <v>25000</v>
          </cell>
        </row>
        <row r="507">
          <cell r="A507" t="str">
            <v>S179B</v>
          </cell>
          <cell r="B507" t="str">
            <v>ACCESORIOS NOVAFORT  PVC  250 mm  "Codo , unión y tapón.Etc"</v>
          </cell>
          <cell r="C507" t="str">
            <v>Ins</v>
          </cell>
          <cell r="D507" t="str">
            <v>und</v>
          </cell>
          <cell r="E507">
            <v>30000</v>
          </cell>
        </row>
        <row r="508">
          <cell r="A508" t="str">
            <v>S179C</v>
          </cell>
          <cell r="B508" t="str">
            <v>ACCESORIOS NOVAFORT  PVC  315 mm  "Codo , unión y tapón.Etc"</v>
          </cell>
          <cell r="C508" t="str">
            <v>Ins</v>
          </cell>
          <cell r="D508" t="str">
            <v>und</v>
          </cell>
          <cell r="E508">
            <v>38000</v>
          </cell>
        </row>
        <row r="509">
          <cell r="A509" t="str">
            <v>S179D</v>
          </cell>
          <cell r="B509" t="str">
            <v>ACCESORIOS NOVAFORT  PVC  355 mm  "Codo , unión y tapón.Etc"</v>
          </cell>
          <cell r="C509" t="str">
            <v>Ins</v>
          </cell>
          <cell r="D509" t="str">
            <v>und</v>
          </cell>
          <cell r="E509">
            <v>50000</v>
          </cell>
        </row>
        <row r="510">
          <cell r="A510" t="str">
            <v>S179E</v>
          </cell>
          <cell r="B510" t="str">
            <v>ACCESORIOS NOVAFORT  PVC  400 mm  "Codo , unión y tapón.Etc"</v>
          </cell>
          <cell r="C510" t="str">
            <v>Ins</v>
          </cell>
          <cell r="D510" t="str">
            <v>und</v>
          </cell>
          <cell r="E510">
            <v>60000</v>
          </cell>
        </row>
        <row r="511">
          <cell r="A511" t="str">
            <v>S179F</v>
          </cell>
          <cell r="B511" t="str">
            <v>ACCESORIOS NOVAFORT  PVC  400 mm  "Codo , unión y tapón.Etc"</v>
          </cell>
          <cell r="C511" t="str">
            <v>Ins</v>
          </cell>
          <cell r="D511" t="str">
            <v>und</v>
          </cell>
          <cell r="E511">
            <v>60000</v>
          </cell>
        </row>
        <row r="512">
          <cell r="A512" t="str">
            <v>S179G</v>
          </cell>
          <cell r="B512" t="str">
            <v>ACCESORIOS NOVAFORT  PVC  450 mm  "Codo , unión y tapón.Etc"</v>
          </cell>
          <cell r="C512" t="str">
            <v>Ins</v>
          </cell>
          <cell r="D512" t="str">
            <v>und</v>
          </cell>
          <cell r="E512">
            <v>70000</v>
          </cell>
        </row>
        <row r="513">
          <cell r="A513" t="str">
            <v>S179H</v>
          </cell>
          <cell r="B513" t="str">
            <v>ACCESORIOS NOVAFORT  PVC  500 mm  "Codo , unión y tapón.Etc"</v>
          </cell>
          <cell r="C513" t="str">
            <v>Ins</v>
          </cell>
          <cell r="D513" t="str">
            <v>und</v>
          </cell>
          <cell r="E513">
            <v>80000</v>
          </cell>
        </row>
        <row r="514">
          <cell r="A514" t="str">
            <v>S180H</v>
          </cell>
          <cell r="B514" t="str">
            <v xml:space="preserve">ACCESORIOS PARA TUBERIA ACERO GALVANIZADO PRESION 6"  "Codos,uniones,tapones-etc". </v>
          </cell>
          <cell r="C514" t="str">
            <v>Ins</v>
          </cell>
          <cell r="D514" t="str">
            <v>und</v>
          </cell>
          <cell r="E514">
            <v>75000</v>
          </cell>
        </row>
        <row r="515">
          <cell r="A515">
            <v>0</v>
          </cell>
          <cell r="B515">
            <v>0</v>
          </cell>
          <cell r="D515">
            <v>0</v>
          </cell>
          <cell r="E515">
            <v>0</v>
          </cell>
        </row>
        <row r="516">
          <cell r="A516">
            <v>0</v>
          </cell>
          <cell r="B516">
            <v>0</v>
          </cell>
          <cell r="D516">
            <v>0</v>
          </cell>
          <cell r="E516">
            <v>0</v>
          </cell>
        </row>
        <row r="517">
          <cell r="A517">
            <v>0</v>
          </cell>
          <cell r="B517">
            <v>0</v>
          </cell>
          <cell r="D517">
            <v>0</v>
          </cell>
          <cell r="E517">
            <v>0</v>
          </cell>
        </row>
        <row r="518">
          <cell r="A518" t="str">
            <v>S01</v>
          </cell>
          <cell r="B518" t="str">
            <v>ACONDICIONADOR NOVAFORT  Tarro 500 grs. o Similar.</v>
          </cell>
          <cell r="C518" t="str">
            <v>Ins</v>
          </cell>
          <cell r="D518" t="str">
            <v>und</v>
          </cell>
          <cell r="E518">
            <v>78681.64</v>
          </cell>
        </row>
        <row r="519">
          <cell r="A519" t="str">
            <v>S01A</v>
          </cell>
          <cell r="B519" t="str">
            <v>ADHESIVO NOVAFORT 300 ML</v>
          </cell>
          <cell r="C519" t="str">
            <v>Ins</v>
          </cell>
          <cell r="D519" t="str">
            <v>und</v>
          </cell>
          <cell r="E519">
            <v>39434</v>
          </cell>
        </row>
        <row r="520">
          <cell r="A520" t="str">
            <v>S02</v>
          </cell>
          <cell r="B520" t="str">
            <v>ACOPLE 1/2"  para lavamanos en acero de 40 cm.</v>
          </cell>
          <cell r="C520" t="str">
            <v>Ins</v>
          </cell>
          <cell r="D520" t="str">
            <v>und</v>
          </cell>
          <cell r="E520">
            <v>2655</v>
          </cell>
        </row>
        <row r="521">
          <cell r="A521" t="str">
            <v>S130</v>
          </cell>
          <cell r="B521" t="str">
            <v>ACOPLE 3" a PVC</v>
          </cell>
          <cell r="C521" t="str">
            <v>Ins</v>
          </cell>
          <cell r="D521" t="str">
            <v>und</v>
          </cell>
          <cell r="E521">
            <v>74994</v>
          </cell>
        </row>
        <row r="522">
          <cell r="A522" t="str">
            <v>S133</v>
          </cell>
          <cell r="B522" t="str">
            <v>ACOPLE 6" a PVC</v>
          </cell>
          <cell r="C522" t="str">
            <v>Ins</v>
          </cell>
          <cell r="D522" t="str">
            <v>und</v>
          </cell>
          <cell r="E522">
            <v>144362</v>
          </cell>
        </row>
        <row r="523">
          <cell r="A523" t="str">
            <v>S98</v>
          </cell>
          <cell r="B523" t="str">
            <v>ADAPTADOR DE LIMPIEZA PVC  - 3"</v>
          </cell>
          <cell r="C523" t="str">
            <v>Ins</v>
          </cell>
          <cell r="D523" t="str">
            <v>und</v>
          </cell>
          <cell r="E523">
            <v>8949</v>
          </cell>
        </row>
        <row r="524">
          <cell r="A524" t="str">
            <v>S99</v>
          </cell>
          <cell r="B524" t="str">
            <v>ADAPTADOR DE LIMPIEZA PVC  - 4"</v>
          </cell>
          <cell r="C524" t="str">
            <v>Ins</v>
          </cell>
          <cell r="D524" t="str">
            <v>und</v>
          </cell>
          <cell r="E524">
            <v>13181</v>
          </cell>
        </row>
        <row r="525">
          <cell r="A525" t="str">
            <v>S136</v>
          </cell>
          <cell r="B525" t="str">
            <v>ADAPTADOR DE LIMPIEZA PVC  - 6"</v>
          </cell>
          <cell r="C525" t="str">
            <v>Ins</v>
          </cell>
          <cell r="D525" t="str">
            <v>und</v>
          </cell>
          <cell r="E525">
            <v>37745</v>
          </cell>
        </row>
        <row r="526">
          <cell r="A526" t="str">
            <v>S117</v>
          </cell>
          <cell r="B526" t="str">
            <v>ADAPTADOR MACHO PRESION PVC - 1 1/2"</v>
          </cell>
          <cell r="C526" t="str">
            <v>Ins</v>
          </cell>
          <cell r="D526" t="str">
            <v>und</v>
          </cell>
          <cell r="E526">
            <v>2713.24</v>
          </cell>
        </row>
        <row r="527">
          <cell r="A527" t="str">
            <v>S116</v>
          </cell>
          <cell r="B527" t="str">
            <v>ADAPTADOR MACHO PRESION PVC - 1 1/4"</v>
          </cell>
          <cell r="C527" t="str">
            <v>Ins</v>
          </cell>
          <cell r="D527" t="str">
            <v>und</v>
          </cell>
          <cell r="E527">
            <v>2315.36</v>
          </cell>
        </row>
        <row r="528">
          <cell r="A528" t="str">
            <v>S04</v>
          </cell>
          <cell r="B528" t="str">
            <v>ADAPTADOR MACHO PRESION PVC - 1"</v>
          </cell>
          <cell r="C528" t="str">
            <v>Ins</v>
          </cell>
          <cell r="D528" t="str">
            <v>und</v>
          </cell>
          <cell r="E528">
            <v>1100.8399999999999</v>
          </cell>
        </row>
        <row r="529">
          <cell r="A529" t="str">
            <v>S115</v>
          </cell>
          <cell r="B529" t="str">
            <v>ADAPTADOR MACHO PRESION PVC - 1/2"</v>
          </cell>
          <cell r="C529" t="str">
            <v>Ins</v>
          </cell>
          <cell r="D529" t="str">
            <v>und</v>
          </cell>
          <cell r="E529">
            <v>290</v>
          </cell>
        </row>
        <row r="530">
          <cell r="A530" t="str">
            <v>S03</v>
          </cell>
          <cell r="B530" t="str">
            <v>ADAPTADOR MACHO PRESION PVC - 2 1/2"</v>
          </cell>
          <cell r="C530" t="str">
            <v>Ins</v>
          </cell>
          <cell r="D530" t="str">
            <v>und</v>
          </cell>
          <cell r="E530">
            <v>10078.08</v>
          </cell>
        </row>
        <row r="531">
          <cell r="A531" t="str">
            <v>S05</v>
          </cell>
          <cell r="B531" t="str">
            <v>ADAPTADOR MACHO PRESION PVC - 2"1</v>
          </cell>
          <cell r="C531" t="str">
            <v>Ins</v>
          </cell>
          <cell r="D531" t="str">
            <v>und</v>
          </cell>
          <cell r="E531">
            <v>3875.56</v>
          </cell>
        </row>
        <row r="532">
          <cell r="A532" t="str">
            <v>S145</v>
          </cell>
          <cell r="B532" t="str">
            <v>ADAPTADOR MACHO PRESION PVC - 3"</v>
          </cell>
          <cell r="C532" t="str">
            <v>Ins</v>
          </cell>
          <cell r="D532" t="str">
            <v>und</v>
          </cell>
          <cell r="E532">
            <v>15236.6</v>
          </cell>
        </row>
        <row r="533">
          <cell r="A533" t="str">
            <v>S06</v>
          </cell>
          <cell r="B533" t="str">
            <v>ADAPTADOR MACHO PRESION PVC - 3/4"</v>
          </cell>
          <cell r="C533" t="str">
            <v>Ins</v>
          </cell>
          <cell r="D533" t="str">
            <v>und</v>
          </cell>
          <cell r="E533">
            <v>525.48</v>
          </cell>
        </row>
        <row r="534">
          <cell r="A534" t="str">
            <v>S146</v>
          </cell>
          <cell r="B534" t="str">
            <v>ADAPTADOR MACHO PRESION PVC - 4"</v>
          </cell>
          <cell r="C534" t="str">
            <v>Ins</v>
          </cell>
          <cell r="D534" t="str">
            <v>und</v>
          </cell>
          <cell r="E534">
            <v>28027.919999999998</v>
          </cell>
        </row>
        <row r="535">
          <cell r="A535" t="str">
            <v>S10</v>
          </cell>
          <cell r="B535" t="str">
            <v xml:space="preserve">ADHESIVO NOVAFORT 500 grs. </v>
          </cell>
          <cell r="C535" t="str">
            <v>Ins</v>
          </cell>
          <cell r="D535" t="str">
            <v>und</v>
          </cell>
          <cell r="E535">
            <v>39442.32</v>
          </cell>
        </row>
        <row r="536">
          <cell r="A536" t="str">
            <v>S196</v>
          </cell>
          <cell r="B536" t="str">
            <v>BRIDAS LOCAS 10"</v>
          </cell>
          <cell r="C536" t="str">
            <v>Ins</v>
          </cell>
          <cell r="D536" t="str">
            <v>und</v>
          </cell>
          <cell r="E536">
            <v>143562</v>
          </cell>
        </row>
        <row r="537">
          <cell r="A537" t="str">
            <v>S113</v>
          </cell>
          <cell r="B537" t="str">
            <v>CAJA MEDIDOR DE AGUA 60 x 60 x 14 a todo costo con tapa HG</v>
          </cell>
          <cell r="C537" t="str">
            <v>Ins</v>
          </cell>
          <cell r="D537" t="str">
            <v>und</v>
          </cell>
          <cell r="E537">
            <v>87665</v>
          </cell>
        </row>
        <row r="538">
          <cell r="A538" t="str">
            <v>S11</v>
          </cell>
          <cell r="B538" t="str">
            <v>CAJA MEDIDOR DE AGUA 80 x 80 x 14 a todo costo con tapa HG</v>
          </cell>
          <cell r="C538" t="str">
            <v>Ins</v>
          </cell>
          <cell r="D538" t="str">
            <v>und</v>
          </cell>
          <cell r="E538">
            <v>105198</v>
          </cell>
        </row>
        <row r="539">
          <cell r="A539" t="str">
            <v>S188</v>
          </cell>
          <cell r="B539" t="str">
            <v>CAJA PARA VALVULA TIPO CHOROTE EN HIERRO DUCTIL (Suministro e instalación)</v>
          </cell>
          <cell r="C539" t="str">
            <v>Ins</v>
          </cell>
          <cell r="D539" t="str">
            <v>und</v>
          </cell>
          <cell r="E539">
            <v>325200</v>
          </cell>
        </row>
        <row r="540">
          <cell r="A540" t="str">
            <v>S87</v>
          </cell>
          <cell r="B540" t="str">
            <v>CAJAS REGISTROS 15*15 ( Incluye excavación, marco y tapa Ladrillo Tolete )</v>
          </cell>
          <cell r="C540" t="str">
            <v>Ana</v>
          </cell>
          <cell r="D540" t="str">
            <v>und</v>
          </cell>
          <cell r="E540">
            <v>50104</v>
          </cell>
        </row>
        <row r="541">
          <cell r="A541" t="str">
            <v>S88</v>
          </cell>
          <cell r="B541" t="str">
            <v>CAJAS REGISTROS 20*20 ( Incluye excavación, marco y tapa Ladrillo Tolete )</v>
          </cell>
          <cell r="C541" t="str">
            <v>Ana</v>
          </cell>
          <cell r="D541" t="str">
            <v>und</v>
          </cell>
          <cell r="E541">
            <v>69650</v>
          </cell>
        </row>
        <row r="542">
          <cell r="A542" t="str">
            <v>S152</v>
          </cell>
          <cell r="B542" t="str">
            <v>CHEQUE Tipo R&amp;W Roscado  1 1/2" Ref. 236 o Similar</v>
          </cell>
          <cell r="C542" t="str">
            <v>Ins</v>
          </cell>
          <cell r="D542" t="str">
            <v>und</v>
          </cell>
          <cell r="E542">
            <v>104400</v>
          </cell>
        </row>
        <row r="543">
          <cell r="A543" t="str">
            <v>S151</v>
          </cell>
          <cell r="B543" t="str">
            <v>CHEQUE Tipo R&amp;W Roscado  1" Ref. 236 o Similar</v>
          </cell>
          <cell r="C543" t="str">
            <v>Ins</v>
          </cell>
          <cell r="D543" t="str">
            <v>und</v>
          </cell>
          <cell r="E543">
            <v>54520</v>
          </cell>
        </row>
        <row r="544">
          <cell r="A544" t="str">
            <v>S149</v>
          </cell>
          <cell r="B544" t="str">
            <v>CHEQUE Tipo R&amp;W Roscado  1/2" Ref. 236 o Similar</v>
          </cell>
          <cell r="C544" t="str">
            <v>Ins</v>
          </cell>
          <cell r="D544" t="str">
            <v>und</v>
          </cell>
          <cell r="E544">
            <v>27550</v>
          </cell>
        </row>
        <row r="545">
          <cell r="A545" t="str">
            <v>S239</v>
          </cell>
          <cell r="B545" t="str">
            <v>CHEQUE Tipo R&amp;W Roscado  2 1/2" Ref. 236 o Similar</v>
          </cell>
          <cell r="C545" t="str">
            <v>Ins</v>
          </cell>
          <cell r="D545" t="str">
            <v>und</v>
          </cell>
          <cell r="E545">
            <v>280300</v>
          </cell>
        </row>
        <row r="546">
          <cell r="A546" t="str">
            <v>S153</v>
          </cell>
          <cell r="B546" t="str">
            <v>CHEQUE Tipo R&amp;W Roscado  2" Ref. 236 o Similar</v>
          </cell>
          <cell r="C546" t="str">
            <v>Ins</v>
          </cell>
          <cell r="D546" t="str">
            <v>und</v>
          </cell>
          <cell r="E546">
            <v>168200</v>
          </cell>
        </row>
        <row r="547">
          <cell r="A547" t="str">
            <v>S234</v>
          </cell>
          <cell r="B547" t="str">
            <v>CHEQUE Tipo R&amp;W Roscado  3" Ref. 236 o Similar</v>
          </cell>
          <cell r="C547" t="str">
            <v>Ins</v>
          </cell>
          <cell r="D547" t="str">
            <v>und</v>
          </cell>
          <cell r="E547">
            <v>449732</v>
          </cell>
        </row>
        <row r="548">
          <cell r="A548" t="str">
            <v>S150</v>
          </cell>
          <cell r="B548" t="str">
            <v>CHEQUE Tipo R&amp;W Roscado  3/4" Ref. 236 o Similar</v>
          </cell>
          <cell r="C548" t="str">
            <v>Ins</v>
          </cell>
          <cell r="D548" t="str">
            <v>und</v>
          </cell>
          <cell r="E548">
            <v>38280</v>
          </cell>
        </row>
        <row r="549">
          <cell r="A549" t="str">
            <v>S217</v>
          </cell>
          <cell r="B549" t="str">
            <v>CHEQUE Tipo R&amp;W Roscado  4" Ref. 236 o Similar</v>
          </cell>
          <cell r="C549" t="str">
            <v>Ins</v>
          </cell>
          <cell r="D549" t="str">
            <v>und</v>
          </cell>
          <cell r="E549">
            <v>1055484</v>
          </cell>
        </row>
        <row r="550">
          <cell r="A550" t="str">
            <v>S94</v>
          </cell>
          <cell r="B550" t="str">
            <v>CINTA SIKA PVC V - 15 Cinta flexible sello de juntas o Similar.</v>
          </cell>
          <cell r="C550" t="str">
            <v>Ins</v>
          </cell>
          <cell r="D550" t="str">
            <v>ml</v>
          </cell>
          <cell r="E550">
            <v>17300</v>
          </cell>
        </row>
        <row r="551">
          <cell r="A551" t="str">
            <v>S37</v>
          </cell>
          <cell r="B551" t="str">
            <v>CINTA TEFLON 10 m 1/2"</v>
          </cell>
          <cell r="C551" t="str">
            <v>Ins</v>
          </cell>
          <cell r="D551" t="str">
            <v>und</v>
          </cell>
          <cell r="E551">
            <v>650</v>
          </cell>
        </row>
        <row r="552">
          <cell r="A552" t="str">
            <v>S100</v>
          </cell>
          <cell r="B552" t="str">
            <v>CODO 45° 1/8 CxE SANITARIO 3''</v>
          </cell>
          <cell r="C552" t="str">
            <v>Ins</v>
          </cell>
          <cell r="D552" t="str">
            <v>und</v>
          </cell>
          <cell r="E552">
            <v>5580</v>
          </cell>
        </row>
        <row r="553">
          <cell r="A553" t="str">
            <v>S101</v>
          </cell>
          <cell r="B553" t="str">
            <v>CODO 45° 1/8 CxE SANITARIO 4''</v>
          </cell>
          <cell r="C553" t="str">
            <v>Ins</v>
          </cell>
          <cell r="D553" t="str">
            <v>und</v>
          </cell>
          <cell r="E553">
            <v>9739</v>
          </cell>
        </row>
        <row r="554">
          <cell r="A554" t="str">
            <v>S135</v>
          </cell>
          <cell r="B554" t="str">
            <v>CODO 45° 1/8 CxE SANITARIO 6''</v>
          </cell>
          <cell r="C554" t="str">
            <v>Ins</v>
          </cell>
          <cell r="D554" t="str">
            <v>und</v>
          </cell>
          <cell r="E554">
            <v>35744</v>
          </cell>
        </row>
        <row r="555">
          <cell r="A555" t="str">
            <v>S233</v>
          </cell>
          <cell r="B555" t="str">
            <v>CODO 90° 1/4 CxC SANITARIO 1 1/2''</v>
          </cell>
          <cell r="C555" t="str">
            <v>Ins</v>
          </cell>
          <cell r="D555" t="str">
            <v>und</v>
          </cell>
          <cell r="E555">
            <v>1850</v>
          </cell>
        </row>
        <row r="556">
          <cell r="A556" t="str">
            <v>S12</v>
          </cell>
          <cell r="B556" t="str">
            <v>CODO 90° 1/4 CxC SANITARIO 2''</v>
          </cell>
          <cell r="C556" t="str">
            <v>Ins</v>
          </cell>
          <cell r="D556" t="str">
            <v>und</v>
          </cell>
          <cell r="E556">
            <v>2169</v>
          </cell>
        </row>
        <row r="557">
          <cell r="A557" t="str">
            <v>S13</v>
          </cell>
          <cell r="B557" t="str">
            <v>CODO 90° 1/4 CxC SANITARIO 3''</v>
          </cell>
          <cell r="C557" t="str">
            <v>Ins</v>
          </cell>
          <cell r="D557" t="str">
            <v>und</v>
          </cell>
          <cell r="E557">
            <v>5025</v>
          </cell>
        </row>
        <row r="558">
          <cell r="A558" t="str">
            <v>S14</v>
          </cell>
          <cell r="B558" t="str">
            <v>CODO 90° 1/4 CxC SANITARIO 4''</v>
          </cell>
          <cell r="C558" t="str">
            <v>Ins</v>
          </cell>
          <cell r="D558" t="str">
            <v>und</v>
          </cell>
          <cell r="E558">
            <v>8658</v>
          </cell>
        </row>
        <row r="559">
          <cell r="A559" t="str">
            <v>S123</v>
          </cell>
          <cell r="B559" t="str">
            <v>CODO 90° 1/4 CxC SANITARIO 6''</v>
          </cell>
          <cell r="C559" t="str">
            <v>Ins</v>
          </cell>
          <cell r="D559" t="str">
            <v>und</v>
          </cell>
          <cell r="E559">
            <v>73951</v>
          </cell>
        </row>
        <row r="560">
          <cell r="A560" t="str">
            <v>S15</v>
          </cell>
          <cell r="B560" t="str">
            <v>CODO 90° 1/4 CxE SANITARIO 2''</v>
          </cell>
          <cell r="C560" t="str">
            <v>Ins</v>
          </cell>
          <cell r="D560" t="str">
            <v>und</v>
          </cell>
          <cell r="E560">
            <v>2674</v>
          </cell>
        </row>
        <row r="561">
          <cell r="A561" t="str">
            <v>S138</v>
          </cell>
          <cell r="B561" t="str">
            <v>CODO 90° 1/4 CxE SANITARIO 3''</v>
          </cell>
          <cell r="C561" t="str">
            <v>Ins</v>
          </cell>
          <cell r="D561" t="str">
            <v>und</v>
          </cell>
          <cell r="E561">
            <v>5816</v>
          </cell>
        </row>
        <row r="562">
          <cell r="A562" t="str">
            <v>S139</v>
          </cell>
          <cell r="B562" t="str">
            <v>CODO 90° 1/4 CxE SANITARIO 4''</v>
          </cell>
          <cell r="C562" t="str">
            <v>Ins</v>
          </cell>
          <cell r="D562" t="str">
            <v>und</v>
          </cell>
          <cell r="E562">
            <v>10673</v>
          </cell>
        </row>
        <row r="563">
          <cell r="A563" t="str">
            <v>S140</v>
          </cell>
          <cell r="B563" t="str">
            <v>CODO 90° 1/4 CxE SANITARIO 6''</v>
          </cell>
          <cell r="C563" t="str">
            <v>Ins</v>
          </cell>
          <cell r="D563" t="str">
            <v>und</v>
          </cell>
          <cell r="E563">
            <v>73951</v>
          </cell>
        </row>
        <row r="564">
          <cell r="A564" t="str">
            <v>S173</v>
          </cell>
          <cell r="B564" t="str">
            <v xml:space="preserve">CODO 90° ACERO GALVANIZADO  -  3/4'' </v>
          </cell>
          <cell r="C564" t="str">
            <v>Ins</v>
          </cell>
          <cell r="D564" t="str">
            <v>und</v>
          </cell>
          <cell r="E564">
            <v>1195</v>
          </cell>
        </row>
        <row r="565">
          <cell r="A565" t="str">
            <v>S16</v>
          </cell>
          <cell r="B565" t="str">
            <v>CODO 90° ACERO GALVANIZADO  - 1/2''</v>
          </cell>
          <cell r="C565" t="str">
            <v>Ins</v>
          </cell>
          <cell r="D565" t="str">
            <v>und</v>
          </cell>
          <cell r="E565">
            <v>766</v>
          </cell>
        </row>
        <row r="566">
          <cell r="A566" t="str">
            <v>S17</v>
          </cell>
          <cell r="B566" t="str">
            <v>CODO 90° PRESION PVC  - 1''</v>
          </cell>
          <cell r="C566" t="str">
            <v>Ins</v>
          </cell>
          <cell r="D566" t="str">
            <v>und</v>
          </cell>
          <cell r="E566">
            <v>1318</v>
          </cell>
        </row>
        <row r="567">
          <cell r="A567" t="str">
            <v>S18</v>
          </cell>
          <cell r="B567" t="str">
            <v>CODO 90° PRESION PVC  - 1 1/2"</v>
          </cell>
          <cell r="C567" t="str">
            <v>Ins</v>
          </cell>
          <cell r="D567" t="str">
            <v>und</v>
          </cell>
          <cell r="E567">
            <v>4735</v>
          </cell>
        </row>
        <row r="568">
          <cell r="A568" t="str">
            <v>S08</v>
          </cell>
          <cell r="B568" t="str">
            <v>CODO 90° PRESION PVC  - 1 1/4"</v>
          </cell>
          <cell r="C568" t="str">
            <v>Ins</v>
          </cell>
          <cell r="D568" t="str">
            <v>und</v>
          </cell>
          <cell r="E568">
            <v>2535</v>
          </cell>
        </row>
        <row r="569">
          <cell r="A569" t="str">
            <v>S19</v>
          </cell>
          <cell r="B569" t="str">
            <v>CODO 90° PRESION PVC  - 1/2''</v>
          </cell>
          <cell r="C569" t="str">
            <v>Ins</v>
          </cell>
          <cell r="D569" t="str">
            <v>und</v>
          </cell>
          <cell r="E569">
            <v>421</v>
          </cell>
        </row>
        <row r="570">
          <cell r="A570" t="str">
            <v>S219</v>
          </cell>
          <cell r="B570" t="str">
            <v>CODO 90° PRESION PVC  - 2"</v>
          </cell>
          <cell r="C570" t="str">
            <v>Ins</v>
          </cell>
          <cell r="D570" t="str">
            <v>und</v>
          </cell>
          <cell r="E570">
            <v>7759</v>
          </cell>
        </row>
        <row r="571">
          <cell r="A571" t="str">
            <v>S111</v>
          </cell>
          <cell r="B571" t="str">
            <v>CODO 90° PRESION PVC  - 3/4''</v>
          </cell>
          <cell r="C571" t="str">
            <v>Ins</v>
          </cell>
          <cell r="D571" t="str">
            <v>und</v>
          </cell>
          <cell r="E571">
            <v>674</v>
          </cell>
        </row>
        <row r="572">
          <cell r="A572" t="str">
            <v>S165</v>
          </cell>
          <cell r="B572" t="str">
            <v>CODO 90° ULTRATEMP  - 1/2''</v>
          </cell>
          <cell r="C572" t="str">
            <v>Ins</v>
          </cell>
          <cell r="D572" t="str">
            <v>und</v>
          </cell>
          <cell r="E572">
            <v>966</v>
          </cell>
        </row>
        <row r="573">
          <cell r="A573" t="str">
            <v>S213</v>
          </cell>
          <cell r="B573" t="str">
            <v>CODO DE 11 1/4º GRAN RADIO RDE 21 PVC 10" 200PSI - Unión Platino</v>
          </cell>
          <cell r="C573" t="str">
            <v>Ins</v>
          </cell>
          <cell r="D573" t="str">
            <v>und</v>
          </cell>
          <cell r="E573">
            <v>463284</v>
          </cell>
        </row>
        <row r="574">
          <cell r="A574" t="str">
            <v>S211</v>
          </cell>
          <cell r="B574" t="str">
            <v>CODO DE 11 1/4º GRAN RADIO RDE 21 PVC 4" 200PSI - Unión Platino</v>
          </cell>
          <cell r="C574" t="str">
            <v>Ins</v>
          </cell>
          <cell r="D574" t="str">
            <v>und</v>
          </cell>
          <cell r="E574">
            <v>46185</v>
          </cell>
        </row>
        <row r="575">
          <cell r="A575" t="str">
            <v>S212</v>
          </cell>
          <cell r="B575" t="str">
            <v>CODO DE 11 1/4º GRAN RADIO RDE 21 PVC 6" 200PSI - Unión Platino</v>
          </cell>
          <cell r="C575" t="str">
            <v>Ins</v>
          </cell>
          <cell r="D575" t="str">
            <v>und</v>
          </cell>
          <cell r="E575">
            <v>106803</v>
          </cell>
        </row>
        <row r="576">
          <cell r="A576" t="str">
            <v>S210</v>
          </cell>
          <cell r="B576" t="str">
            <v>CODO DE 22 1/2º GRAN RADIO RDE 21 PVC 10" 200PSI - Unión Platino</v>
          </cell>
          <cell r="C576" t="str">
            <v>Ins</v>
          </cell>
          <cell r="D576" t="str">
            <v>und</v>
          </cell>
          <cell r="E576">
            <v>566301</v>
          </cell>
        </row>
        <row r="577">
          <cell r="A577" t="str">
            <v>S207</v>
          </cell>
          <cell r="B577" t="str">
            <v>CODO DE 22 1/2º GRAN RADIO RDE 21 PVC 2" 200PSI - Unión Platino</v>
          </cell>
          <cell r="C577" t="str">
            <v>Ins</v>
          </cell>
          <cell r="D577" t="str">
            <v>und</v>
          </cell>
          <cell r="E577">
            <v>13094</v>
          </cell>
        </row>
        <row r="578">
          <cell r="A578" t="str">
            <v>S208</v>
          </cell>
          <cell r="B578" t="str">
            <v>CODO DE 22 1/2º GRAN RADIO RDE 21 PVC 4" 200PSI - Unión Platino</v>
          </cell>
          <cell r="C578" t="str">
            <v>Ins</v>
          </cell>
          <cell r="D578" t="str">
            <v>und</v>
          </cell>
          <cell r="E578">
            <v>48610</v>
          </cell>
        </row>
        <row r="579">
          <cell r="A579" t="str">
            <v>S209</v>
          </cell>
          <cell r="B579" t="str">
            <v>CODO DE 22 1/2º GRAN RADIO RDE 21 PVC 6" 200PSI - Unión Platino</v>
          </cell>
          <cell r="C579" t="str">
            <v>Ins</v>
          </cell>
          <cell r="D579" t="str">
            <v>und</v>
          </cell>
          <cell r="E579">
            <v>123442</v>
          </cell>
        </row>
        <row r="580">
          <cell r="A580" t="str">
            <v>S206</v>
          </cell>
          <cell r="B580" t="str">
            <v>CODO DE 45º GRAN RADIO RDE 21 PVC 10" 200PSI - Unión Platino</v>
          </cell>
          <cell r="C580" t="str">
            <v>Ins</v>
          </cell>
          <cell r="D580" t="str">
            <v>und</v>
          </cell>
          <cell r="E580">
            <v>695490</v>
          </cell>
        </row>
        <row r="581">
          <cell r="A581" t="str">
            <v>S203</v>
          </cell>
          <cell r="B581" t="str">
            <v>CODO DE 45º GRAN RADIO RDE 21 PVC 2" 200PSI - Unión Platino</v>
          </cell>
          <cell r="C581" t="str">
            <v>Ins</v>
          </cell>
          <cell r="D581" t="str">
            <v>und</v>
          </cell>
          <cell r="E581">
            <v>14886</v>
          </cell>
        </row>
        <row r="582">
          <cell r="A582" t="str">
            <v>S204</v>
          </cell>
          <cell r="B582" t="str">
            <v>CODO DE 45º GRAN RADIO RDE 21 PVC 4" 200PSI - Unión Platino</v>
          </cell>
          <cell r="C582" t="str">
            <v>Ins</v>
          </cell>
          <cell r="D582" t="str">
            <v>und</v>
          </cell>
          <cell r="E582">
            <v>54531</v>
          </cell>
        </row>
        <row r="583">
          <cell r="A583" t="str">
            <v>S205</v>
          </cell>
          <cell r="B583" t="str">
            <v>CODO DE 45º GRAN RADIO RDE 21 PVC 6" 200PSI - Unión Platino</v>
          </cell>
          <cell r="C583" t="str">
            <v>Ins</v>
          </cell>
          <cell r="D583" t="str">
            <v>und</v>
          </cell>
          <cell r="E583">
            <v>149564</v>
          </cell>
        </row>
        <row r="584">
          <cell r="A584" t="str">
            <v>S202</v>
          </cell>
          <cell r="B584" t="str">
            <v>CODO DE 90º GRAN RADIO RDE 21 PVC 10" 200PSI - Unión Platino</v>
          </cell>
          <cell r="C584" t="str">
            <v>Ins</v>
          </cell>
          <cell r="D584" t="str">
            <v>und</v>
          </cell>
          <cell r="E584">
            <v>1063128</v>
          </cell>
        </row>
        <row r="585">
          <cell r="A585" t="str">
            <v>S200</v>
          </cell>
          <cell r="B585" t="str">
            <v>CODO DE 90º GRAN RADIO RDE 21 PVC 4" 200PSI - Unión Platino</v>
          </cell>
          <cell r="C585" t="str">
            <v>Ins</v>
          </cell>
          <cell r="D585" t="str">
            <v>und</v>
          </cell>
          <cell r="E585">
            <v>127963</v>
          </cell>
        </row>
        <row r="586">
          <cell r="A586" t="str">
            <v>S201</v>
          </cell>
          <cell r="B586" t="str">
            <v>CODO DE 90º GRAN RADIO RDE 21 PVC 6" 200PSI - Unión Platino</v>
          </cell>
          <cell r="C586" t="str">
            <v>Ins</v>
          </cell>
          <cell r="D586" t="str">
            <v>und</v>
          </cell>
          <cell r="E586">
            <v>275803</v>
          </cell>
        </row>
        <row r="587">
          <cell r="A587" t="str">
            <v>S156</v>
          </cell>
          <cell r="B587" t="str">
            <v>COLLAR DERIVACION  2 x 1/2"</v>
          </cell>
          <cell r="C587" t="str">
            <v>Ins</v>
          </cell>
          <cell r="D587" t="str">
            <v>und</v>
          </cell>
          <cell r="E587">
            <v>4702.6400000000003</v>
          </cell>
        </row>
        <row r="588">
          <cell r="A588" t="str">
            <v>S21</v>
          </cell>
          <cell r="B588" t="str">
            <v>COLLAR DERIVACION  3 x 1/2"</v>
          </cell>
          <cell r="C588" t="str">
            <v>Ins</v>
          </cell>
          <cell r="D588" t="str">
            <v>und</v>
          </cell>
          <cell r="E588">
            <v>9405.2800000000007</v>
          </cell>
        </row>
        <row r="589">
          <cell r="A589" t="str">
            <v>S155</v>
          </cell>
          <cell r="B589" t="str">
            <v>COLLAR DERIVACION  4 x 1/2"</v>
          </cell>
          <cell r="C589" t="str">
            <v>Ins</v>
          </cell>
          <cell r="D589" t="str">
            <v>und</v>
          </cell>
          <cell r="E589">
            <v>10647.64</v>
          </cell>
        </row>
        <row r="590">
          <cell r="A590" t="str">
            <v>S124</v>
          </cell>
          <cell r="B590" t="str">
            <v>DISIPADOR DE ENERGIA BAJANTE TALUD  CAIDA Sección Rectangular  ( 0.50*0.40 m.) Prefabricado Ref. CU005 Tipo Titan o similar.</v>
          </cell>
          <cell r="C590" t="str">
            <v>Ins</v>
          </cell>
          <cell r="D590" t="str">
            <v>und</v>
          </cell>
          <cell r="E590">
            <v>18526</v>
          </cell>
        </row>
        <row r="591">
          <cell r="A591" t="str">
            <v>S186</v>
          </cell>
          <cell r="B591" t="str">
            <v>ESE DE NIVELACION EXT. GARRA DE TIGRE 3" L=40 CM</v>
          </cell>
          <cell r="C591" t="str">
            <v>Ins</v>
          </cell>
          <cell r="D591" t="str">
            <v>und</v>
          </cell>
          <cell r="E591">
            <v>336400</v>
          </cell>
        </row>
        <row r="592">
          <cell r="A592" t="str">
            <v>S187</v>
          </cell>
          <cell r="B592" t="str">
            <v>ESE DE NIVELACION EXT. GARRA DE TIGRE 4" L=40 CM</v>
          </cell>
          <cell r="C592" t="str">
            <v>Ins</v>
          </cell>
          <cell r="D592" t="str">
            <v>und</v>
          </cell>
          <cell r="E592">
            <v>385000</v>
          </cell>
        </row>
        <row r="593">
          <cell r="A593" t="str">
            <v>S106</v>
          </cell>
          <cell r="B593" t="str">
            <v>FILTRO ANAEROBICO PREFABRICADO DE 2000 Lts. Tipo Colempaques con tapa y accesorios Ovoide - Verde Ref. 2 o Similar.</v>
          </cell>
          <cell r="C593" t="str">
            <v>Ins</v>
          </cell>
          <cell r="D593" t="str">
            <v>und</v>
          </cell>
          <cell r="E593">
            <v>1023830</v>
          </cell>
        </row>
        <row r="594">
          <cell r="A594" t="str">
            <v>S179</v>
          </cell>
          <cell r="B594" t="str">
            <v>HIDRANTE CHICAGO 3" MEGA EXTREMO LISO ( a todo costo)</v>
          </cell>
          <cell r="C594" t="str">
            <v>Ins</v>
          </cell>
          <cell r="D594" t="str">
            <v>und</v>
          </cell>
          <cell r="E594">
            <v>1403600</v>
          </cell>
        </row>
        <row r="595">
          <cell r="A595" t="str">
            <v>S180</v>
          </cell>
          <cell r="B595" t="str">
            <v>HIDRANTE CHICAGO 4" MEGA EXTREMO LISO ( a todo costo)</v>
          </cell>
          <cell r="C595" t="str">
            <v>Ins</v>
          </cell>
          <cell r="D595" t="str">
            <v>und</v>
          </cell>
          <cell r="E595">
            <v>2017240</v>
          </cell>
        </row>
        <row r="596">
          <cell r="A596" t="str">
            <v>S22</v>
          </cell>
          <cell r="B596" t="str">
            <v>LIMPIADOR REM PVC 760 grms. (1/4)</v>
          </cell>
          <cell r="C596" t="str">
            <v>Ins</v>
          </cell>
          <cell r="D596" t="str">
            <v>und</v>
          </cell>
          <cell r="E596">
            <v>31668</v>
          </cell>
        </row>
        <row r="597">
          <cell r="A597" t="str">
            <v>S195</v>
          </cell>
          <cell r="B597" t="str">
            <v>LLAVE Para operar valvula de compuerta elastica</v>
          </cell>
          <cell r="C597" t="str">
            <v>Ins</v>
          </cell>
          <cell r="D597" t="str">
            <v>und</v>
          </cell>
          <cell r="E597">
            <v>86304</v>
          </cell>
        </row>
        <row r="598">
          <cell r="A598" t="str">
            <v>S218</v>
          </cell>
          <cell r="B598" t="str">
            <v xml:space="preserve">MEDIDOR DE AGUA 1 1/2" velocidad clase c a accesorios y elementos de coneccion todo costo </v>
          </cell>
          <cell r="C598" t="str">
            <v>Ins</v>
          </cell>
          <cell r="D598" t="str">
            <v>und</v>
          </cell>
          <cell r="E598">
            <v>382800</v>
          </cell>
        </row>
        <row r="599">
          <cell r="A599" t="str">
            <v>S23</v>
          </cell>
          <cell r="B599" t="str">
            <v xml:space="preserve">MEDIDOR DE AGUA 1" velocidad clase c a accesorios y elementos de coneccion todo costo </v>
          </cell>
          <cell r="C599" t="str">
            <v>Ins</v>
          </cell>
          <cell r="D599" t="str">
            <v>und</v>
          </cell>
          <cell r="E599">
            <v>382430</v>
          </cell>
        </row>
        <row r="600">
          <cell r="A600" t="str">
            <v>S157</v>
          </cell>
          <cell r="B600" t="str">
            <v xml:space="preserve">MEDIDOR DE AGUA 1/2" velocidad clase c a accesorios y elementos de coneccion todo costo </v>
          </cell>
          <cell r="C600" t="str">
            <v>Ins</v>
          </cell>
          <cell r="D600" t="str">
            <v>und</v>
          </cell>
          <cell r="E600">
            <v>168000</v>
          </cell>
        </row>
        <row r="601">
          <cell r="A601" t="str">
            <v>S112</v>
          </cell>
          <cell r="B601" t="str">
            <v xml:space="preserve">MEDIDOR DE AGUA 3/4" velocidad clase c a accesorios y elementos de coneccion todo costo </v>
          </cell>
          <cell r="C601" t="str">
            <v>Ins</v>
          </cell>
          <cell r="D601" t="str">
            <v>und</v>
          </cell>
          <cell r="E601">
            <v>300000</v>
          </cell>
        </row>
        <row r="602">
          <cell r="A602" t="str">
            <v>S24</v>
          </cell>
          <cell r="B602" t="str">
            <v xml:space="preserve">REGISTRO DE BOLA - 1/2'' PARA GAS Tipo Novasfer Ref. 372 o Similar </v>
          </cell>
          <cell r="C602" t="str">
            <v>Ins</v>
          </cell>
          <cell r="D602" t="str">
            <v>und</v>
          </cell>
          <cell r="E602">
            <v>9860</v>
          </cell>
        </row>
        <row r="603">
          <cell r="A603" t="str">
            <v>S25</v>
          </cell>
          <cell r="B603" t="str">
            <v>REGISTRO Tipo R&amp;W - 1'' (de cortina) Ref. 206 o Similar</v>
          </cell>
          <cell r="C603" t="str">
            <v>Ins</v>
          </cell>
          <cell r="D603" t="str">
            <v>und</v>
          </cell>
          <cell r="E603">
            <v>49900</v>
          </cell>
        </row>
        <row r="604">
          <cell r="A604" t="str">
            <v>S27</v>
          </cell>
          <cell r="B604" t="str">
            <v>REGISTRO Tipo R&amp;W - 1 1/2''  (de cortina) Ref. 206 o Similar</v>
          </cell>
          <cell r="C604" t="str">
            <v>Ins</v>
          </cell>
          <cell r="D604" t="str">
            <v>und</v>
          </cell>
          <cell r="E604">
            <v>91060</v>
          </cell>
        </row>
        <row r="605">
          <cell r="A605" t="str">
            <v>S118</v>
          </cell>
          <cell r="B605" t="str">
            <v>REGISTRO Tipo R&amp;W - 1 1/4''  (de cortina) Ref. 206 o Similar</v>
          </cell>
          <cell r="C605" t="str">
            <v>Ins</v>
          </cell>
          <cell r="D605" t="str">
            <v>und</v>
          </cell>
          <cell r="E605">
            <v>67280</v>
          </cell>
        </row>
        <row r="606">
          <cell r="A606" t="str">
            <v>S26</v>
          </cell>
          <cell r="B606" t="str">
            <v>REGISTRO Tipo R&amp;W - 1/2''  (de cortina ) Ref. 206 o Similar</v>
          </cell>
          <cell r="C606" t="str">
            <v>Ins</v>
          </cell>
          <cell r="D606" t="str">
            <v>und</v>
          </cell>
          <cell r="E606">
            <v>27260</v>
          </cell>
        </row>
        <row r="607">
          <cell r="A607" t="str">
            <v>S28</v>
          </cell>
          <cell r="B607" t="str">
            <v>REGISTRO Tipo R&amp;W - 2'' (de cortina) Ref. 206 o Similar</v>
          </cell>
          <cell r="C607" t="str">
            <v>Ins</v>
          </cell>
          <cell r="D607" t="str">
            <v>und</v>
          </cell>
          <cell r="E607">
            <v>147610</v>
          </cell>
        </row>
        <row r="608">
          <cell r="A608" t="str">
            <v>S142</v>
          </cell>
          <cell r="B608" t="str">
            <v>REGISTRO Tipo R&amp;W - 2 1/2'' (de cortina) Ref. 206 o Similar</v>
          </cell>
          <cell r="C608" t="str">
            <v>Ins</v>
          </cell>
          <cell r="D608" t="str">
            <v>und</v>
          </cell>
          <cell r="E608">
            <v>258680</v>
          </cell>
        </row>
        <row r="609">
          <cell r="A609" t="str">
            <v>S143</v>
          </cell>
          <cell r="B609" t="str">
            <v>REGISTRO Tipo R&amp;W - 3'' (de cortina) Ref. 206 o Similar</v>
          </cell>
          <cell r="C609" t="str">
            <v>Ins</v>
          </cell>
          <cell r="D609" t="str">
            <v>und</v>
          </cell>
          <cell r="E609">
            <v>359600</v>
          </cell>
        </row>
        <row r="610">
          <cell r="A610" t="str">
            <v>S29</v>
          </cell>
          <cell r="B610" t="str">
            <v>REGISTRO Tipo R&amp;W - 3/4'' (de cortina) Ref. 206 o Similar</v>
          </cell>
          <cell r="C610" t="str">
            <v>Ins</v>
          </cell>
          <cell r="D610" t="str">
            <v>und</v>
          </cell>
          <cell r="E610">
            <v>34800</v>
          </cell>
        </row>
        <row r="611">
          <cell r="A611" t="str">
            <v>S144</v>
          </cell>
          <cell r="B611" t="str">
            <v>REGISTRO Tipo R&amp;W - 4'' (de cortina) Ref. 206 o Similar</v>
          </cell>
          <cell r="C611" t="str">
            <v>Ins</v>
          </cell>
          <cell r="D611" t="str">
            <v>und</v>
          </cell>
          <cell r="E611">
            <v>846800</v>
          </cell>
        </row>
        <row r="612">
          <cell r="A612" t="str">
            <v>S30</v>
          </cell>
          <cell r="B612" t="str">
            <v xml:space="preserve">REGULADOR EXTERNO BAJO PRESIÓN, Caudal 15 m3/h, presion de salida 23mbar </v>
          </cell>
          <cell r="C612" t="str">
            <v>Ins</v>
          </cell>
          <cell r="D612" t="str">
            <v>und</v>
          </cell>
          <cell r="E612">
            <v>42500</v>
          </cell>
        </row>
        <row r="613">
          <cell r="A613" t="str">
            <v>S109</v>
          </cell>
          <cell r="B613" t="str">
            <v>REJILLA  Aluminio  3" x 2"  con Sosco Anticucarachas - Ref. TA-3"x2" Tipo Colrejillas o Similar</v>
          </cell>
          <cell r="C613" t="str">
            <v>Ins</v>
          </cell>
          <cell r="D613" t="str">
            <v>und</v>
          </cell>
          <cell r="E613">
            <v>3491.6</v>
          </cell>
        </row>
        <row r="614">
          <cell r="A614" t="str">
            <v>S220</v>
          </cell>
          <cell r="B614" t="str">
            <v>REJILLA  Aluminio  3" x 2"  con Sosco Tradicional  - Ref. T-3"x2" Tipo Colrejillas o Similar (suministro e instalación).</v>
          </cell>
          <cell r="C614" t="str">
            <v>Ana</v>
          </cell>
          <cell r="D614" t="str">
            <v>und</v>
          </cell>
          <cell r="E614">
            <v>7268</v>
          </cell>
        </row>
        <row r="615">
          <cell r="A615" t="str">
            <v>S31</v>
          </cell>
          <cell r="B615" t="str">
            <v>REJILLA  Aluminio  3" x 2"  con Sosco Tradicional - Ref. T-3"x2" Tipo Colrejillas o o Similar</v>
          </cell>
          <cell r="C615" t="str">
            <v>Ins</v>
          </cell>
          <cell r="D615" t="str">
            <v>und</v>
          </cell>
          <cell r="E615">
            <v>3155.2</v>
          </cell>
        </row>
        <row r="616">
          <cell r="A616" t="str">
            <v>S243</v>
          </cell>
          <cell r="B616" t="str">
            <v>REJILLA Aluminio 4" x 2" Cúpula Tradicional con sosco - Ref. C-4"x2" Tipo Colrejillas o Similar</v>
          </cell>
          <cell r="C616" t="str">
            <v>Ins</v>
          </cell>
          <cell r="D616" t="str">
            <v>und</v>
          </cell>
          <cell r="E616">
            <v>5823.2</v>
          </cell>
        </row>
        <row r="617">
          <cell r="A617" t="str">
            <v>S32</v>
          </cell>
          <cell r="B617" t="str">
            <v>REJILLA Aluminio 4" x 3" con Sosco Anticucarachas - Ref. HA-4"x3" Tipo Colrejillas o Similar</v>
          </cell>
          <cell r="C617" t="str">
            <v>Ins</v>
          </cell>
          <cell r="D617" t="str">
            <v>und</v>
          </cell>
          <cell r="E617">
            <v>5753.6</v>
          </cell>
        </row>
        <row r="618">
          <cell r="A618" t="str">
            <v>S33</v>
          </cell>
          <cell r="B618" t="str">
            <v>REJILLA Aluminio 4" x 3" con Sosco Tradicional - Ref. H-4"x3" Tipo Colrejillas o Similar</v>
          </cell>
          <cell r="C618" t="str">
            <v>Ins</v>
          </cell>
          <cell r="D618" t="str">
            <v>und</v>
          </cell>
          <cell r="E618">
            <v>5463.6</v>
          </cell>
        </row>
        <row r="619">
          <cell r="A619" t="str">
            <v>S102</v>
          </cell>
          <cell r="B619" t="str">
            <v>REJILLA Aluminio 6" x 4" con Sosco Anticucarachas - Ref. TA-6"x4" Tipo Colrejillas o Similar</v>
          </cell>
          <cell r="C619" t="str">
            <v>Ins</v>
          </cell>
          <cell r="D619" t="str">
            <v>und</v>
          </cell>
          <cell r="E619">
            <v>14047.6</v>
          </cell>
        </row>
        <row r="620">
          <cell r="A620" t="str">
            <v>S110</v>
          </cell>
          <cell r="B620" t="str">
            <v>REJILLA Aluminio 6" x 4" Cúpula Tradicional con sosco - Ref. C-6"x4" Tipo Colrejillas o Similar</v>
          </cell>
          <cell r="C620" t="str">
            <v>Ins</v>
          </cell>
          <cell r="D620" t="str">
            <v>und</v>
          </cell>
          <cell r="E620">
            <v>13722.8</v>
          </cell>
        </row>
        <row r="621">
          <cell r="A621" t="str">
            <v>S232</v>
          </cell>
          <cell r="B621" t="str">
            <v>REJILLA CARCAMO en Fundición de Hierro Gris Ref. CAR-30 x 50 cm. Tipo Colrejillas o Similar</v>
          </cell>
          <cell r="C621" t="str">
            <v>Ins</v>
          </cell>
          <cell r="D621" t="str">
            <v>und</v>
          </cell>
          <cell r="E621">
            <v>205227.2</v>
          </cell>
        </row>
        <row r="622">
          <cell r="A622" t="str">
            <v>S231</v>
          </cell>
          <cell r="B622" t="str">
            <v>REJILLA CARCAMO en Fundición de Hierro Gris Ref. CAR-50 x 120 cm. Tipo Colrejillas o Similar</v>
          </cell>
          <cell r="C622" t="str">
            <v>Ins</v>
          </cell>
          <cell r="D622" t="str">
            <v>und</v>
          </cell>
          <cell r="E622">
            <v>985315.6</v>
          </cell>
        </row>
        <row r="623">
          <cell r="A623" t="str">
            <v>S34</v>
          </cell>
          <cell r="B623" t="str">
            <v>SIFON PVC SANITARIO 3"</v>
          </cell>
          <cell r="C623" t="str">
            <v>Ins</v>
          </cell>
          <cell r="D623" t="str">
            <v>ml</v>
          </cell>
          <cell r="E623">
            <v>7241.88</v>
          </cell>
        </row>
        <row r="624">
          <cell r="A624" t="str">
            <v>S125</v>
          </cell>
          <cell r="B624" t="str">
            <v>SILLA YEE alcantarilldo  tipo fort  160 x 110  (6" x 4")</v>
          </cell>
          <cell r="C624" t="str">
            <v>Ins</v>
          </cell>
          <cell r="D624" t="str">
            <v>und</v>
          </cell>
          <cell r="E624">
            <v>44556.76</v>
          </cell>
        </row>
        <row r="625">
          <cell r="A625" t="str">
            <v>S126</v>
          </cell>
          <cell r="B625" t="str">
            <v>SILLA YEE alcantarilldo  tipo fort  200 x 160  (8" x 6")</v>
          </cell>
          <cell r="C625" t="str">
            <v>Ins</v>
          </cell>
          <cell r="D625" t="str">
            <v>und</v>
          </cell>
          <cell r="E625">
            <v>54574.520000000004</v>
          </cell>
        </row>
        <row r="626">
          <cell r="A626" t="str">
            <v>S65</v>
          </cell>
          <cell r="B626" t="str">
            <v>SILLA YEE alcantarilldo  tipo fort  250 x 200  (10" x 8")</v>
          </cell>
          <cell r="C626" t="str">
            <v>Ins</v>
          </cell>
          <cell r="D626" t="str">
            <v>und</v>
          </cell>
          <cell r="E626">
            <v>93842.84</v>
          </cell>
        </row>
        <row r="627">
          <cell r="A627" t="str">
            <v>S35</v>
          </cell>
          <cell r="B627" t="str">
            <v>SILLA YEE alcantarilldo  tipo fort  315 x 200  (12" x 8")</v>
          </cell>
          <cell r="C627" t="str">
            <v>Ins</v>
          </cell>
          <cell r="D627" t="str">
            <v>und</v>
          </cell>
          <cell r="E627">
            <v>364632.08</v>
          </cell>
        </row>
        <row r="628">
          <cell r="A628" t="str">
            <v>S167</v>
          </cell>
          <cell r="B628" t="str">
            <v>SOLDADURA LIQUIDA AGUA CALIENTE 1/4</v>
          </cell>
          <cell r="C628" t="str">
            <v>Ins</v>
          </cell>
          <cell r="D628" t="str">
            <v>und</v>
          </cell>
          <cell r="E628">
            <v>70388</v>
          </cell>
        </row>
        <row r="629">
          <cell r="A629" t="str">
            <v>S36</v>
          </cell>
          <cell r="B629" t="str">
            <v>SOLDADURA PVC LIQUIDA 1/4</v>
          </cell>
          <cell r="C629" t="str">
            <v>Ins</v>
          </cell>
          <cell r="D629" t="str">
            <v>und</v>
          </cell>
          <cell r="E629">
            <v>57646</v>
          </cell>
        </row>
        <row r="630">
          <cell r="A630" t="str">
            <v>S221</v>
          </cell>
          <cell r="B630" t="str">
            <v>TANQUE AGUA POTABLE PLASTICO CAP. 1.000 lts, Incluye: tapa, accesorios y manguera flexible. A todo costo.</v>
          </cell>
          <cell r="C630" t="str">
            <v>Ins</v>
          </cell>
          <cell r="D630" t="str">
            <v>und</v>
          </cell>
          <cell r="E630">
            <v>403680</v>
          </cell>
        </row>
        <row r="631">
          <cell r="A631" t="str">
            <v>S222</v>
          </cell>
          <cell r="B631" t="str">
            <v>TANQUE AGUA POTABLE PLASTICO CAP. 20.000 lts, Incluye: tapa, accesorios y manguera flexible. A todo costo.</v>
          </cell>
          <cell r="C631" t="str">
            <v>Ins</v>
          </cell>
          <cell r="D631" t="str">
            <v>und</v>
          </cell>
          <cell r="E631">
            <v>9055076</v>
          </cell>
        </row>
        <row r="632">
          <cell r="A632" t="str">
            <v>S222A</v>
          </cell>
          <cell r="B632" t="str">
            <v>TANQUE AGUA POTABLE PLASTICO CAP. 10.000 lts, Incluye: tapa, accesorios y manguera flexible. A todo costo.</v>
          </cell>
          <cell r="C632" t="str">
            <v>Ins</v>
          </cell>
          <cell r="D632" t="str">
            <v>und</v>
          </cell>
          <cell r="E632">
            <v>4512284</v>
          </cell>
        </row>
        <row r="633">
          <cell r="A633" t="str">
            <v>S224</v>
          </cell>
          <cell r="B633" t="str">
            <v>TANQUE DE GAS HORIZONTAL CAP. 1.000 gl TIPO INTERPERIE, Cuerpo y tapas en lámina HR de 8 mm. y patas en lámina HR de 6 mm., orejas de izaje y boquillas x 3000 lbs. Limpieza exterior con cepillo mecánico fondo anticorrosivo y acabado en pintura esmalte pin</v>
          </cell>
          <cell r="C633" t="str">
            <v>Ins</v>
          </cell>
          <cell r="D633" t="str">
            <v>und</v>
          </cell>
          <cell r="E633">
            <v>11542000</v>
          </cell>
        </row>
        <row r="634">
          <cell r="A634" t="str">
            <v>S105</v>
          </cell>
          <cell r="B634" t="str">
            <v>TANQUE SEPTICO INTEGRADO PREFABRICADO TIPO IMHOFF SUBTERRANEO DE 2000 Lts. Tipo Colempaques con tapa y accesorios Ovoide - Verde ref. 2 o Similar</v>
          </cell>
          <cell r="C634" t="str">
            <v>Ins</v>
          </cell>
          <cell r="D634" t="str">
            <v>und</v>
          </cell>
          <cell r="E634">
            <v>2247454.7599999998</v>
          </cell>
        </row>
        <row r="635">
          <cell r="A635" t="str">
            <v>S107</v>
          </cell>
          <cell r="B635" t="str">
            <v xml:space="preserve">TANQUE TRATAMIENTO AGUAS GRISES OVOIDE DE 2000 Lts. Tipo Colempaques  o Similar </v>
          </cell>
          <cell r="C635" t="str">
            <v>Ins</v>
          </cell>
          <cell r="D635" t="str">
            <v>und</v>
          </cell>
          <cell r="E635">
            <v>688266.28</v>
          </cell>
        </row>
        <row r="636">
          <cell r="A636" t="str">
            <v>S60</v>
          </cell>
          <cell r="B636" t="str">
            <v>TAPA DE INSPECCION TI - 5*3" Aluminio  Colrejillas o Similar</v>
          </cell>
          <cell r="C636" t="str">
            <v>Ins</v>
          </cell>
          <cell r="D636" t="str">
            <v>und</v>
          </cell>
          <cell r="E636">
            <v>13462</v>
          </cell>
        </row>
        <row r="637">
          <cell r="A637" t="str">
            <v>S225</v>
          </cell>
          <cell r="B637" t="str">
            <v>TAPA DE INSPECCION TI - 6*4" Aluminio Colrejillas o Similar</v>
          </cell>
          <cell r="C637" t="str">
            <v>Ins</v>
          </cell>
          <cell r="D637" t="str">
            <v>und</v>
          </cell>
          <cell r="E637">
            <v>19370</v>
          </cell>
        </row>
        <row r="638">
          <cell r="A638" t="str">
            <v>S226</v>
          </cell>
          <cell r="B638" t="str">
            <v>TAPA DE INSPECCION TI - 8*6" Aluminio Colrejillas o Similar</v>
          </cell>
          <cell r="C638" t="str">
            <v>Ins</v>
          </cell>
          <cell r="D638" t="str">
            <v>und</v>
          </cell>
          <cell r="E638">
            <v>38535</v>
          </cell>
        </row>
        <row r="639">
          <cell r="A639" t="str">
            <v>S131</v>
          </cell>
          <cell r="B639" t="str">
            <v>TAPA REJILLA EN HIERRO GALVANIZADO 3"</v>
          </cell>
          <cell r="C639" t="str">
            <v>Ins</v>
          </cell>
          <cell r="D639" t="str">
            <v>und</v>
          </cell>
          <cell r="E639">
            <v>138445</v>
          </cell>
        </row>
        <row r="640">
          <cell r="A640" t="str">
            <v>S134</v>
          </cell>
          <cell r="B640" t="str">
            <v>TAPA REJILLA EN HIERRO GALVANIZADO 6"</v>
          </cell>
          <cell r="C640" t="str">
            <v>Ins</v>
          </cell>
          <cell r="D640" t="str">
            <v>und</v>
          </cell>
          <cell r="E640">
            <v>216890</v>
          </cell>
        </row>
        <row r="641">
          <cell r="A641" t="str">
            <v>S181</v>
          </cell>
          <cell r="B641" t="str">
            <v xml:space="preserve">TEE 4"  X  3" hd EXTREMO LISO </v>
          </cell>
          <cell r="C641" t="str">
            <v>Ins</v>
          </cell>
          <cell r="D641" t="str">
            <v>und</v>
          </cell>
          <cell r="E641">
            <v>133400</v>
          </cell>
        </row>
        <row r="642">
          <cell r="A642" t="str">
            <v>S182</v>
          </cell>
          <cell r="B642" t="str">
            <v xml:space="preserve">TEE 6"  X  4" hd EXTREMO LISO </v>
          </cell>
          <cell r="C642" t="str">
            <v>Ins</v>
          </cell>
          <cell r="D642" t="str">
            <v>und</v>
          </cell>
          <cell r="E642">
            <v>267960</v>
          </cell>
        </row>
        <row r="643">
          <cell r="A643" t="str">
            <v>S172</v>
          </cell>
          <cell r="B643" t="str">
            <v>TEE ACERO GALNAVIZADO  3/4''</v>
          </cell>
          <cell r="C643" t="str">
            <v>Ins</v>
          </cell>
          <cell r="D643" t="str">
            <v>und</v>
          </cell>
          <cell r="E643">
            <v>1508</v>
          </cell>
        </row>
        <row r="644">
          <cell r="A644" t="str">
            <v>S38</v>
          </cell>
          <cell r="B644" t="str">
            <v>TEE ACERO GALVANIZADO  1/2''</v>
          </cell>
          <cell r="C644" t="str">
            <v>Ins</v>
          </cell>
          <cell r="D644" t="str">
            <v>und</v>
          </cell>
          <cell r="E644">
            <v>986</v>
          </cell>
        </row>
        <row r="645">
          <cell r="A645" t="str">
            <v>S183</v>
          </cell>
          <cell r="B645" t="str">
            <v xml:space="preserve">TEE HIERRO DUCTIL  3 X 3" </v>
          </cell>
          <cell r="C645" t="str">
            <v>Ins</v>
          </cell>
          <cell r="D645" t="str">
            <v>und</v>
          </cell>
          <cell r="E645">
            <v>68440</v>
          </cell>
        </row>
        <row r="646">
          <cell r="A646" t="str">
            <v>S39</v>
          </cell>
          <cell r="B646" t="str">
            <v>TEE PRESION  - 1''</v>
          </cell>
          <cell r="C646" t="str">
            <v>Ins</v>
          </cell>
          <cell r="D646" t="str">
            <v>und</v>
          </cell>
          <cell r="E646">
            <v>1836</v>
          </cell>
        </row>
        <row r="647">
          <cell r="A647" t="str">
            <v>S159</v>
          </cell>
          <cell r="B647" t="str">
            <v>TEE PRESION  - 1 1/2''</v>
          </cell>
          <cell r="C647" t="str">
            <v>Ins</v>
          </cell>
          <cell r="D647" t="str">
            <v>und</v>
          </cell>
          <cell r="E647">
            <v>6247</v>
          </cell>
        </row>
        <row r="648">
          <cell r="A648" t="str">
            <v>S07</v>
          </cell>
          <cell r="B648" t="str">
            <v>TEE PRESION  - 1 1/4''</v>
          </cell>
          <cell r="C648" t="str">
            <v>Ins</v>
          </cell>
          <cell r="D648" t="str">
            <v>und</v>
          </cell>
          <cell r="E648">
            <v>4742</v>
          </cell>
        </row>
        <row r="649">
          <cell r="A649" t="str">
            <v>S40</v>
          </cell>
          <cell r="B649" t="str">
            <v>TEE PRESION  - 1/2''</v>
          </cell>
          <cell r="C649" t="str">
            <v>Ins</v>
          </cell>
          <cell r="D649" t="str">
            <v>und</v>
          </cell>
          <cell r="E649">
            <v>556</v>
          </cell>
        </row>
        <row r="650">
          <cell r="A650" t="str">
            <v>S158</v>
          </cell>
          <cell r="B650" t="str">
            <v>TEE PRESION -  3/4''</v>
          </cell>
          <cell r="C650" t="str">
            <v>Ins</v>
          </cell>
          <cell r="D650" t="str">
            <v>und</v>
          </cell>
          <cell r="E650">
            <v>939</v>
          </cell>
        </row>
        <row r="651">
          <cell r="A651" t="str">
            <v>S129</v>
          </cell>
          <cell r="B651" t="str">
            <v>TEE SANITARIA - 6"</v>
          </cell>
          <cell r="C651" t="str">
            <v>Ins</v>
          </cell>
          <cell r="D651" t="str">
            <v>und</v>
          </cell>
          <cell r="E651">
            <v>105082.08</v>
          </cell>
        </row>
        <row r="652">
          <cell r="A652" t="str">
            <v>S166</v>
          </cell>
          <cell r="B652" t="str">
            <v>TEE ULTRATEMP - 1/2"</v>
          </cell>
          <cell r="C652" t="str">
            <v>Ins</v>
          </cell>
          <cell r="D652" t="str">
            <v>und</v>
          </cell>
          <cell r="E652">
            <v>1281.8</v>
          </cell>
        </row>
        <row r="653">
          <cell r="A653" t="str">
            <v>S103</v>
          </cell>
          <cell r="B653" t="str">
            <v>TRAMPA DE GRASA PLASTICA CAP.  250 Lts. Tipo Colempaques  o Similar</v>
          </cell>
          <cell r="C653" t="str">
            <v>Ins</v>
          </cell>
          <cell r="D653" t="str">
            <v>und</v>
          </cell>
          <cell r="E653">
            <v>132240</v>
          </cell>
        </row>
        <row r="654">
          <cell r="A654" t="str">
            <v>S104</v>
          </cell>
          <cell r="B654" t="str">
            <v>TRAMPA DE GRASA PLASTICA CAP.  95 Lts. Tipo Colempaques o Similar</v>
          </cell>
          <cell r="C654" t="str">
            <v>Ins</v>
          </cell>
          <cell r="D654" t="str">
            <v>und</v>
          </cell>
          <cell r="E654">
            <v>147926</v>
          </cell>
        </row>
        <row r="655">
          <cell r="A655" t="str">
            <v>S160</v>
          </cell>
          <cell r="B655" t="str">
            <v xml:space="preserve">TUBO ACERO GALVANIZADO AGUA 1 1/2" - NIC 505 - 001  - Tipo Colmena o Similar. </v>
          </cell>
          <cell r="C655" t="str">
            <v>Ins</v>
          </cell>
          <cell r="D655" t="str">
            <v>ml</v>
          </cell>
          <cell r="E655">
            <v>19816.666666666668</v>
          </cell>
        </row>
        <row r="656">
          <cell r="A656" t="str">
            <v>S160A</v>
          </cell>
          <cell r="B656" t="str">
            <v xml:space="preserve">TUBO ACERO AGUA NEGRA PARA CERRAMIENTO  1 1/2" -   - Tipo Colmena o Similar. </v>
          </cell>
          <cell r="C656" t="str">
            <v>Ins</v>
          </cell>
          <cell r="D656" t="str">
            <v>ml</v>
          </cell>
          <cell r="E656">
            <v>8000</v>
          </cell>
        </row>
        <row r="657">
          <cell r="A657" t="str">
            <v>S46</v>
          </cell>
          <cell r="B657" t="str">
            <v xml:space="preserve">TUBO ACERO GALVANIZADO AGUA 1" - NIC 505 - 001  - Tipo Colmena o Similar. </v>
          </cell>
          <cell r="C657" t="str">
            <v>Ins</v>
          </cell>
          <cell r="D657" t="str">
            <v>ml</v>
          </cell>
          <cell r="E657">
            <v>12518</v>
          </cell>
        </row>
        <row r="658">
          <cell r="A658" t="str">
            <v>S47</v>
          </cell>
          <cell r="B658" t="str">
            <v xml:space="preserve">TUBO ACERO GALVANIZADO AGUA 2 1/2" - NIC 505 - 001  - Tipo Colmena o Similar. </v>
          </cell>
          <cell r="C658" t="str">
            <v>Ins</v>
          </cell>
          <cell r="D658" t="str">
            <v>ml</v>
          </cell>
          <cell r="E658">
            <v>34413</v>
          </cell>
        </row>
        <row r="659">
          <cell r="A659" t="str">
            <v>S48</v>
          </cell>
          <cell r="B659" t="str">
            <v xml:space="preserve">TUBO ACERO GALVANIZADO AGUA 2" - NIC 505 - 001  - Tipo Colmena o Similar. </v>
          </cell>
          <cell r="C659" t="str">
            <v>Ins</v>
          </cell>
          <cell r="D659" t="str">
            <v>ml</v>
          </cell>
          <cell r="E659">
            <v>25665</v>
          </cell>
        </row>
        <row r="660">
          <cell r="A660" t="str">
            <v>S48A</v>
          </cell>
          <cell r="B660" t="str">
            <v xml:space="preserve">TUBO ACERO AGUA NEGRA PARA CERRAMIENTO  2" -   - Tipo Colmena o Similar. </v>
          </cell>
          <cell r="C660" t="str">
            <v>Ins</v>
          </cell>
          <cell r="D660" t="str">
            <v>ml</v>
          </cell>
          <cell r="E660">
            <v>17400</v>
          </cell>
        </row>
        <row r="661">
          <cell r="A661" t="str">
            <v>S48B</v>
          </cell>
          <cell r="B661" t="str">
            <v xml:space="preserve">TUBO ACERO AGUA NEGRA PARA CERRAMIENTO  3" -   - Tipo Colmena o Similar. </v>
          </cell>
          <cell r="C661" t="str">
            <v>Ins</v>
          </cell>
          <cell r="D661" t="str">
            <v>ml</v>
          </cell>
          <cell r="E661">
            <v>18500</v>
          </cell>
        </row>
        <row r="662">
          <cell r="A662" t="str">
            <v>S214</v>
          </cell>
          <cell r="B662" t="str">
            <v xml:space="preserve">TUBO ACERO GALVANIZADO AGUA 3" - NIC 505 - 001  - Tipo Colmena o Similar. </v>
          </cell>
          <cell r="C662" t="str">
            <v>Ins</v>
          </cell>
          <cell r="D662" t="str">
            <v>ml</v>
          </cell>
          <cell r="E662">
            <v>42436</v>
          </cell>
        </row>
        <row r="663">
          <cell r="A663" t="str">
            <v>S114</v>
          </cell>
          <cell r="B663" t="str">
            <v xml:space="preserve">TUBO ACERO GALVANIZADO AGUA 3/4" - NIC 505 - 001  - Tipo Colmena o Similar. </v>
          </cell>
          <cell r="C663" t="str">
            <v>Ins</v>
          </cell>
          <cell r="D663" t="str">
            <v>ml</v>
          </cell>
          <cell r="E663">
            <v>7975</v>
          </cell>
        </row>
        <row r="664">
          <cell r="A664" t="str">
            <v>S41</v>
          </cell>
          <cell r="B664" t="str">
            <v xml:space="preserve">TUBO ACERO GALVANIZADO PRESION 1/2" - Calibre 40 ASTM A53  - Tipo Colmena o Similar. </v>
          </cell>
          <cell r="C664" t="str">
            <v>Ins</v>
          </cell>
          <cell r="D664" t="str">
            <v>ml</v>
          </cell>
          <cell r="E664">
            <v>7878</v>
          </cell>
        </row>
        <row r="665">
          <cell r="A665" t="str">
            <v>S120</v>
          </cell>
          <cell r="B665" t="str">
            <v xml:space="preserve">TUBO ACERO GALVANIZADO PRESION 3" - Calibre 40 ASTM A53  - Tipo Colmena o Similar. </v>
          </cell>
          <cell r="C665" t="str">
            <v>Ins</v>
          </cell>
          <cell r="D665" t="str">
            <v>ml</v>
          </cell>
          <cell r="E665">
            <v>99083</v>
          </cell>
        </row>
        <row r="666">
          <cell r="A666" t="str">
            <v>S171</v>
          </cell>
          <cell r="B666" t="str">
            <v xml:space="preserve">TUBO ACERO GALVANIZADO PRESION 3/4" - Calibre 40 ASTM A53  - Tipo Colmena o Similar. </v>
          </cell>
          <cell r="C666" t="str">
            <v>Ins</v>
          </cell>
          <cell r="D666" t="str">
            <v>ml</v>
          </cell>
          <cell r="E666">
            <v>10488</v>
          </cell>
        </row>
        <row r="667">
          <cell r="A667" t="str">
            <v>S09</v>
          </cell>
          <cell r="B667" t="str">
            <v xml:space="preserve">TUBO ACERO GALVANIZADO PRESION 4" - Calibre 40 ASTM A53 - Tipo Colmena o Similar. </v>
          </cell>
          <cell r="C667" t="str">
            <v>Ins</v>
          </cell>
          <cell r="D667" t="str">
            <v>ml</v>
          </cell>
          <cell r="E667">
            <v>140746</v>
          </cell>
        </row>
        <row r="668">
          <cell r="A668" t="str">
            <v>S09A</v>
          </cell>
          <cell r="B668" t="str">
            <v>NIPLE EN TUBO ACERO GALVANIZADO PRESION 4" - Calibre 40 ASTM A53 - Tipo Colmena o Similar. 18cm</v>
          </cell>
          <cell r="C668" t="str">
            <v>Ins</v>
          </cell>
          <cell r="D668" t="str">
            <v>und</v>
          </cell>
          <cell r="E668">
            <v>41200</v>
          </cell>
        </row>
        <row r="669">
          <cell r="A669" t="str">
            <v>S09B</v>
          </cell>
          <cell r="B669" t="str">
            <v>TEE   ACERO GALVANIZADO PRESION 4" - Calibre 40 ASTM A53 - Tipo Colmena o Similar. 18cm</v>
          </cell>
          <cell r="C669" t="str">
            <v>Ins</v>
          </cell>
          <cell r="D669" t="str">
            <v>und</v>
          </cell>
          <cell r="E669">
            <v>41200</v>
          </cell>
        </row>
        <row r="670">
          <cell r="A670" t="str">
            <v>S09C</v>
          </cell>
          <cell r="B670" t="str">
            <v>CODO 90°   ACERO GALVANIZADO PRESION 4" - Calibre 40 ASTM A53 - Tipo Colmena o Similar. 18cm</v>
          </cell>
          <cell r="C670" t="str">
            <v>Ins</v>
          </cell>
          <cell r="D670" t="str">
            <v>und</v>
          </cell>
          <cell r="E670">
            <v>35200</v>
          </cell>
        </row>
        <row r="671">
          <cell r="A671" t="str">
            <v>S09D</v>
          </cell>
          <cell r="B671" t="str">
            <v>CODO 90°   ACERO GALVANIZADO PRESION 1" - Calibre 40 ASTM A53 - Tipo Colmena o Similar. 18cm</v>
          </cell>
          <cell r="C671" t="str">
            <v>Ins</v>
          </cell>
          <cell r="D671" t="str">
            <v>und</v>
          </cell>
          <cell r="E671">
            <v>2200</v>
          </cell>
        </row>
        <row r="672">
          <cell r="A672" t="str">
            <v>S09E</v>
          </cell>
          <cell r="B672" t="str">
            <v>CODO 90°   ACERO GALVANIZADO PRESION 2" - Calibre 40 ASTM A53 - Tipo Colmena o Similar. 18cm</v>
          </cell>
          <cell r="C672" t="str">
            <v>Ins</v>
          </cell>
          <cell r="D672" t="str">
            <v>und</v>
          </cell>
          <cell r="E672">
            <v>7000</v>
          </cell>
        </row>
        <row r="673">
          <cell r="A673" t="str">
            <v>S09F</v>
          </cell>
          <cell r="B673" t="str">
            <v>CODO 90°   ACERO GALVANIZADO PRESION 3" - Calibre 40 ASTM A53 - Tipo Colmena o Similar. 18cm</v>
          </cell>
          <cell r="C673" t="str">
            <v>Ins</v>
          </cell>
          <cell r="D673" t="str">
            <v>und</v>
          </cell>
          <cell r="E673">
            <v>20000</v>
          </cell>
        </row>
        <row r="674">
          <cell r="A674" t="str">
            <v>S09G</v>
          </cell>
          <cell r="B674" t="str">
            <v>TEE   ACERO GALVANIZADO PRESION 2" - Calibre 40 ASTM A53 - Tipo Colmena o Similar. 18cm</v>
          </cell>
          <cell r="C674" t="str">
            <v>Ins</v>
          </cell>
          <cell r="D674" t="str">
            <v>und</v>
          </cell>
          <cell r="E674">
            <v>7800</v>
          </cell>
        </row>
        <row r="675">
          <cell r="B675" t="str">
            <v xml:space="preserve">TUBO ACERO GALVANIZADO PRESION 4" - Calibre 40 ASTM A53 - Tipo Colmena o Similar. </v>
          </cell>
          <cell r="C675" t="str">
            <v>Ins</v>
          </cell>
          <cell r="D675" t="str">
            <v>ml</v>
          </cell>
          <cell r="E675">
            <v>140746</v>
          </cell>
        </row>
        <row r="676">
          <cell r="A676" t="str">
            <v>S132</v>
          </cell>
          <cell r="B676" t="str">
            <v xml:space="preserve">TUBO ACERO GALVANIZADO PRESION 6" - Calibre 40 ASTM A53 - Tipo Colmena o Similar. </v>
          </cell>
          <cell r="C676" t="str">
            <v>Ins</v>
          </cell>
          <cell r="D676" t="str">
            <v>ml</v>
          </cell>
          <cell r="E676">
            <v>225000</v>
          </cell>
        </row>
        <row r="677">
          <cell r="A677" t="str">
            <v>S242</v>
          </cell>
          <cell r="B677" t="str">
            <v xml:space="preserve">TUBO ACERO NEGRA CONTRA INCENDIO 2 1/2" - Calibre 10 ASTM A795 - Tipo Colmena o Similar. </v>
          </cell>
          <cell r="C677" t="str">
            <v>Ins</v>
          </cell>
          <cell r="D677" t="str">
            <v>ml</v>
          </cell>
          <cell r="E677">
            <v>23828</v>
          </cell>
        </row>
        <row r="678">
          <cell r="A678" t="str">
            <v>S241</v>
          </cell>
          <cell r="B678" t="str">
            <v xml:space="preserve">TUBO ACERO NEGRA CONTRA INCENDIO 4" - Calibre 10 ASTM A795 - Tipo Colmena o Similar. </v>
          </cell>
          <cell r="C678" t="str">
            <v>Ins</v>
          </cell>
          <cell r="D678" t="str">
            <v>ml</v>
          </cell>
          <cell r="E678">
            <v>37893</v>
          </cell>
        </row>
        <row r="679">
          <cell r="A679" t="str">
            <v>S42</v>
          </cell>
          <cell r="B679" t="str">
            <v xml:space="preserve">TUBO ALCANTARILLADO NOVAFORT  PVC  110 mm  </v>
          </cell>
          <cell r="C679" t="str">
            <v>Ins</v>
          </cell>
          <cell r="D679" t="str">
            <v>ml</v>
          </cell>
          <cell r="E679">
            <v>11015</v>
          </cell>
        </row>
        <row r="680">
          <cell r="A680" t="str">
            <v>S43</v>
          </cell>
          <cell r="B680" t="str">
            <v xml:space="preserve">TUBO ALCANTARILLADO NOVAFORT  PVC  160 mm  </v>
          </cell>
          <cell r="C680" t="str">
            <v>Ins</v>
          </cell>
          <cell r="D680" t="str">
            <v>ml</v>
          </cell>
          <cell r="E680">
            <v>21005</v>
          </cell>
        </row>
        <row r="681">
          <cell r="A681" t="str">
            <v>S44</v>
          </cell>
          <cell r="B681" t="str">
            <v xml:space="preserve">TUBO ALCANTARILLADO NOVAFORT  PVC  200 mm  </v>
          </cell>
          <cell r="C681" t="str">
            <v>Ins</v>
          </cell>
          <cell r="D681" t="str">
            <v>ml</v>
          </cell>
          <cell r="E681">
            <v>29245</v>
          </cell>
        </row>
        <row r="682">
          <cell r="A682" t="str">
            <v>S56</v>
          </cell>
          <cell r="B682" t="str">
            <v xml:space="preserve">TUBO ALCANTARILLADO NOVAFORT  PVC  250 mm </v>
          </cell>
          <cell r="C682" t="str">
            <v>Ins</v>
          </cell>
          <cell r="D682" t="str">
            <v>ml</v>
          </cell>
          <cell r="E682">
            <v>42515</v>
          </cell>
        </row>
        <row r="683">
          <cell r="A683" t="str">
            <v>S71</v>
          </cell>
          <cell r="B683" t="str">
            <v xml:space="preserve">TUBO ALCANTARILLADO NOVAFORT  PVC  315 mm </v>
          </cell>
          <cell r="C683" t="str">
            <v>Ins</v>
          </cell>
          <cell r="D683" t="str">
            <v>ml</v>
          </cell>
          <cell r="E683">
            <v>62860</v>
          </cell>
        </row>
        <row r="684">
          <cell r="A684" t="str">
            <v>S71A</v>
          </cell>
          <cell r="B684" t="str">
            <v xml:space="preserve">TUBO ALCANTARILLADO NOVAFORT  PVC  355 mm </v>
          </cell>
          <cell r="C684" t="str">
            <v>Ins</v>
          </cell>
          <cell r="D684" t="str">
            <v>ml</v>
          </cell>
          <cell r="E684">
            <v>72642</v>
          </cell>
        </row>
        <row r="685">
          <cell r="A685" t="str">
            <v>S71B</v>
          </cell>
          <cell r="B685" t="str">
            <v xml:space="preserve">TUBO ALCANTARILLADO NOVAFORT  PVC  450 mm </v>
          </cell>
          <cell r="C685" t="str">
            <v>Ins</v>
          </cell>
          <cell r="D685" t="str">
            <v>ml</v>
          </cell>
          <cell r="E685">
            <v>128057</v>
          </cell>
        </row>
        <row r="686">
          <cell r="A686" t="str">
            <v>S71C</v>
          </cell>
          <cell r="B686" t="str">
            <v xml:space="preserve">TUBO ALCANTARILLADO NOVAFORT  PVC  500 mm </v>
          </cell>
          <cell r="C686" t="str">
            <v>Ins</v>
          </cell>
          <cell r="D686" t="str">
            <v>ml</v>
          </cell>
          <cell r="E686">
            <v>158953</v>
          </cell>
        </row>
        <row r="687">
          <cell r="A687" t="str">
            <v>S72</v>
          </cell>
          <cell r="B687" t="str">
            <v xml:space="preserve">TUBO ALCANTARILLADO NOVAFORT  PVC  400 mm </v>
          </cell>
          <cell r="C687" t="str">
            <v>Ins</v>
          </cell>
          <cell r="D687" t="str">
            <v>ml</v>
          </cell>
          <cell r="E687">
            <v>97364</v>
          </cell>
        </row>
        <row r="688">
          <cell r="A688" t="str">
            <v>S45</v>
          </cell>
          <cell r="B688" t="str">
            <v>TUBO DRENAJE  CORRUGADA PVC 100 mm ( 4") Sin filtro. Tramos de 5 m. con unión.</v>
          </cell>
          <cell r="C688" t="str">
            <v>Ins</v>
          </cell>
          <cell r="D688" t="str">
            <v>ml</v>
          </cell>
          <cell r="E688">
            <v>21022</v>
          </cell>
        </row>
        <row r="689">
          <cell r="A689" t="str">
            <v>S121</v>
          </cell>
          <cell r="B689" t="str">
            <v>TUBO DRENAJE  CORRUGADA PVC 160 mm ( 6") Sin filtro. Tramos de 5 m. con unión.</v>
          </cell>
          <cell r="C689" t="str">
            <v>Ins</v>
          </cell>
          <cell r="D689" t="str">
            <v>ml</v>
          </cell>
          <cell r="E689">
            <v>46838</v>
          </cell>
        </row>
        <row r="690">
          <cell r="A690" t="str">
            <v>S228</v>
          </cell>
          <cell r="B690" t="str">
            <v>TUBO POLIETILENO ALTA DENSIDAD - PEAD 110 mm PE 100 / PN 10 RDE 17 Tipo Acuaflex o similar Rollo - 50</v>
          </cell>
          <cell r="C690" t="str">
            <v>Ins</v>
          </cell>
          <cell r="D690" t="str">
            <v>ml</v>
          </cell>
          <cell r="E690">
            <v>19807</v>
          </cell>
        </row>
        <row r="691">
          <cell r="A691" t="str">
            <v>S229</v>
          </cell>
          <cell r="B691" t="str">
            <v>TUBO POLIETILENO ALTA DENSIDAD - PEAD 160 mm PE 100 / PN 10 RDE 17 Tipo Acuaflex o similar Precios x tramo, tramo-6</v>
          </cell>
          <cell r="C691" t="str">
            <v>Ins</v>
          </cell>
          <cell r="D691" t="str">
            <v>ml</v>
          </cell>
          <cell r="E691">
            <v>279751</v>
          </cell>
        </row>
        <row r="692">
          <cell r="A692" t="str">
            <v>S230</v>
          </cell>
          <cell r="B692" t="str">
            <v>TUBO POLIETILENO ALTA DENSIDAD - PEAD 200 mm PE 100 / PN 10 RDE 17 Tipo Acuaflex o similar Precios x tramo, tramo-6</v>
          </cell>
          <cell r="C692" t="str">
            <v>Ins</v>
          </cell>
          <cell r="D692" t="str">
            <v>ml</v>
          </cell>
          <cell r="E692">
            <v>437968</v>
          </cell>
        </row>
        <row r="693">
          <cell r="A693" t="str">
            <v>S20</v>
          </cell>
          <cell r="B693" t="str">
            <v>TUBO POLIETILENO ALTA DENSIDAD - PEAD 63 mm PE 100 / PN 10 RDE 17 Tipo Acuaflex o similar Rollo-100</v>
          </cell>
          <cell r="C693" t="str">
            <v>Ins</v>
          </cell>
          <cell r="D693" t="str">
            <v>ml</v>
          </cell>
          <cell r="E693">
            <v>7500</v>
          </cell>
        </row>
        <row r="694">
          <cell r="A694" t="str">
            <v>S227</v>
          </cell>
          <cell r="B694" t="str">
            <v>TUBO POLIETILENO ALTA DENSIDAD - PEAD 90 mm PE 100 / PN 10 RDE 17 Tipo Acuaflex o similar Rollo-100</v>
          </cell>
          <cell r="C694" t="str">
            <v>Ins</v>
          </cell>
          <cell r="D694" t="str">
            <v>ml</v>
          </cell>
          <cell r="E694">
            <v>13482</v>
          </cell>
        </row>
        <row r="695">
          <cell r="A695" t="str">
            <v>S50</v>
          </cell>
          <cell r="B695" t="str">
            <v xml:space="preserve">TUBO PRESION RDE 21 PVC  200 psi  -  1 1/2" </v>
          </cell>
          <cell r="C695" t="str">
            <v>Ins</v>
          </cell>
          <cell r="D695" t="str">
            <v>ml</v>
          </cell>
          <cell r="E695">
            <v>7426.166666666667</v>
          </cell>
        </row>
        <row r="696">
          <cell r="A696" t="str">
            <v>S162</v>
          </cell>
          <cell r="B696" t="str">
            <v xml:space="preserve">TUBO PRESION RDE 21 PVC  200 psi  -  1 1/4" </v>
          </cell>
          <cell r="C696" t="str">
            <v>Ins</v>
          </cell>
          <cell r="D696" t="str">
            <v>ml</v>
          </cell>
          <cell r="E696">
            <v>5687.333333333333</v>
          </cell>
        </row>
        <row r="697">
          <cell r="A697" t="str">
            <v>S51</v>
          </cell>
          <cell r="B697" t="str">
            <v xml:space="preserve">TUBO PRESION RDE 21 PVC  200 psi  -  2"  </v>
          </cell>
          <cell r="C697" t="str">
            <v>Ins</v>
          </cell>
          <cell r="D697" t="str">
            <v>ml</v>
          </cell>
          <cell r="E697">
            <v>11387.666666666666</v>
          </cell>
        </row>
        <row r="698">
          <cell r="A698" t="str">
            <v>S49</v>
          </cell>
          <cell r="B698" t="str">
            <v>TUBO PRESION RDE 21 PVC  200 psi  -  3/4"</v>
          </cell>
          <cell r="C698" t="str">
            <v>Ins</v>
          </cell>
          <cell r="D698" t="str">
            <v>ml</v>
          </cell>
          <cell r="E698">
            <v>2249.6666666666665</v>
          </cell>
        </row>
        <row r="699">
          <cell r="A699" t="str">
            <v>S52</v>
          </cell>
          <cell r="B699" t="str">
            <v xml:space="preserve">TUBO PRESION RDE 21 PVC 200 psi  -  1" </v>
          </cell>
          <cell r="C699" t="str">
            <v>Ins</v>
          </cell>
          <cell r="D699" t="str">
            <v>ml</v>
          </cell>
          <cell r="E699">
            <v>3157.5</v>
          </cell>
        </row>
        <row r="700">
          <cell r="A700" t="str">
            <v>S53</v>
          </cell>
          <cell r="B700" t="str">
            <v>TUBO PRESION RDE 21 PVC 200 psi  -  2 1/2"</v>
          </cell>
          <cell r="C700" t="str">
            <v>Ins</v>
          </cell>
          <cell r="D700" t="str">
            <v>ml</v>
          </cell>
          <cell r="E700">
            <v>18455.5</v>
          </cell>
        </row>
        <row r="701">
          <cell r="A701" t="str">
            <v>S54</v>
          </cell>
          <cell r="B701" t="str">
            <v xml:space="preserve">TUBO PRESION RDE 21 PVC 200 Psi  -  3"  </v>
          </cell>
          <cell r="C701" t="str">
            <v>Ins</v>
          </cell>
          <cell r="D701" t="str">
            <v>ml</v>
          </cell>
          <cell r="E701">
            <v>24641</v>
          </cell>
        </row>
        <row r="702">
          <cell r="A702" t="str">
            <v>S154</v>
          </cell>
          <cell r="B702" t="str">
            <v xml:space="preserve">TUBO PRESION RDE 21 PVC 200 psi  -  4" </v>
          </cell>
          <cell r="C702" t="str">
            <v>Ins</v>
          </cell>
          <cell r="D702" t="str">
            <v>ml</v>
          </cell>
          <cell r="E702">
            <v>42029</v>
          </cell>
        </row>
        <row r="703">
          <cell r="A703" t="str">
            <v>S55</v>
          </cell>
          <cell r="B703" t="str">
            <v xml:space="preserve">TUBO PRESION RDE 9 PVC 500 psi  -  1/2" </v>
          </cell>
          <cell r="C703" t="str">
            <v>Ins</v>
          </cell>
          <cell r="D703" t="str">
            <v>ml</v>
          </cell>
          <cell r="E703">
            <v>2544.8333333333335</v>
          </cell>
        </row>
        <row r="704">
          <cell r="A704" t="str">
            <v>S59</v>
          </cell>
          <cell r="B704" t="str">
            <v xml:space="preserve">TUBO PVC A.LL-VENTILACION  1 1/2'' </v>
          </cell>
          <cell r="C704" t="str">
            <v>Ins</v>
          </cell>
          <cell r="D704" t="str">
            <v>ml</v>
          </cell>
          <cell r="E704">
            <v>3654</v>
          </cell>
        </row>
        <row r="705">
          <cell r="A705" t="str">
            <v>S58</v>
          </cell>
          <cell r="B705" t="str">
            <v xml:space="preserve">TUBO PVC A.LL-VENTILACION  2'' </v>
          </cell>
          <cell r="C705" t="str">
            <v>Ins</v>
          </cell>
          <cell r="D705" t="str">
            <v>ml</v>
          </cell>
          <cell r="E705">
            <v>5282.5</v>
          </cell>
        </row>
        <row r="706">
          <cell r="A706" t="str">
            <v>S96</v>
          </cell>
          <cell r="B706" t="str">
            <v xml:space="preserve">TUBO PVC A.LL-VENTILACION  3'' </v>
          </cell>
          <cell r="C706" t="str">
            <v>Ins</v>
          </cell>
          <cell r="D706" t="str">
            <v>ml</v>
          </cell>
          <cell r="E706">
            <v>7050.333333333333</v>
          </cell>
        </row>
        <row r="707">
          <cell r="A707" t="str">
            <v>S97</v>
          </cell>
          <cell r="B707" t="str">
            <v xml:space="preserve">TUBO PVC A.LL-VENTILACION  4'' </v>
          </cell>
          <cell r="C707" t="str">
            <v>Ins</v>
          </cell>
          <cell r="D707" t="str">
            <v>ml</v>
          </cell>
          <cell r="E707">
            <v>12157.833333333334</v>
          </cell>
        </row>
        <row r="708">
          <cell r="A708" t="str">
            <v>S57</v>
          </cell>
          <cell r="B708" t="str">
            <v xml:space="preserve">TUBO PVC SANITARIO 2'' </v>
          </cell>
          <cell r="C708" t="str">
            <v>Ins</v>
          </cell>
          <cell r="D708" t="str">
            <v>ml</v>
          </cell>
          <cell r="E708">
            <v>8217</v>
          </cell>
        </row>
        <row r="709">
          <cell r="A709" t="str">
            <v>S62</v>
          </cell>
          <cell r="B709" t="str">
            <v>TUBO PVC SANITARIO 3"</v>
          </cell>
          <cell r="C709" t="str">
            <v>Ins</v>
          </cell>
          <cell r="D709" t="str">
            <v>ml</v>
          </cell>
          <cell r="E709">
            <v>12274</v>
          </cell>
        </row>
        <row r="710">
          <cell r="A710" t="str">
            <v>S63</v>
          </cell>
          <cell r="B710" t="str">
            <v xml:space="preserve">TUBO PVC SANITARIO 4" </v>
          </cell>
          <cell r="C710" t="str">
            <v>Ins</v>
          </cell>
          <cell r="D710" t="str">
            <v>ml</v>
          </cell>
          <cell r="E710">
            <v>17105</v>
          </cell>
        </row>
        <row r="711">
          <cell r="A711" t="str">
            <v>S61</v>
          </cell>
          <cell r="B711" t="str">
            <v xml:space="preserve">TUBO PVC SANITARIO 6" </v>
          </cell>
          <cell r="C711" t="str">
            <v>Ins</v>
          </cell>
          <cell r="D711" t="str">
            <v>ml</v>
          </cell>
          <cell r="E711">
            <v>36223</v>
          </cell>
        </row>
        <row r="712">
          <cell r="A712" t="str">
            <v>S164</v>
          </cell>
          <cell r="B712" t="str">
            <v>TUBO ULTRATEMP 1/2"</v>
          </cell>
          <cell r="C712" t="str">
            <v>Ins</v>
          </cell>
          <cell r="D712" t="str">
            <v>ml</v>
          </cell>
          <cell r="E712">
            <v>2201</v>
          </cell>
        </row>
        <row r="713">
          <cell r="A713" t="str">
            <v>S168</v>
          </cell>
          <cell r="B713" t="str">
            <v>TUBO ULTRATEMP 3/4"</v>
          </cell>
          <cell r="C713" t="str">
            <v>Ins</v>
          </cell>
          <cell r="D713" t="str">
            <v>ml</v>
          </cell>
          <cell r="E713">
            <v>3617</v>
          </cell>
        </row>
        <row r="714">
          <cell r="A714" t="str">
            <v>S199</v>
          </cell>
          <cell r="B714" t="str">
            <v>TUBO UNION PLATINO RDE 21 PVC  10" 200 PSI</v>
          </cell>
          <cell r="C714" t="str">
            <v>Ins</v>
          </cell>
          <cell r="D714" t="str">
            <v>ml</v>
          </cell>
          <cell r="E714">
            <v>128550</v>
          </cell>
        </row>
        <row r="715">
          <cell r="A715" t="str">
            <v>S197</v>
          </cell>
          <cell r="B715" t="str">
            <v>TUBO UNION PLATINO RDE 21 PVC  4" 200 PSI</v>
          </cell>
          <cell r="C715" t="str">
            <v>Ins</v>
          </cell>
          <cell r="D715" t="str">
            <v>ml</v>
          </cell>
          <cell r="E715">
            <v>22078</v>
          </cell>
        </row>
        <row r="716">
          <cell r="A716" t="str">
            <v>S198</v>
          </cell>
          <cell r="B716" t="str">
            <v>TUBO UNION PLATINO RDE 21 PVC  6" 200 PSI</v>
          </cell>
          <cell r="C716" t="str">
            <v>Ins</v>
          </cell>
          <cell r="D716" t="str">
            <v>ml</v>
          </cell>
          <cell r="E716">
            <v>48209</v>
          </cell>
        </row>
        <row r="717">
          <cell r="A717" t="str">
            <v>S75</v>
          </cell>
          <cell r="B717" t="str">
            <v>UNIIVERSAL 1"  GALVANIZADO</v>
          </cell>
          <cell r="C717" t="str">
            <v>Ins</v>
          </cell>
          <cell r="D717" t="str">
            <v>und</v>
          </cell>
          <cell r="E717">
            <v>6264</v>
          </cell>
        </row>
        <row r="718">
          <cell r="A718" t="str">
            <v>S141</v>
          </cell>
          <cell r="B718" t="str">
            <v>UNION ACERO GALVANIZAD0  3/4"</v>
          </cell>
          <cell r="C718" t="str">
            <v>Ins</v>
          </cell>
          <cell r="D718" t="str">
            <v>und</v>
          </cell>
          <cell r="E718">
            <v>835</v>
          </cell>
        </row>
        <row r="719">
          <cell r="A719" t="str">
            <v>S161</v>
          </cell>
          <cell r="B719" t="str">
            <v>UNION ACERO GALVANIZADO  1 1/2"</v>
          </cell>
          <cell r="C719" t="str">
            <v>Ins</v>
          </cell>
          <cell r="D719" t="str">
            <v>und</v>
          </cell>
          <cell r="E719">
            <v>2494</v>
          </cell>
        </row>
        <row r="720">
          <cell r="A720" t="str">
            <v>S66</v>
          </cell>
          <cell r="B720" t="str">
            <v>UNION ACERO GALVANIZADO  1"</v>
          </cell>
          <cell r="C720" t="str">
            <v>Ins</v>
          </cell>
          <cell r="D720" t="str">
            <v>und</v>
          </cell>
          <cell r="E720">
            <v>1392</v>
          </cell>
        </row>
        <row r="721">
          <cell r="A721" t="str">
            <v>S67</v>
          </cell>
          <cell r="B721" t="str">
            <v>UNION ACERO GALVANIZADO  1/2"</v>
          </cell>
          <cell r="C721" t="str">
            <v>Ins</v>
          </cell>
          <cell r="D721" t="str">
            <v>und</v>
          </cell>
          <cell r="E721">
            <v>603</v>
          </cell>
        </row>
        <row r="722">
          <cell r="A722" t="str">
            <v>S68</v>
          </cell>
          <cell r="B722" t="str">
            <v>UNION ACERO GALVANIZADO  2 1/2"</v>
          </cell>
          <cell r="C722" t="str">
            <v>Ins</v>
          </cell>
          <cell r="D722" t="str">
            <v>und</v>
          </cell>
          <cell r="E722">
            <v>8352</v>
          </cell>
        </row>
        <row r="723">
          <cell r="A723" t="str">
            <v>S69</v>
          </cell>
          <cell r="B723" t="str">
            <v>UNION ACERO GALVANIZADO  2"</v>
          </cell>
          <cell r="C723" t="str">
            <v>Ins</v>
          </cell>
          <cell r="D723" t="str">
            <v>und</v>
          </cell>
          <cell r="E723">
            <v>4408</v>
          </cell>
        </row>
        <row r="724">
          <cell r="A724" t="str">
            <v>S215</v>
          </cell>
          <cell r="B724" t="str">
            <v>UNION ACERO GALVANIZADO  3"</v>
          </cell>
          <cell r="C724" t="str">
            <v>Ins</v>
          </cell>
          <cell r="D724" t="str">
            <v>und</v>
          </cell>
          <cell r="E724">
            <v>12296</v>
          </cell>
        </row>
        <row r="725">
          <cell r="A725" t="str">
            <v>S240</v>
          </cell>
          <cell r="B725" t="str">
            <v>UNION ACERO GALVANIZADO  4"</v>
          </cell>
          <cell r="C725" t="str">
            <v>Ins</v>
          </cell>
          <cell r="D725" t="str">
            <v>und</v>
          </cell>
          <cell r="E725">
            <v>19720</v>
          </cell>
        </row>
        <row r="726">
          <cell r="A726" t="str">
            <v>S127</v>
          </cell>
          <cell r="B726" t="str">
            <v xml:space="preserve">UNION alcantarillado PVC 160 mm.  </v>
          </cell>
          <cell r="C726" t="str">
            <v>Ins</v>
          </cell>
          <cell r="D726" t="str">
            <v>und</v>
          </cell>
          <cell r="E726">
            <v>18025.240000000002</v>
          </cell>
        </row>
        <row r="727">
          <cell r="A727" t="str">
            <v>S128</v>
          </cell>
          <cell r="B727" t="str">
            <v xml:space="preserve">UNION alcantarillado PVC 200 mm. </v>
          </cell>
          <cell r="C727" t="str">
            <v>Ins</v>
          </cell>
          <cell r="D727" t="str">
            <v>und</v>
          </cell>
          <cell r="E727">
            <v>30256.28</v>
          </cell>
        </row>
        <row r="728">
          <cell r="A728" t="str">
            <v>S64</v>
          </cell>
          <cell r="B728" t="str">
            <v>UNION alcantarillado PVC 315 mm</v>
          </cell>
          <cell r="C728" t="str">
            <v>Ins</v>
          </cell>
          <cell r="D728" t="str">
            <v>und</v>
          </cell>
          <cell r="E728">
            <v>147048.56</v>
          </cell>
        </row>
        <row r="729">
          <cell r="A729" t="str">
            <v>S64A</v>
          </cell>
          <cell r="B729" t="str">
            <v>UNION alcantarillado PVC 110 mm</v>
          </cell>
          <cell r="C729" t="str">
            <v>Ins</v>
          </cell>
          <cell r="D729" t="str">
            <v>und</v>
          </cell>
          <cell r="E729">
            <v>7437</v>
          </cell>
        </row>
        <row r="730">
          <cell r="A730" t="str">
            <v>S64B</v>
          </cell>
          <cell r="B730" t="str">
            <v>UNION alcantarillado PVC 250 mm</v>
          </cell>
          <cell r="C730" t="str">
            <v>Ins</v>
          </cell>
          <cell r="D730" t="str">
            <v>und</v>
          </cell>
          <cell r="E730">
            <v>85943</v>
          </cell>
        </row>
        <row r="731">
          <cell r="A731" t="str">
            <v>S64C</v>
          </cell>
          <cell r="B731" t="str">
            <v>UNION alcantarillado PVC 315 mm</v>
          </cell>
          <cell r="C731" t="str">
            <v>Ins</v>
          </cell>
          <cell r="D731" t="str">
            <v>und</v>
          </cell>
          <cell r="E731">
            <v>147048</v>
          </cell>
        </row>
        <row r="732">
          <cell r="A732" t="str">
            <v>S64D</v>
          </cell>
          <cell r="B732" t="str">
            <v>UNION alcantarillado PVC 355 mm</v>
          </cell>
          <cell r="C732" t="str">
            <v>Ins</v>
          </cell>
          <cell r="D732" t="str">
            <v>und</v>
          </cell>
          <cell r="E732">
            <v>196423</v>
          </cell>
        </row>
        <row r="733">
          <cell r="A733" t="str">
            <v>S64E</v>
          </cell>
          <cell r="B733" t="str">
            <v>UNION alcantarillado PVC 400 mm</v>
          </cell>
          <cell r="C733" t="str">
            <v>Ins</v>
          </cell>
          <cell r="D733" t="str">
            <v>und</v>
          </cell>
          <cell r="E733">
            <v>224196</v>
          </cell>
        </row>
        <row r="734">
          <cell r="A734" t="str">
            <v>S64F</v>
          </cell>
          <cell r="B734" t="str">
            <v>UNION alcantarillado PVC 450 mm</v>
          </cell>
          <cell r="C734" t="str">
            <v>Ins</v>
          </cell>
          <cell r="D734" t="str">
            <v>und</v>
          </cell>
          <cell r="E734">
            <v>235828</v>
          </cell>
        </row>
        <row r="735">
          <cell r="A735" t="str">
            <v>S64G</v>
          </cell>
          <cell r="B735" t="str">
            <v>UNION alcantarillado PVC 500 mm</v>
          </cell>
          <cell r="C735" t="str">
            <v>Ins</v>
          </cell>
          <cell r="D735" t="str">
            <v>und</v>
          </cell>
          <cell r="E735">
            <v>264949</v>
          </cell>
        </row>
        <row r="736">
          <cell r="A736" t="str">
            <v>S70</v>
          </cell>
          <cell r="B736" t="str">
            <v>UNION SANITARIA  2'' PVC</v>
          </cell>
          <cell r="C736" t="str">
            <v>Ins</v>
          </cell>
          <cell r="D736" t="str">
            <v>und</v>
          </cell>
          <cell r="E736">
            <v>1750</v>
          </cell>
        </row>
        <row r="737">
          <cell r="A737" t="str">
            <v>S73</v>
          </cell>
          <cell r="B737" t="str">
            <v>UNION SANITARIA 3" PVC</v>
          </cell>
          <cell r="C737" t="str">
            <v>Ins</v>
          </cell>
          <cell r="D737" t="str">
            <v>und</v>
          </cell>
          <cell r="E737">
            <v>2525</v>
          </cell>
        </row>
        <row r="738">
          <cell r="A738" t="str">
            <v>S74</v>
          </cell>
          <cell r="B738" t="str">
            <v>UNION SANITARIA 4" PVC</v>
          </cell>
          <cell r="C738" t="str">
            <v>Ins</v>
          </cell>
          <cell r="D738" t="str">
            <v>und</v>
          </cell>
          <cell r="E738">
            <v>5044</v>
          </cell>
        </row>
        <row r="739">
          <cell r="A739" t="str">
            <v>S95</v>
          </cell>
          <cell r="B739" t="str">
            <v>UNION SANITARIA 6" PVC</v>
          </cell>
          <cell r="C739" t="str">
            <v>Ins</v>
          </cell>
          <cell r="D739" t="str">
            <v>und</v>
          </cell>
          <cell r="E739">
            <v>22110</v>
          </cell>
        </row>
        <row r="740">
          <cell r="A740" t="str">
            <v>S95A</v>
          </cell>
          <cell r="B740" t="str">
            <v>UNION SANITARIA 1 1/2" PVC</v>
          </cell>
          <cell r="C740" t="str">
            <v>Ins</v>
          </cell>
          <cell r="D740" t="str">
            <v>und</v>
          </cell>
          <cell r="E740">
            <v>1528</v>
          </cell>
        </row>
        <row r="741">
          <cell r="A741" t="str">
            <v>S184</v>
          </cell>
          <cell r="B741" t="str">
            <v>UNION UNIVERSAL 3" Hierro Ductil</v>
          </cell>
          <cell r="C741" t="str">
            <v>Ins</v>
          </cell>
          <cell r="D741" t="str">
            <v>und</v>
          </cell>
          <cell r="E741">
            <v>62640</v>
          </cell>
        </row>
        <row r="742">
          <cell r="A742" t="str">
            <v>S185</v>
          </cell>
          <cell r="B742" t="str">
            <v>UNION UNIVERSAL 4" Hierro Ductil</v>
          </cell>
          <cell r="C742" t="str">
            <v>Ins</v>
          </cell>
          <cell r="D742" t="str">
            <v>und</v>
          </cell>
          <cell r="E742">
            <v>74240</v>
          </cell>
        </row>
        <row r="743">
          <cell r="A743" t="str">
            <v>S238</v>
          </cell>
          <cell r="B743" t="str">
            <v>UNION UNIVERSAL 6" Hierro Ductil</v>
          </cell>
          <cell r="C743" t="str">
            <v>Ins</v>
          </cell>
          <cell r="D743" t="str">
            <v>und</v>
          </cell>
          <cell r="E743">
            <v>116000</v>
          </cell>
        </row>
        <row r="744">
          <cell r="A744" t="str">
            <v>S77</v>
          </cell>
          <cell r="B744" t="str">
            <v>UNIVERSAL ACERO GALVANIZADO - 1 1/2"</v>
          </cell>
          <cell r="C744" t="str">
            <v>Ins</v>
          </cell>
          <cell r="D744" t="str">
            <v>und</v>
          </cell>
          <cell r="E744">
            <v>11600</v>
          </cell>
        </row>
        <row r="745">
          <cell r="A745" t="str">
            <v>S119</v>
          </cell>
          <cell r="B745" t="str">
            <v xml:space="preserve">UNIVERSAL ACERO GALVANIZADO - 1 1/4" </v>
          </cell>
          <cell r="C745" t="str">
            <v>Ins</v>
          </cell>
          <cell r="D745" t="str">
            <v>und</v>
          </cell>
          <cell r="E745">
            <v>8584</v>
          </cell>
        </row>
        <row r="746">
          <cell r="A746" t="str">
            <v>S76</v>
          </cell>
          <cell r="B746" t="str">
            <v>UNIVERSAL ACERO GALVANIZADO - 1/2"</v>
          </cell>
          <cell r="C746" t="str">
            <v>Ins</v>
          </cell>
          <cell r="D746" t="str">
            <v>und</v>
          </cell>
          <cell r="E746">
            <v>3944</v>
          </cell>
        </row>
        <row r="747">
          <cell r="A747" t="str">
            <v>S80</v>
          </cell>
          <cell r="B747" t="str">
            <v>UNIVERSAL ACERO GALVANIZADO - 2 1/2 "</v>
          </cell>
          <cell r="C747" t="str">
            <v>Ins</v>
          </cell>
          <cell r="D747" t="str">
            <v>und</v>
          </cell>
          <cell r="E747">
            <v>33640</v>
          </cell>
        </row>
        <row r="748">
          <cell r="A748" t="str">
            <v>S78</v>
          </cell>
          <cell r="B748" t="str">
            <v xml:space="preserve">UNIVERSAL ACERO GALVANIZADO - 2" </v>
          </cell>
          <cell r="C748" t="str">
            <v>Ins</v>
          </cell>
          <cell r="D748" t="str">
            <v>und</v>
          </cell>
          <cell r="E748">
            <v>19720</v>
          </cell>
        </row>
        <row r="749">
          <cell r="A749" t="str">
            <v>S147</v>
          </cell>
          <cell r="B749" t="str">
            <v>UNIVERSAL ACERO GALVANIZADO - 3 "</v>
          </cell>
          <cell r="C749" t="str">
            <v>Ins</v>
          </cell>
          <cell r="D749" t="str">
            <v>und</v>
          </cell>
          <cell r="E749">
            <v>55680</v>
          </cell>
        </row>
        <row r="750">
          <cell r="A750" t="str">
            <v>S147a</v>
          </cell>
          <cell r="B750" t="str">
            <v>pasamuro ACERO GALVANIZADO - 3 "</v>
          </cell>
          <cell r="C750" t="str">
            <v>Ins</v>
          </cell>
          <cell r="D750" t="str">
            <v>und</v>
          </cell>
          <cell r="E750">
            <v>67000</v>
          </cell>
        </row>
        <row r="751">
          <cell r="A751" t="str">
            <v>S79</v>
          </cell>
          <cell r="B751" t="str">
            <v>UNIVERSAL ACERO GALVANIZADO - 3/4"</v>
          </cell>
          <cell r="C751" t="str">
            <v>Ins</v>
          </cell>
          <cell r="D751" t="str">
            <v>und</v>
          </cell>
          <cell r="E751">
            <v>5336</v>
          </cell>
        </row>
        <row r="752">
          <cell r="A752" t="str">
            <v>S148</v>
          </cell>
          <cell r="B752" t="str">
            <v>UNIVERSAL ACERO GALVANIZADO - 4 "</v>
          </cell>
          <cell r="C752" t="str">
            <v>Ins</v>
          </cell>
          <cell r="D752" t="str">
            <v>und</v>
          </cell>
          <cell r="E752">
            <v>106720</v>
          </cell>
        </row>
        <row r="753">
          <cell r="A753" t="str">
            <v>S194</v>
          </cell>
          <cell r="B753" t="str">
            <v xml:space="preserve">VALVULA CHEQUE 4"  (Hierro ductil ASTM A-536 Clase 65-48-18). </v>
          </cell>
          <cell r="C753" t="str">
            <v>Ins</v>
          </cell>
          <cell r="D753" t="str">
            <v>und</v>
          </cell>
          <cell r="E753">
            <v>556800</v>
          </cell>
        </row>
        <row r="754">
          <cell r="A754" t="str">
            <v>S216</v>
          </cell>
          <cell r="B754" t="str">
            <v>VALVULA DE PIE CANASTILLA BRONCE 3" HBVP</v>
          </cell>
          <cell r="C754" t="str">
            <v>Ins</v>
          </cell>
          <cell r="D754" t="str">
            <v>und</v>
          </cell>
          <cell r="E754">
            <v>299628</v>
          </cell>
        </row>
        <row r="755">
          <cell r="A755" t="str">
            <v>S216a</v>
          </cell>
          <cell r="B755" t="str">
            <v>VALVULA DE PIE CANASTILLA BRONCE 4" HBVP</v>
          </cell>
          <cell r="C755" t="str">
            <v>Ins</v>
          </cell>
          <cell r="D755" t="str">
            <v>und</v>
          </cell>
          <cell r="E755">
            <v>340000</v>
          </cell>
        </row>
        <row r="756">
          <cell r="A756" t="str">
            <v>S236</v>
          </cell>
          <cell r="B756" t="str">
            <v>VALVULA DE PIE CON COLADERA - 1 1/2"</v>
          </cell>
          <cell r="C756" t="str">
            <v>Ins</v>
          </cell>
          <cell r="D756" t="str">
            <v>und</v>
          </cell>
          <cell r="E756">
            <v>66862</v>
          </cell>
        </row>
        <row r="757">
          <cell r="A757" t="str">
            <v>S81</v>
          </cell>
          <cell r="B757" t="str">
            <v>VALVULA DE PIE CON COLADERA - 2 1/2"</v>
          </cell>
          <cell r="C757" t="str">
            <v>Ins</v>
          </cell>
          <cell r="D757" t="str">
            <v>und</v>
          </cell>
          <cell r="E757">
            <v>125280</v>
          </cell>
        </row>
        <row r="758">
          <cell r="A758" t="str">
            <v>S82</v>
          </cell>
          <cell r="B758" t="str">
            <v>VALVULA DE VENTOSA AIRE  2" Tipo ARI Mod. D-0400 o Similar</v>
          </cell>
          <cell r="C758" t="str">
            <v>Ins</v>
          </cell>
          <cell r="D758" t="str">
            <v>und</v>
          </cell>
          <cell r="E758">
            <v>255664</v>
          </cell>
        </row>
        <row r="759">
          <cell r="A759" t="str">
            <v>S190</v>
          </cell>
          <cell r="B759" t="str">
            <v>VALVULA Doble compuerta Elastica extremo Liso, H.D ASTM 536   3"</v>
          </cell>
          <cell r="C759" t="str">
            <v>Ins</v>
          </cell>
          <cell r="D759" t="str">
            <v>und</v>
          </cell>
          <cell r="E759">
            <v>372360</v>
          </cell>
        </row>
        <row r="760">
          <cell r="A760" t="str">
            <v>S191</v>
          </cell>
          <cell r="B760" t="str">
            <v>VALVULA Doble compuerta Elastica extremo Liso, H.D ASTM 536   4"</v>
          </cell>
          <cell r="C760" t="str">
            <v>Ins</v>
          </cell>
          <cell r="D760" t="str">
            <v>und</v>
          </cell>
          <cell r="E760">
            <v>482560</v>
          </cell>
        </row>
        <row r="761">
          <cell r="A761" t="str">
            <v>S237</v>
          </cell>
          <cell r="B761" t="str">
            <v>VALVULA Doble compuerta Elastica extremo Liso, H.D ASTM 536  6"</v>
          </cell>
          <cell r="C761" t="str">
            <v>Ins</v>
          </cell>
          <cell r="D761" t="str">
            <v>und</v>
          </cell>
          <cell r="E761">
            <v>871160</v>
          </cell>
        </row>
        <row r="762">
          <cell r="A762" t="str">
            <v>S192</v>
          </cell>
          <cell r="B762" t="str">
            <v>VALVULA Doble compuerta Elastica extremos Bridas, H.D ASTM 536  10"</v>
          </cell>
          <cell r="C762" t="str">
            <v>Ins</v>
          </cell>
          <cell r="D762" t="str">
            <v>und</v>
          </cell>
          <cell r="E762">
            <v>2679600</v>
          </cell>
        </row>
        <row r="763">
          <cell r="A763" t="str">
            <v>S189</v>
          </cell>
          <cell r="B763" t="str">
            <v>VALVULA Doble compuerta Elastica, extremos Bridas, H.D ASTM 536  2"</v>
          </cell>
          <cell r="C763" t="str">
            <v>Ins</v>
          </cell>
          <cell r="D763" t="str">
            <v>und</v>
          </cell>
          <cell r="E763">
            <v>256360</v>
          </cell>
        </row>
        <row r="764">
          <cell r="A764" t="str">
            <v>S223</v>
          </cell>
          <cell r="B764" t="str">
            <v>VALVULA FLOTADORA DE 1" COBRE</v>
          </cell>
          <cell r="C764" t="str">
            <v>Ins</v>
          </cell>
          <cell r="D764" t="str">
            <v>und</v>
          </cell>
          <cell r="E764">
            <v>85000</v>
          </cell>
        </row>
        <row r="765">
          <cell r="A765" t="str">
            <v>S83</v>
          </cell>
          <cell r="B765" t="str">
            <v>VALVULA REGULADORA DE PRESION 1"</v>
          </cell>
          <cell r="C765" t="str">
            <v>Ins</v>
          </cell>
          <cell r="D765" t="str">
            <v>und</v>
          </cell>
          <cell r="E765">
            <v>278700</v>
          </cell>
        </row>
        <row r="766">
          <cell r="A766" t="str">
            <v>S176</v>
          </cell>
          <cell r="B766" t="str">
            <v>VALVULA TIPO BOLA PARA GAS DE  1 1/2"</v>
          </cell>
          <cell r="C766" t="str">
            <v>Ins</v>
          </cell>
          <cell r="D766" t="str">
            <v>und</v>
          </cell>
          <cell r="E766">
            <v>54900</v>
          </cell>
        </row>
        <row r="767">
          <cell r="A767" t="str">
            <v>S175</v>
          </cell>
          <cell r="B767" t="str">
            <v>VALVULA TIPO BOLA PARA GAS DE 1"</v>
          </cell>
          <cell r="C767" t="str">
            <v>Ins</v>
          </cell>
          <cell r="D767" t="str">
            <v>und</v>
          </cell>
          <cell r="E767">
            <v>18900</v>
          </cell>
        </row>
        <row r="768">
          <cell r="A768" t="str">
            <v>S174</v>
          </cell>
          <cell r="B768" t="str">
            <v>VALVULA TIPO BOLA PARA GAS DE 3/4"</v>
          </cell>
          <cell r="C768" t="str">
            <v>Ins</v>
          </cell>
          <cell r="D768" t="str">
            <v>und</v>
          </cell>
          <cell r="E768">
            <v>10900</v>
          </cell>
        </row>
        <row r="769">
          <cell r="A769" t="str">
            <v>S193</v>
          </cell>
          <cell r="B769" t="str">
            <v>VENTOSA 3" DOBLE CAMARA TRIPLE EFECTO BRIDADA .</v>
          </cell>
          <cell r="C769" t="str">
            <v>Ins</v>
          </cell>
          <cell r="D769" t="str">
            <v>und</v>
          </cell>
          <cell r="E769">
            <v>696000</v>
          </cell>
        </row>
        <row r="770">
          <cell r="A770" t="str">
            <v>S84</v>
          </cell>
          <cell r="B770" t="str">
            <v xml:space="preserve">YEE SANITARIA 2'' </v>
          </cell>
          <cell r="C770" t="str">
            <v>Ins</v>
          </cell>
          <cell r="D770" t="str">
            <v>und</v>
          </cell>
          <cell r="E770">
            <v>4976</v>
          </cell>
        </row>
        <row r="771">
          <cell r="A771" t="str">
            <v>S85</v>
          </cell>
          <cell r="B771" t="str">
            <v xml:space="preserve">YEE SANITARIA 3'' </v>
          </cell>
          <cell r="C771" t="str">
            <v>Ins</v>
          </cell>
          <cell r="D771" t="str">
            <v>und</v>
          </cell>
          <cell r="E771">
            <v>10220</v>
          </cell>
        </row>
        <row r="772">
          <cell r="A772" t="str">
            <v>S86</v>
          </cell>
          <cell r="B772" t="str">
            <v xml:space="preserve">YEE SANITARIA 4'' </v>
          </cell>
          <cell r="C772" t="str">
            <v>Ins</v>
          </cell>
          <cell r="D772" t="str">
            <v>und</v>
          </cell>
          <cell r="E772">
            <v>17622</v>
          </cell>
        </row>
        <row r="773">
          <cell r="A773" t="str">
            <v>S137</v>
          </cell>
          <cell r="B773" t="str">
            <v xml:space="preserve">YEE SANITARIA 6'' </v>
          </cell>
          <cell r="C773" t="str">
            <v>Ins</v>
          </cell>
          <cell r="D773" t="str">
            <v>und</v>
          </cell>
          <cell r="E773">
            <v>84155</v>
          </cell>
        </row>
        <row r="774">
          <cell r="A774" t="str">
            <v>S244</v>
          </cell>
          <cell r="B774" t="str">
            <v>TRAMITE ANTE LA EMPRESA DE ACUEDUCTO Y ALCANTARILLADO DE BOGOTA PARA ACCEDER AL SERVICIO DE EVACUACIÓN DE AGUAS LLUVIAS Y RESIDUALES DEL PROYECTO.</v>
          </cell>
          <cell r="C774" t="str">
            <v>Ins</v>
          </cell>
          <cell r="D774" t="str">
            <v>GL</v>
          </cell>
          <cell r="E774">
            <v>1250000</v>
          </cell>
        </row>
        <row r="775">
          <cell r="A775" t="str">
            <v>S245</v>
          </cell>
          <cell r="B775" t="str">
            <v xml:space="preserve">CANAL EN LÁMINA GALVANIZADA CAL. 20 DESARROLLO 50 Cm. </v>
          </cell>
          <cell r="C775" t="str">
            <v>Ins</v>
          </cell>
          <cell r="D775" t="str">
            <v>M</v>
          </cell>
          <cell r="E775">
            <v>23400</v>
          </cell>
        </row>
        <row r="776">
          <cell r="A776" t="str">
            <v>S246</v>
          </cell>
          <cell r="B776" t="str">
            <v xml:space="preserve">REJILLA CARCAMO en Fundida en concreto reforzado </v>
          </cell>
          <cell r="C776" t="str">
            <v>Ins</v>
          </cell>
          <cell r="D776" t="str">
            <v>M</v>
          </cell>
          <cell r="E776">
            <v>19500</v>
          </cell>
        </row>
        <row r="777">
          <cell r="A777" t="str">
            <v>S247</v>
          </cell>
          <cell r="B777" t="str">
            <v>TUBERÍA EN CONCRETO PARA AGUAS LLUVIAS 16" (ALTA RESISTENCIA)</v>
          </cell>
          <cell r="C777" t="str">
            <v>Ins</v>
          </cell>
          <cell r="D777" t="str">
            <v>M</v>
          </cell>
          <cell r="E777">
            <v>222609</v>
          </cell>
        </row>
        <row r="778">
          <cell r="A778" t="str">
            <v>S248</v>
          </cell>
          <cell r="B778" t="str">
            <v>TUBERÍA EN CONCRETO PARA AGUAS LLUVIAS 18" (ALTA RESISTENCIA)</v>
          </cell>
          <cell r="C778" t="str">
            <v>Ins</v>
          </cell>
          <cell r="D778" t="str">
            <v>M</v>
          </cell>
          <cell r="E778">
            <v>276941</v>
          </cell>
        </row>
        <row r="779">
          <cell r="A779" t="str">
            <v>S249</v>
          </cell>
          <cell r="B779" t="str">
            <v>TUBERÍA EN CONCRETO PARA AGUAS LLUVIAS 20" (ALTA RESISTENCIA)</v>
          </cell>
          <cell r="C779" t="str">
            <v>Ins</v>
          </cell>
          <cell r="D779" t="str">
            <v>M</v>
          </cell>
          <cell r="E779">
            <v>326296</v>
          </cell>
        </row>
        <row r="780">
          <cell r="A780" t="str">
            <v>S250</v>
          </cell>
          <cell r="B780" t="str">
            <v>VALVULA DE PIE D:1" EN ACERO 150 LBS</v>
          </cell>
          <cell r="C780" t="str">
            <v>Ins</v>
          </cell>
          <cell r="D780" t="str">
            <v>und</v>
          </cell>
          <cell r="E780">
            <v>151624</v>
          </cell>
        </row>
        <row r="781">
          <cell r="A781" t="str">
            <v>S251</v>
          </cell>
          <cell r="B781" t="str">
            <v>BASE PARA POZO EN CONCRETO PREFABRICADO diametro 170cm</v>
          </cell>
          <cell r="C781" t="str">
            <v>Ins</v>
          </cell>
          <cell r="D781" t="str">
            <v>und</v>
          </cell>
          <cell r="E781">
            <v>745973</v>
          </cell>
        </row>
        <row r="782">
          <cell r="A782" t="str">
            <v>S252</v>
          </cell>
          <cell r="B782" t="str">
            <v xml:space="preserve">SECCION CILINDRICA DE POZO  H=100cm </v>
          </cell>
          <cell r="C782" t="str">
            <v>Ins</v>
          </cell>
          <cell r="D782" t="str">
            <v>und</v>
          </cell>
          <cell r="E782">
            <v>555283</v>
          </cell>
        </row>
        <row r="783">
          <cell r="A783" t="str">
            <v>S253</v>
          </cell>
          <cell r="B783" t="str">
            <v>CONO CENTRICO PARA POZO (120x60cm)</v>
          </cell>
          <cell r="C783" t="str">
            <v>Ins</v>
          </cell>
          <cell r="D783" t="str">
            <v>und</v>
          </cell>
          <cell r="E783">
            <v>383287</v>
          </cell>
        </row>
        <row r="784">
          <cell r="A784" t="str">
            <v>S254</v>
          </cell>
          <cell r="B784" t="str">
            <v>VIGA DE  TRANSICCION PARA CONO PREFABRICADO 150 CM</v>
          </cell>
          <cell r="C784" t="str">
            <v>Ins</v>
          </cell>
          <cell r="D784" t="str">
            <v>und</v>
          </cell>
          <cell r="E784">
            <v>170158</v>
          </cell>
        </row>
        <row r="785">
          <cell r="A785" t="str">
            <v>S255</v>
          </cell>
          <cell r="B785" t="str">
            <v>PLACA PARA CUBIERTA POZO TIPO EAAB ø1,00m</v>
          </cell>
          <cell r="C785" t="str">
            <v>Ins</v>
          </cell>
          <cell r="D785" t="str">
            <v>und</v>
          </cell>
          <cell r="E785">
            <v>246287</v>
          </cell>
        </row>
        <row r="786">
          <cell r="A786" t="str">
            <v>S256</v>
          </cell>
          <cell r="B786" t="str">
            <v>TAPA PARA POZO TIPO EAAB ø70 cm</v>
          </cell>
          <cell r="C786" t="str">
            <v>Ins</v>
          </cell>
          <cell r="D786" t="str">
            <v>und</v>
          </cell>
          <cell r="E786">
            <v>133855</v>
          </cell>
        </row>
        <row r="787">
          <cell r="A787" t="str">
            <v>S257</v>
          </cell>
          <cell r="B787" t="str">
            <v xml:space="preserve">SECCION CILINDRICA DE POZO  H=25cm </v>
          </cell>
          <cell r="C787" t="str">
            <v>Ins</v>
          </cell>
          <cell r="D787" t="str">
            <v>und</v>
          </cell>
          <cell r="E787">
            <v>185094</v>
          </cell>
        </row>
        <row r="788">
          <cell r="A788" t="str">
            <v>S378</v>
          </cell>
          <cell r="B788" t="str">
            <v>BEBEDERO M-110</v>
          </cell>
          <cell r="C788" t="str">
            <v>Ins</v>
          </cell>
          <cell r="D788" t="str">
            <v>und</v>
          </cell>
          <cell r="E788">
            <v>1</v>
          </cell>
        </row>
        <row r="789">
          <cell r="A789" t="str">
            <v>S370</v>
          </cell>
          <cell r="B789" t="str">
            <v xml:space="preserve">REDUCCION HG 2 X 1" </v>
          </cell>
          <cell r="C789" t="str">
            <v>Ins</v>
          </cell>
          <cell r="D789" t="str">
            <v>und</v>
          </cell>
          <cell r="E789">
            <v>4500</v>
          </cell>
        </row>
        <row r="790">
          <cell r="A790" t="str">
            <v>S369</v>
          </cell>
          <cell r="B790" t="str">
            <v xml:space="preserve">REDUCCION HG 3 X 2" </v>
          </cell>
          <cell r="C790" t="str">
            <v>Ins</v>
          </cell>
          <cell r="D790" t="str">
            <v>und</v>
          </cell>
          <cell r="E790">
            <v>13500</v>
          </cell>
        </row>
        <row r="791">
          <cell r="A791" t="str">
            <v>S380</v>
          </cell>
          <cell r="B791" t="str">
            <v>CINTA SIKA PVC V - 22 Cinta flexible sello de juntas o Similar.</v>
          </cell>
          <cell r="C791" t="str">
            <v>Ins</v>
          </cell>
          <cell r="D791" t="str">
            <v>ml</v>
          </cell>
          <cell r="E791">
            <v>39022</v>
          </cell>
        </row>
        <row r="792">
          <cell r="A792" t="str">
            <v>S381A</v>
          </cell>
          <cell r="B792" t="str">
            <v>VALVULA CHEQUE D:2" Con cortina perforada</v>
          </cell>
          <cell r="C792" t="str">
            <v>Ins</v>
          </cell>
          <cell r="D792" t="str">
            <v>ml</v>
          </cell>
          <cell r="E792">
            <v>219123.99999999997</v>
          </cell>
        </row>
        <row r="793">
          <cell r="A793" t="str">
            <v>S382A</v>
          </cell>
          <cell r="B793" t="str">
            <v>VALVULA CHEQUE D:3" Con cortina perforada</v>
          </cell>
          <cell r="C793" t="str">
            <v>Ins</v>
          </cell>
          <cell r="D793" t="str">
            <v>ml</v>
          </cell>
          <cell r="E793">
            <v>692177</v>
          </cell>
        </row>
        <row r="794">
          <cell r="A794" t="str">
            <v>S383A</v>
          </cell>
          <cell r="B794" t="str">
            <v>Valvulas de pie con coladera D: 4" Con cortina perforada</v>
          </cell>
          <cell r="C794" t="str">
            <v>Ins</v>
          </cell>
          <cell r="D794" t="str">
            <v>ml</v>
          </cell>
          <cell r="E794">
            <v>1010592</v>
          </cell>
        </row>
        <row r="795">
          <cell r="A795" t="str">
            <v>S384</v>
          </cell>
          <cell r="B795" t="str">
            <v>NIPLE EN TUBO ACERO GALVANIZADO PRESION 1" - Calibre 40 ASTM A53 - Tipo Colmena o Similar. 40cm</v>
          </cell>
          <cell r="C795" t="str">
            <v>Ins</v>
          </cell>
          <cell r="D795" t="str">
            <v>und</v>
          </cell>
          <cell r="E795">
            <v>10500</v>
          </cell>
        </row>
        <row r="796">
          <cell r="A796" t="str">
            <v>S385</v>
          </cell>
          <cell r="B796" t="str">
            <v>NIPLE EN TUBO ACERO GALVANIZADO PRESION 2" - Calibre 40 ASTM A53 - Tipo Colmena o Similar. 40cm</v>
          </cell>
          <cell r="C796" t="str">
            <v>Ins</v>
          </cell>
          <cell r="D796" t="str">
            <v>und</v>
          </cell>
          <cell r="E796">
            <v>22300</v>
          </cell>
        </row>
        <row r="797">
          <cell r="A797" t="str">
            <v>S386</v>
          </cell>
          <cell r="B797" t="str">
            <v>NIPLE EN TUBO ACERO GALVANIZADO PRESION 4" - Calibre 40 ASTM A53 - Tipo Colmena o Similar. 40cm</v>
          </cell>
          <cell r="C797" t="str">
            <v>Ins</v>
          </cell>
          <cell r="D797" t="str">
            <v>und</v>
          </cell>
          <cell r="E797">
            <v>75650</v>
          </cell>
        </row>
        <row r="798">
          <cell r="A798" t="str">
            <v>T</v>
          </cell>
          <cell r="B798" t="str">
            <v>LADRILLOS, BLOQUES Y ADOQUINES</v>
          </cell>
          <cell r="C798">
            <v>0</v>
          </cell>
          <cell r="D798">
            <v>0</v>
          </cell>
          <cell r="E798">
            <v>0</v>
          </cell>
        </row>
        <row r="799">
          <cell r="A799" t="str">
            <v>T13</v>
          </cell>
          <cell r="B799" t="str">
            <v>BLOQUE CONCRETO Decorativo Catalán liso verde oliva  15*20*40 cm. Tipo Adoquinar o similar.</v>
          </cell>
          <cell r="C799" t="str">
            <v>Ins</v>
          </cell>
          <cell r="D799" t="str">
            <v>und</v>
          </cell>
          <cell r="E799">
            <v>2500</v>
          </cell>
        </row>
        <row r="800">
          <cell r="A800" t="str">
            <v>T14</v>
          </cell>
          <cell r="B800" t="str">
            <v>BLOQUE CONCRETO Decorativo Catalán Split abuzardado blanco arena  15*20*40 cm. Tipo Adoquinar o similar.</v>
          </cell>
          <cell r="C800" t="str">
            <v>Ins</v>
          </cell>
          <cell r="D800" t="str">
            <v>und</v>
          </cell>
          <cell r="E800">
            <v>2850</v>
          </cell>
        </row>
        <row r="801">
          <cell r="A801" t="str">
            <v>T15</v>
          </cell>
          <cell r="B801" t="str">
            <v>BLOQUE CONCRETO Estructural Liso 40 * 20 * 12 cm.</v>
          </cell>
          <cell r="C801" t="str">
            <v>Ins</v>
          </cell>
          <cell r="D801" t="str">
            <v>und</v>
          </cell>
          <cell r="E801">
            <v>2100</v>
          </cell>
        </row>
        <row r="802">
          <cell r="A802" t="str">
            <v>T02</v>
          </cell>
          <cell r="B802" t="str">
            <v>BLOQUE DIVISORIO Nº 4 ( 33 x 23 x 9 cm) Arcilla Tipo Santafé o similar.</v>
          </cell>
          <cell r="C802" t="str">
            <v>Ins</v>
          </cell>
          <cell r="D802" t="str">
            <v>und</v>
          </cell>
          <cell r="E802">
            <v>779</v>
          </cell>
        </row>
        <row r="803">
          <cell r="A803" t="str">
            <v>T03</v>
          </cell>
          <cell r="B803" t="str">
            <v>BLOQUE DIVISORIO Nº 5 ( 33 x 23 x 11.5 cm) Arcilla Tipo Santafé o similar.</v>
          </cell>
          <cell r="C803" t="str">
            <v>Ins</v>
          </cell>
          <cell r="D803" t="str">
            <v>und</v>
          </cell>
          <cell r="E803">
            <v>879</v>
          </cell>
        </row>
        <row r="804">
          <cell r="A804" t="str">
            <v>T12</v>
          </cell>
          <cell r="B804" t="str">
            <v>BLOQUE ESTRUCTURAL EN CONCRETO Liso 12*20*40 cm o similar.</v>
          </cell>
          <cell r="C804" t="str">
            <v>Ins</v>
          </cell>
          <cell r="D804" t="str">
            <v>und</v>
          </cell>
          <cell r="E804">
            <v>1432</v>
          </cell>
        </row>
        <row r="805">
          <cell r="A805" t="str">
            <v>T01</v>
          </cell>
          <cell r="B805" t="str">
            <v>LADRILLO 1/4 x 26  TONO OCRE ( 26 x 6 cm) Tipo Moore o similar</v>
          </cell>
          <cell r="C805" t="str">
            <v>Ins</v>
          </cell>
          <cell r="D805" t="str">
            <v>und</v>
          </cell>
          <cell r="E805">
            <v>430</v>
          </cell>
        </row>
        <row r="806">
          <cell r="A806" t="str">
            <v>T05</v>
          </cell>
          <cell r="B806" t="str">
            <v>LADRILLO TOLETE RECOCIDO (24,5 x 12 x 6 cm)</v>
          </cell>
          <cell r="C806" t="str">
            <v>Ins</v>
          </cell>
          <cell r="D806" t="str">
            <v>und</v>
          </cell>
          <cell r="E806">
            <v>390</v>
          </cell>
        </row>
        <row r="807">
          <cell r="A807" t="str">
            <v>T09</v>
          </cell>
          <cell r="B807" t="str">
            <v>LADRILLO ESTRUCTURAL Portante Prensado 30 x 6 cm. (29 x 12 x 9 cm) Arcilla Tipo Santafé o similar.</v>
          </cell>
          <cell r="C807" t="str">
            <v>Ins</v>
          </cell>
          <cell r="D807" t="str">
            <v>und</v>
          </cell>
          <cell r="E807">
            <v>819</v>
          </cell>
        </row>
        <row r="808">
          <cell r="A808" t="str">
            <v>T10</v>
          </cell>
          <cell r="B808" t="str">
            <v>LADRILLO ESTRUCTURAL Portante Prensado 30 x 9 cm. (29 x 14.5 x 9 cm) Arcilla Tipo Santafé o similar.</v>
          </cell>
          <cell r="C808" t="str">
            <v>Ins</v>
          </cell>
          <cell r="D808" t="str">
            <v>und</v>
          </cell>
          <cell r="E808">
            <v>956</v>
          </cell>
        </row>
        <row r="809">
          <cell r="A809" t="str">
            <v>T11</v>
          </cell>
          <cell r="B809" t="str">
            <v>LADRILLO FACHADA Prensado Liviano (24.5 x 12 x 6 cm) Arcilla Tipo Santafé o similar.</v>
          </cell>
          <cell r="C809" t="str">
            <v>Ins</v>
          </cell>
          <cell r="D809" t="str">
            <v>und</v>
          </cell>
          <cell r="E809">
            <v>519</v>
          </cell>
        </row>
        <row r="810">
          <cell r="A810" t="str">
            <v>T06</v>
          </cell>
          <cell r="B810" t="str">
            <v>LADRILLO FACHADA Prensado Macizo (24.5 x 12 x 5.5 cm) Arcilla Tipo Santafé o similar.</v>
          </cell>
          <cell r="C810" t="str">
            <v>Ins</v>
          </cell>
          <cell r="D810" t="str">
            <v>und</v>
          </cell>
          <cell r="E810">
            <v>539</v>
          </cell>
        </row>
        <row r="811">
          <cell r="A811" t="str">
            <v>T08</v>
          </cell>
          <cell r="B811" t="str">
            <v>MURO EN BLOQUE No 4  Sencillo Arcilla Tipo Santa Fé o similar (33 x 23 x 9 cm)</v>
          </cell>
          <cell r="C811" t="str">
            <v>Ana</v>
          </cell>
          <cell r="D811" t="str">
            <v>m2</v>
          </cell>
          <cell r="E811">
            <v>34394</v>
          </cell>
        </row>
        <row r="812">
          <cell r="A812" t="str">
            <v>T16</v>
          </cell>
          <cell r="B812" t="str">
            <v>MURO EN BLOQUE No 4  Sencillo Arcilla Tipo Santa Fé o similar (33 x 23 x 9 cm)</v>
          </cell>
          <cell r="C812" t="str">
            <v>Ana</v>
          </cell>
          <cell r="D812" t="str">
            <v>ml</v>
          </cell>
          <cell r="E812">
            <v>12455</v>
          </cell>
        </row>
        <row r="813">
          <cell r="A813" t="str">
            <v>T07</v>
          </cell>
          <cell r="B813" t="str">
            <v>PIEZA ESPECIAL EN "L"  25 x 12.5 x 6 cm. TONO OCRE Tipo Moore o Similar.</v>
          </cell>
          <cell r="C813" t="str">
            <v>Ins</v>
          </cell>
          <cell r="D813" t="str">
            <v>und</v>
          </cell>
          <cell r="E813">
            <v>1265</v>
          </cell>
        </row>
        <row r="814">
          <cell r="A814" t="str">
            <v>T04</v>
          </cell>
        </row>
        <row r="815">
          <cell r="A815" t="str">
            <v>T17</v>
          </cell>
        </row>
        <row r="816">
          <cell r="A816" t="str">
            <v>T18</v>
          </cell>
        </row>
        <row r="817">
          <cell r="A817" t="str">
            <v>T19</v>
          </cell>
        </row>
        <row r="818">
          <cell r="A818" t="str">
            <v>T20</v>
          </cell>
        </row>
        <row r="819">
          <cell r="A819" t="str">
            <v>T21</v>
          </cell>
        </row>
        <row r="820">
          <cell r="A820" t="str">
            <v>W</v>
          </cell>
          <cell r="B820" t="str">
            <v>MADERAS</v>
          </cell>
          <cell r="C820">
            <v>0</v>
          </cell>
          <cell r="D820">
            <v>0</v>
          </cell>
          <cell r="E820">
            <v>0</v>
          </cell>
        </row>
        <row r="821">
          <cell r="A821" t="str">
            <v>W13</v>
          </cell>
          <cell r="B821" t="str">
            <v>CERCO ORDINARIO 8 cm x 8 cm x 4 m.</v>
          </cell>
          <cell r="C821" t="str">
            <v>Ins</v>
          </cell>
          <cell r="D821" t="str">
            <v>ml</v>
          </cell>
          <cell r="E821">
            <v>24244</v>
          </cell>
        </row>
        <row r="822">
          <cell r="A822" t="str">
            <v>W21</v>
          </cell>
          <cell r="B822" t="str">
            <v xml:space="preserve">CLOSET  Fachada: MADECOR 19 mm. Interior: MADECOR 15 mm. Tipo Pizano o similar. Ancho 0,60 m.  Acabado: según pinta seleccionada de carta colores madecor. (Incluye hojas para puertas con 3 RANURAS HORIZONTALES Pintadas y con Marquete en Canto Decorativo. </v>
          </cell>
          <cell r="C822" t="str">
            <v>Esp</v>
          </cell>
          <cell r="D822" t="str">
            <v>m2</v>
          </cell>
          <cell r="E822">
            <v>666841</v>
          </cell>
        </row>
        <row r="823">
          <cell r="A823" t="str">
            <v>W22</v>
          </cell>
          <cell r="B823" t="str">
            <v>CLOSET  Fachada: TABLEX ENCHAPADO TRIPLEX OKUME 19 mm. Tipo Pizano o similar. Interior: MADECOR 15 mm. Tipo Pizano o similar. Ancho 0,60 m.  Acabado: Acabado: tintilla, sellador (mínimo 6 manos) y laca para el tablex, el madecor según pinta seleccionada d</v>
          </cell>
          <cell r="C823" t="str">
            <v>Esp</v>
          </cell>
          <cell r="D823" t="str">
            <v>m2</v>
          </cell>
          <cell r="E823">
            <v>887524</v>
          </cell>
        </row>
        <row r="824">
          <cell r="A824" t="str">
            <v>W01</v>
          </cell>
          <cell r="B824" t="str">
            <v xml:space="preserve">DURMIENTE  EN ORDINARIO 4*4Cm ( 2 Usos)  </v>
          </cell>
          <cell r="C824" t="str">
            <v>Ins</v>
          </cell>
          <cell r="D824" t="str">
            <v>ml</v>
          </cell>
          <cell r="E824">
            <v>1500</v>
          </cell>
        </row>
        <row r="825">
          <cell r="A825" t="str">
            <v>W02</v>
          </cell>
          <cell r="B825" t="str">
            <v>LISTON 2 x 4</v>
          </cell>
          <cell r="C825" t="str">
            <v>Ins</v>
          </cell>
          <cell r="D825" t="str">
            <v>ml</v>
          </cell>
          <cell r="E825">
            <v>2320</v>
          </cell>
        </row>
        <row r="826">
          <cell r="A826" t="str">
            <v>W04</v>
          </cell>
          <cell r="B826" t="str">
            <v>LISTON CEDRO MACHO 5 cm x 2.5 cm x 3 m.</v>
          </cell>
          <cell r="C826" t="str">
            <v>Ins</v>
          </cell>
          <cell r="D826" t="str">
            <v>ml</v>
          </cell>
          <cell r="E826">
            <v>2436</v>
          </cell>
        </row>
        <row r="827">
          <cell r="A827" t="str">
            <v>W34</v>
          </cell>
          <cell r="B827" t="str">
            <v>MARCO EN MADECOR Sencillo - Kit de Marko Madecor Tipo Pizano o similar (2 largueros de 2,40 m y un cabezal de 1,20 m.) Ancho muro: 10 a 18 cm.</v>
          </cell>
          <cell r="C827" t="str">
            <v>Ins</v>
          </cell>
          <cell r="D827" t="str">
            <v>und</v>
          </cell>
          <cell r="E827">
            <v>105174</v>
          </cell>
        </row>
        <row r="828">
          <cell r="A828" t="str">
            <v>W33</v>
          </cell>
          <cell r="B828" t="str">
            <v>MARCO EN MADECOR Sencillo - Kit de Marko Madecor Tipo Pizano o similar (2 largueros de 2,40 m y un cabezal de 1,20 m.) Ancho muro: 8 cm.</v>
          </cell>
          <cell r="C828" t="str">
            <v>Ins</v>
          </cell>
          <cell r="D828" t="str">
            <v>und</v>
          </cell>
          <cell r="E828">
            <v>85206</v>
          </cell>
        </row>
        <row r="829">
          <cell r="A829" t="str">
            <v>W32</v>
          </cell>
          <cell r="B829" t="str">
            <v>MARCO EN MADERA CHINGALE Sencillo - Kit de Marko Madera Tipo Pizano o similar. (2 largueros de 2,40 m y un cabezal de 1,20 m.) Ancho muro: 8 cm.</v>
          </cell>
          <cell r="C829" t="str">
            <v>Ins</v>
          </cell>
          <cell r="D829" t="str">
            <v>und</v>
          </cell>
          <cell r="E829">
            <v>51200</v>
          </cell>
        </row>
        <row r="830">
          <cell r="A830" t="str">
            <v>W31</v>
          </cell>
          <cell r="B830" t="str">
            <v>MARCO EN TABLEX ENCHAPADO OKUME (25 mm.) Sencillo - Kit de Marko Classico Tipo Pizano o similar. (2 largueros de 2,40 m y un cabezal de 1,20 m.) Ancho muro: 10 a 18 cm.</v>
          </cell>
          <cell r="C830" t="str">
            <v>Ins</v>
          </cell>
          <cell r="D830" t="str">
            <v>und</v>
          </cell>
          <cell r="E830">
            <v>134500</v>
          </cell>
        </row>
        <row r="831">
          <cell r="A831" t="str">
            <v>W36</v>
          </cell>
          <cell r="B831" t="str">
            <v>MUEBLE BAJO MESON Ancho: 0.60 m. con con Fachada: TABLEX ENCHAPADO TRIPLEX OKUME 19 mm. Tipo Pizano o similar. Interior: MADECOR 15 mm. Tipo Pizano o similar. Acabado: Acabado: tintilla, sellador (mínimo 6 manos) y laca para el tablex, el madecor según pi</v>
          </cell>
          <cell r="C831" t="str">
            <v>Esp</v>
          </cell>
          <cell r="D831" t="str">
            <v>m2</v>
          </cell>
          <cell r="E831">
            <v>291251</v>
          </cell>
        </row>
        <row r="832">
          <cell r="A832" t="str">
            <v>W35</v>
          </cell>
          <cell r="B832" t="str">
            <v>MUEBLE BAJO MESON Ancho: 0.60 m. con Fachada: MADECOR 19 mm. Interior: MADECOR 15 mm. Tipo Pizano o similar. Acabado: según pinta seleccionada de carta colores madecor. (Incluye hojas para puertas con 2 RANURAS HORIZONTALES Pintadas y con Marquete en Cant</v>
          </cell>
          <cell r="C832" t="str">
            <v>Esp</v>
          </cell>
          <cell r="D832" t="str">
            <v>m2</v>
          </cell>
          <cell r="E832">
            <v>227373</v>
          </cell>
        </row>
        <row r="833">
          <cell r="A833" t="str">
            <v>W20</v>
          </cell>
          <cell r="B833" t="str">
            <v>PERSIANA  en madera Zapán de 2cm x 15 cm cada 7,5 cm  ( incluye pintura de acabado, inmunizado, perfileria de anclaje tipo mueble de 2"x1/8", soporte vertical, cada  metro, y anclajes persiana.)</v>
          </cell>
          <cell r="C833" t="str">
            <v>Esp</v>
          </cell>
          <cell r="D833" t="str">
            <v>m2</v>
          </cell>
          <cell r="E833">
            <v>115500</v>
          </cell>
        </row>
        <row r="834">
          <cell r="A834" t="str">
            <v>W05</v>
          </cell>
          <cell r="B834" t="str">
            <v>PLANCHON ORDINARIO 20 cm x 4 cm x 3 m.</v>
          </cell>
          <cell r="C834" t="str">
            <v>Ins</v>
          </cell>
          <cell r="D834" t="str">
            <v>ml</v>
          </cell>
          <cell r="E834">
            <v>3133</v>
          </cell>
        </row>
        <row r="835">
          <cell r="A835" t="str">
            <v>W25</v>
          </cell>
          <cell r="B835" t="str">
            <v xml:space="preserve">PUERTA ENTAMBORADA EN LAMINA TRIPLEX OKUME - Tipo Pizano Okumé o similar. Ancho: 0,51a 0,75 m. Alto: 1,80 a 2,40 m. Hoja Lisa con 4 RANURAS Horizontales y con Marquete chapacanto okumé. </v>
          </cell>
          <cell r="C835" t="str">
            <v>Ins</v>
          </cell>
          <cell r="D835" t="str">
            <v>und</v>
          </cell>
          <cell r="E835">
            <v>158886</v>
          </cell>
        </row>
        <row r="836">
          <cell r="A836" t="str">
            <v>W23</v>
          </cell>
          <cell r="B836" t="str">
            <v xml:space="preserve">PUERTA ENTAMBORADA EN LAMINA TRIPLEX OKUME - Tipo Pizano Okumé o similar. Ancho: 0,51a 0,75 m. Alto: 1,80 a 2,40 m. Hoja Lisa con Marquete chapacanto okumé. </v>
          </cell>
          <cell r="C836" t="str">
            <v>Ins</v>
          </cell>
          <cell r="D836" t="str">
            <v>und</v>
          </cell>
          <cell r="E836">
            <v>145649</v>
          </cell>
        </row>
        <row r="837">
          <cell r="A837" t="str">
            <v>W26</v>
          </cell>
          <cell r="B837" t="str">
            <v xml:space="preserve">PUERTA ENTAMBORADA EN LAMINA TRIPLEX OKUME - Tipo Pizano Okumé o similar. Ancho: 0,76 a 1,10 m. Alto: 1,80 a 2,40 m. Hoja Lisa con 4 RANURAS Horizontales y con Marquete chapacanto okumé. </v>
          </cell>
          <cell r="C837" t="str">
            <v>Ins</v>
          </cell>
          <cell r="D837" t="str">
            <v>und</v>
          </cell>
          <cell r="E837">
            <v>167751</v>
          </cell>
        </row>
        <row r="838">
          <cell r="A838" t="str">
            <v>W24</v>
          </cell>
          <cell r="B838" t="str">
            <v xml:space="preserve">PUERTA ENTAMBORADA EN LAMINA TRIPLEX OKUME - Tipo Pizano Okumé o similar. Ancho: 0,76 a 1,10 m. Alto: 1,80 a 2,40 m. Hoja Lisa con Marquete chapacanto okumé. </v>
          </cell>
          <cell r="C838" t="str">
            <v>Ins</v>
          </cell>
          <cell r="D838" t="str">
            <v>und</v>
          </cell>
          <cell r="E838">
            <v>154514</v>
          </cell>
        </row>
        <row r="839">
          <cell r="A839" t="str">
            <v>W29</v>
          </cell>
          <cell r="B839" t="str">
            <v>PUERTA ENTAMBORADA EN MADEFONDO - Tipo Pizano Arquitectónica o similar. Ancho: 0,51 a 0,75 m. Alto: 1,80 a 2,40 m. Hoja Lisa con 4 RANURAS Horizontales Pintadas y con Marquete en Canto Decorativo. Acabado: según pinta seleccionada de carta colores madecor</v>
          </cell>
          <cell r="C839" t="str">
            <v>Ins</v>
          </cell>
          <cell r="D839" t="str">
            <v>und</v>
          </cell>
          <cell r="E839">
            <v>123517</v>
          </cell>
        </row>
        <row r="840">
          <cell r="A840" t="str">
            <v>W27</v>
          </cell>
          <cell r="B840" t="str">
            <v xml:space="preserve">PUERTA ENTAMBORADA EN MADEFONDO - Tipo Pizano Arquitectónica o similar. Ancho: 0,51 a 0,75 m. Alto: 1,80 a 2,40 m. Hoja Lisa con Marquete en Canto Decorativo. Acabado: según pinta seleccionada de carta colores madecor. </v>
          </cell>
          <cell r="C840" t="str">
            <v>Ins</v>
          </cell>
          <cell r="D840" t="str">
            <v>und</v>
          </cell>
          <cell r="E840">
            <v>110280</v>
          </cell>
        </row>
        <row r="841">
          <cell r="A841" t="str">
            <v>W30</v>
          </cell>
          <cell r="B841" t="str">
            <v>PUERTA ENTAMBORADA EN MADEFONDO - Tipo Pizano Arquitectónica o similar. Ancho: 0,76 a 1,10 m. Alto: 1,80 a 2,40 m. Hoja Lisa con 4 RANURAS Horizontales Pintadas y con Marquete en Canto Decorativo. Acabado: según pinta seleccionada de carta colores madecor</v>
          </cell>
          <cell r="C841" t="str">
            <v>Ins</v>
          </cell>
          <cell r="D841" t="str">
            <v>und</v>
          </cell>
          <cell r="E841">
            <v>151087</v>
          </cell>
        </row>
        <row r="842">
          <cell r="A842" t="str">
            <v>W28</v>
          </cell>
          <cell r="B842" t="str">
            <v xml:space="preserve">PUERTA ENTAMBORADA EN MADEFONDO - Tipo Pizano Arquitectónica o similar. Ancho: 0,76 a 1,10 m. Alto: 1,80 a 2,40 m. Hoja Lisa con Marquete en Canto Decorativo. Acabado: según pinta seleccionada de carta colores madecor. </v>
          </cell>
          <cell r="C842" t="str">
            <v>Ins</v>
          </cell>
          <cell r="D842" t="str">
            <v>und</v>
          </cell>
          <cell r="E842">
            <v>137850</v>
          </cell>
        </row>
        <row r="843">
          <cell r="A843" t="str">
            <v>W12</v>
          </cell>
          <cell r="B843" t="str">
            <v>REPISA ABARCO 8 cm * 4 cm * 3 m</v>
          </cell>
          <cell r="C843" t="str">
            <v>Ins</v>
          </cell>
          <cell r="D843" t="str">
            <v>ml</v>
          </cell>
          <cell r="E843">
            <v>2233</v>
          </cell>
        </row>
        <row r="844">
          <cell r="A844" t="str">
            <v>W06</v>
          </cell>
          <cell r="B844" t="str">
            <v>REPISA ORDINARIO 8 cm *4 cm *3m</v>
          </cell>
          <cell r="C844" t="str">
            <v>Ins</v>
          </cell>
          <cell r="D844" t="str">
            <v>und</v>
          </cell>
          <cell r="E844">
            <v>4500</v>
          </cell>
        </row>
        <row r="845">
          <cell r="A845" t="str">
            <v>W09</v>
          </cell>
          <cell r="B845" t="str">
            <v>TABLA BURRA 30 cm * 2.5 cm * 3 m</v>
          </cell>
          <cell r="C845" t="str">
            <v>Ins</v>
          </cell>
          <cell r="D845" t="str">
            <v>und</v>
          </cell>
          <cell r="E845">
            <v>12200</v>
          </cell>
        </row>
        <row r="846">
          <cell r="A846" t="str">
            <v>W17</v>
          </cell>
          <cell r="B846" t="str">
            <v>TABLA CHAPA EN CEDRO MACHO 30 cm x 2 cm x 3 m.</v>
          </cell>
          <cell r="C846" t="str">
            <v>Ins</v>
          </cell>
          <cell r="D846" t="str">
            <v>ml</v>
          </cell>
          <cell r="E846">
            <v>3566</v>
          </cell>
        </row>
        <row r="847">
          <cell r="A847" t="str">
            <v>W16</v>
          </cell>
          <cell r="B847" t="str">
            <v>TABLA CHAPA ORDINARIO 30 cm x 2 cm x 3 m.</v>
          </cell>
          <cell r="C847" t="str">
            <v>Ins</v>
          </cell>
          <cell r="D847" t="str">
            <v>und</v>
          </cell>
          <cell r="E847">
            <v>9800</v>
          </cell>
        </row>
        <row r="848">
          <cell r="A848" t="str">
            <v>W18</v>
          </cell>
          <cell r="B848" t="str">
            <v>TIRAS ALISTADO 3 x 3 x 3</v>
          </cell>
          <cell r="C848" t="str">
            <v>Ins</v>
          </cell>
          <cell r="D848" t="str">
            <v>ml</v>
          </cell>
          <cell r="E848">
            <v>561</v>
          </cell>
        </row>
        <row r="849">
          <cell r="A849" t="str">
            <v>W19</v>
          </cell>
          <cell r="B849" t="str">
            <v>VARA DE CLAVO X 3 m</v>
          </cell>
          <cell r="C849" t="str">
            <v>Ins</v>
          </cell>
          <cell r="D849" t="str">
            <v>Un</v>
          </cell>
          <cell r="E849">
            <v>4500</v>
          </cell>
        </row>
        <row r="850">
          <cell r="A850" t="str">
            <v>W37</v>
          </cell>
          <cell r="B850" t="str">
            <v xml:space="preserve">TABLA BURRA EN CEDRO MACHO 0,23 x 3 MTS </v>
          </cell>
          <cell r="C850" t="str">
            <v>Ins</v>
          </cell>
          <cell r="D850" t="str">
            <v>Un</v>
          </cell>
          <cell r="E850">
            <v>65500</v>
          </cell>
        </row>
        <row r="851">
          <cell r="A851" t="str">
            <v>W38</v>
          </cell>
          <cell r="B851" t="str">
            <v>TABLA CHAPA ORDINARIO 10 cm x 2 cm x 3 m cepillada y canteada ( 3 Usos)</v>
          </cell>
          <cell r="C851" t="str">
            <v>Ins</v>
          </cell>
          <cell r="D851" t="str">
            <v>Un</v>
          </cell>
          <cell r="E851">
            <v>7500</v>
          </cell>
        </row>
        <row r="852">
          <cell r="A852" t="str">
            <v>W39</v>
          </cell>
          <cell r="B852" t="str">
            <v>BOCEL EN MADERA ORDINARIA X 2,90m</v>
          </cell>
          <cell r="C852" t="str">
            <v>Ins</v>
          </cell>
          <cell r="D852" t="str">
            <v>Un</v>
          </cell>
          <cell r="E852">
            <v>2950</v>
          </cell>
        </row>
        <row r="853">
          <cell r="A853" t="str">
            <v>W40</v>
          </cell>
          <cell r="B853" t="str">
            <v xml:space="preserve">LISTO EN MADERA TECA  4X10 Cm x 60 cm Cepillado y canteado seco, incluye Inmunización  </v>
          </cell>
          <cell r="C853" t="str">
            <v>Ins</v>
          </cell>
          <cell r="D853" t="str">
            <v>Un</v>
          </cell>
          <cell r="E853">
            <v>5690</v>
          </cell>
        </row>
        <row r="854">
          <cell r="A854" t="str">
            <v>W41</v>
          </cell>
          <cell r="B854" t="str">
            <v>REPISA ABARCO DE RIO1.66 cm * 4 cm * 2 m</v>
          </cell>
          <cell r="C854" t="str">
            <v>Ins</v>
          </cell>
          <cell r="D854" t="str">
            <v>ml</v>
          </cell>
          <cell r="E854">
            <v>49000</v>
          </cell>
        </row>
        <row r="855">
          <cell r="A855" t="str">
            <v>W42</v>
          </cell>
          <cell r="B855" t="str">
            <v>REPISA EN MADERA TIPO A SECO Dimensiones 18 cmx4cmx3m</v>
          </cell>
          <cell r="C855" t="str">
            <v>Ins</v>
          </cell>
          <cell r="D855" t="str">
            <v>und</v>
          </cell>
          <cell r="E855">
            <v>18000</v>
          </cell>
        </row>
        <row r="856">
          <cell r="A856" t="str">
            <v>W43</v>
          </cell>
          <cell r="B856" t="str">
            <v>Pie de amigo</v>
          </cell>
          <cell r="C856" t="str">
            <v>Ins</v>
          </cell>
          <cell r="D856" t="str">
            <v>und</v>
          </cell>
          <cell r="E856">
            <v>11900</v>
          </cell>
        </row>
        <row r="857">
          <cell r="A857" t="str">
            <v>W44</v>
          </cell>
          <cell r="B857" t="str">
            <v>ASIENTO EN MADERA. Incluye PLATINA DE ANCLAJE INOX. 304 E=2.5 mm UNIDA A, PARAL CON CORDON DE SOLDADURA SMAW A TOPE E 308L  5/16"x2 1/2" CON REF. HN 1624 TIPO HILTY.</v>
          </cell>
          <cell r="C857" t="str">
            <v>Ins</v>
          </cell>
          <cell r="D857" t="str">
            <v>und</v>
          </cell>
          <cell r="E857">
            <v>80000</v>
          </cell>
        </row>
        <row r="858">
          <cell r="A858" t="str">
            <v>W45</v>
          </cell>
          <cell r="B858" t="str">
            <v>Pergolas (0.10x0.20x3.60) en madera NYATON o similar (abarco de Rio).</v>
          </cell>
          <cell r="C858" t="str">
            <v>Ins</v>
          </cell>
          <cell r="D858" t="str">
            <v>Ml</v>
          </cell>
          <cell r="E858">
            <v>196000</v>
          </cell>
        </row>
        <row r="859">
          <cell r="A859" t="str">
            <v>W46</v>
          </cell>
          <cell r="B859" t="str">
            <v>Columnas (0.20x0.20x2.60) en madera NYATON o similar (Abarco).</v>
          </cell>
          <cell r="C859" t="str">
            <v>Ins</v>
          </cell>
          <cell r="D859" t="str">
            <v>Ml</v>
          </cell>
          <cell r="E859">
            <v>450000</v>
          </cell>
        </row>
        <row r="860">
          <cell r="A860" t="str">
            <v>W47</v>
          </cell>
          <cell r="B860" t="str">
            <v>Viga de borde (0.10x0.20) en madera NYATON o similar (abarco).</v>
          </cell>
          <cell r="C860" t="str">
            <v>Ins</v>
          </cell>
          <cell r="D860" t="str">
            <v>Ml</v>
          </cell>
          <cell r="E860">
            <v>196000</v>
          </cell>
        </row>
        <row r="861">
          <cell r="A861" t="str">
            <v>W48</v>
          </cell>
          <cell r="B861" t="str">
            <v>Pergolas en madera tipo NYATOH o similar  (20x20x390cm)</v>
          </cell>
          <cell r="C861" t="str">
            <v>Ins</v>
          </cell>
          <cell r="D861" t="str">
            <v>Ml</v>
          </cell>
          <cell r="E861">
            <v>630000</v>
          </cell>
        </row>
        <row r="862">
          <cell r="A862" t="str">
            <v>W49</v>
          </cell>
          <cell r="B862" t="str">
            <v>Pergolas en madera tipo NYATOH o similar  (08x20x500cm)</v>
          </cell>
          <cell r="C862" t="str">
            <v>Ins</v>
          </cell>
          <cell r="D862" t="str">
            <v>Ml</v>
          </cell>
          <cell r="E862">
            <v>250500</v>
          </cell>
        </row>
        <row r="863">
          <cell r="A863" t="str">
            <v>W50</v>
          </cell>
          <cell r="B863" t="str">
            <v>Columnas  20x20X230cm</v>
          </cell>
          <cell r="C863" t="str">
            <v>Ins</v>
          </cell>
          <cell r="D863" t="str">
            <v>Ml</v>
          </cell>
          <cell r="E863">
            <v>450000</v>
          </cell>
        </row>
        <row r="864">
          <cell r="B864">
            <v>0</v>
          </cell>
          <cell r="D864">
            <v>0</v>
          </cell>
          <cell r="E864">
            <v>0</v>
          </cell>
        </row>
        <row r="865">
          <cell r="B865">
            <v>0</v>
          </cell>
          <cell r="D865">
            <v>0</v>
          </cell>
          <cell r="E865">
            <v>0</v>
          </cell>
        </row>
        <row r="866">
          <cell r="A866" t="str">
            <v>X</v>
          </cell>
          <cell r="B866" t="str">
            <v>PINTURAS</v>
          </cell>
          <cell r="C866">
            <v>0</v>
          </cell>
          <cell r="D866">
            <v>0</v>
          </cell>
          <cell r="E866">
            <v>0</v>
          </cell>
        </row>
        <row r="867">
          <cell r="A867" t="str">
            <v>X17</v>
          </cell>
          <cell r="B867" t="str">
            <v>AJUSTADOR PARA DILUSION de Pintura Epoxi poliamida con catalizador - Tipo Pintuco Ref. 125290 o similar</v>
          </cell>
          <cell r="C867" t="str">
            <v>Ins</v>
          </cell>
          <cell r="D867" t="str">
            <v>gl</v>
          </cell>
          <cell r="E867">
            <v>34150.400000000001</v>
          </cell>
        </row>
        <row r="868">
          <cell r="A868" t="str">
            <v>X01</v>
          </cell>
          <cell r="B868" t="str">
            <v>ANTICORROSIVO Premium - Tipo Pintuco Ref. 513 o similar</v>
          </cell>
          <cell r="C868" t="str">
            <v>Ins</v>
          </cell>
          <cell r="D868" t="str">
            <v>gl</v>
          </cell>
          <cell r="E868">
            <v>36800</v>
          </cell>
        </row>
        <row r="869">
          <cell r="A869" t="str">
            <v>X04</v>
          </cell>
          <cell r="B869" t="str">
            <v>ESMALTE SINTETICO Pintulux - Tipo Pintuco Ref. según color diseño o similar</v>
          </cell>
          <cell r="C869" t="str">
            <v>Ins</v>
          </cell>
          <cell r="D869" t="str">
            <v>gl</v>
          </cell>
          <cell r="E869">
            <v>61900</v>
          </cell>
        </row>
        <row r="870">
          <cell r="A870" t="str">
            <v>X03</v>
          </cell>
          <cell r="B870" t="str">
            <v>ESTUCO PARA EXTERIORES - Tipo Pintuco Ref. 27060 o similar.</v>
          </cell>
          <cell r="C870" t="str">
            <v>Ins</v>
          </cell>
          <cell r="D870" t="str">
            <v>gl</v>
          </cell>
          <cell r="E870">
            <v>15200</v>
          </cell>
        </row>
        <row r="871">
          <cell r="A871" t="str">
            <v>X02</v>
          </cell>
          <cell r="B871" t="str">
            <v>ESTUCO PARA INTERIORES - Tipo Pintuco Ref. 117060 o similar.</v>
          </cell>
          <cell r="C871" t="str">
            <v>Ins</v>
          </cell>
          <cell r="D871" t="str">
            <v>gl</v>
          </cell>
          <cell r="E871">
            <v>14100</v>
          </cell>
        </row>
        <row r="872">
          <cell r="A872" t="str">
            <v>X05</v>
          </cell>
          <cell r="B872" t="str">
            <v>GRANIPLAS (esgrafiado) Fachada Color Pastel</v>
          </cell>
          <cell r="C872" t="str">
            <v>Ins</v>
          </cell>
          <cell r="D872" t="str">
            <v>kg</v>
          </cell>
          <cell r="E872">
            <v>2833.3333333333335</v>
          </cell>
        </row>
        <row r="873">
          <cell r="A873" t="str">
            <v>X06</v>
          </cell>
          <cell r="B873" t="str">
            <v>GRANIPLAS (esgrafiado) Fachada Colores Intermedios y Fuertes</v>
          </cell>
          <cell r="C873" t="str">
            <v>Ins</v>
          </cell>
          <cell r="D873" t="str">
            <v>kg</v>
          </cell>
          <cell r="E873">
            <v>3900</v>
          </cell>
        </row>
        <row r="874">
          <cell r="A874" t="str">
            <v>X15</v>
          </cell>
          <cell r="B874" t="str">
            <v>HIDROFUGO Tipo SILICONITE de Pintuco o similar.</v>
          </cell>
          <cell r="C874" t="str">
            <v>Ins</v>
          </cell>
          <cell r="D874" t="str">
            <v>gl</v>
          </cell>
          <cell r="E874">
            <v>38899.440000000002</v>
          </cell>
        </row>
        <row r="875">
          <cell r="A875" t="str">
            <v>X12</v>
          </cell>
          <cell r="B875" t="str">
            <v>INTERVINILO - Tipo Pintuco Ref. según color diseño o similar</v>
          </cell>
          <cell r="C875" t="str">
            <v>Ins</v>
          </cell>
          <cell r="D875" t="str">
            <v>gl</v>
          </cell>
          <cell r="E875">
            <v>34499.56</v>
          </cell>
        </row>
        <row r="876">
          <cell r="A876" t="str">
            <v>X11</v>
          </cell>
          <cell r="B876" t="str">
            <v>KORAZA - Tipo Pintuco Ref. 2650 Según color diseño o similar</v>
          </cell>
          <cell r="C876" t="str">
            <v>Ins</v>
          </cell>
          <cell r="D876" t="str">
            <v>gl</v>
          </cell>
          <cell r="E876">
            <v>59500</v>
          </cell>
        </row>
        <row r="877">
          <cell r="A877" t="str">
            <v>X22</v>
          </cell>
          <cell r="B877" t="str">
            <v>LACA Pintulaca - Tipo Pintuco o similar</v>
          </cell>
          <cell r="C877" t="str">
            <v>Ins</v>
          </cell>
          <cell r="D877" t="str">
            <v>gl</v>
          </cell>
          <cell r="E877">
            <v>41900</v>
          </cell>
        </row>
        <row r="878">
          <cell r="A878" t="str">
            <v>X07</v>
          </cell>
          <cell r="B878" t="str">
            <v>MARMOLINA (40 kilos)</v>
          </cell>
          <cell r="C878" t="str">
            <v>Ins</v>
          </cell>
          <cell r="D878" t="str">
            <v>bt</v>
          </cell>
          <cell r="E878">
            <v>9200</v>
          </cell>
        </row>
        <row r="879">
          <cell r="A879" t="str">
            <v>X23</v>
          </cell>
          <cell r="B879" t="str">
            <v>PINTURA ACABADO KIT MARKO MADERA CHINGALE Sencillo. Ancho Puerta: 0,51 x 0,75 m. (Tintilla, sellador y laca)</v>
          </cell>
          <cell r="C879" t="str">
            <v>Esp</v>
          </cell>
          <cell r="D879" t="str">
            <v>und</v>
          </cell>
          <cell r="E879">
            <v>53168</v>
          </cell>
        </row>
        <row r="880">
          <cell r="A880" t="str">
            <v>X24</v>
          </cell>
          <cell r="B880" t="str">
            <v>PINTURA ACABADO KIT MARKO MADERA CHINGALE Sencillo. Ancho Puerta: 0,76 x 1,10 m. (Tintilla, sellador y laca)</v>
          </cell>
          <cell r="C880" t="str">
            <v>Esp</v>
          </cell>
          <cell r="D880" t="str">
            <v>und</v>
          </cell>
          <cell r="E880">
            <v>57285</v>
          </cell>
        </row>
        <row r="881">
          <cell r="A881" t="str">
            <v>X25</v>
          </cell>
          <cell r="B881" t="str">
            <v>PINTURA ACRILICA A BASE SOLVENTES DE RAPIDO SECAMIENTO Tipo Pintuco (Acrilico Mantenimiento) o similar - Colores: Blanco, Amarillo o Negro según diseño.</v>
          </cell>
          <cell r="C881" t="str">
            <v>Ins</v>
          </cell>
          <cell r="D881" t="str">
            <v>gl</v>
          </cell>
          <cell r="E881">
            <v>63900</v>
          </cell>
        </row>
        <row r="882">
          <cell r="A882" t="str">
            <v>X14</v>
          </cell>
          <cell r="B882" t="str">
            <v>PINTURA ACRILICA PARA TRAFICO Tipo Pintuco (Pintutráfico) o similar - Colores: Blanco, Amarillo o Negro según diseño.</v>
          </cell>
          <cell r="C882" t="str">
            <v>Ins</v>
          </cell>
          <cell r="D882" t="str">
            <v>gl</v>
          </cell>
          <cell r="E882">
            <v>63900</v>
          </cell>
        </row>
        <row r="883">
          <cell r="A883" t="str">
            <v>X08</v>
          </cell>
          <cell r="B883" t="str">
            <v>PINTURA BITUMINOSA - Tipo  Pintuco Ref. ECP-100 o similar</v>
          </cell>
          <cell r="C883" t="str">
            <v>Ins</v>
          </cell>
          <cell r="D883" t="str">
            <v>gl</v>
          </cell>
          <cell r="E883">
            <v>55900</v>
          </cell>
        </row>
        <row r="884">
          <cell r="A884" t="str">
            <v>X09</v>
          </cell>
          <cell r="B884" t="str">
            <v>PINTURA ELECTROESTATICA</v>
          </cell>
          <cell r="C884" t="str">
            <v>Ins</v>
          </cell>
          <cell r="D884" t="str">
            <v>ml</v>
          </cell>
          <cell r="E884">
            <v>25000</v>
          </cell>
        </row>
        <row r="885">
          <cell r="A885" t="str">
            <v>X16</v>
          </cell>
          <cell r="B885" t="str">
            <v>PINTURA EPOXI POLIAMIDA CON CATALIZADOR - Tipo Pintuco Ref. 113243 Color según diseño o similar</v>
          </cell>
          <cell r="C885" t="str">
            <v>Ins</v>
          </cell>
          <cell r="D885" t="str">
            <v>gl</v>
          </cell>
          <cell r="E885">
            <v>83700</v>
          </cell>
        </row>
        <row r="886">
          <cell r="A886" t="str">
            <v>X21</v>
          </cell>
          <cell r="B886" t="str">
            <v>SELLADOR LIJABLE  - Tipo Pintuco o similar</v>
          </cell>
          <cell r="C886" t="str">
            <v>Ins</v>
          </cell>
          <cell r="D886" t="str">
            <v>gl</v>
          </cell>
          <cell r="E886">
            <v>47500</v>
          </cell>
        </row>
        <row r="887">
          <cell r="A887" t="str">
            <v>X20</v>
          </cell>
          <cell r="B887" t="str">
            <v>TINTILLA SELLADORA - Tipo Minwax o similar.</v>
          </cell>
          <cell r="C887" t="str">
            <v>Ins</v>
          </cell>
          <cell r="D887" t="str">
            <v>gl</v>
          </cell>
          <cell r="E887">
            <v>94800</v>
          </cell>
        </row>
        <row r="888">
          <cell r="A888" t="str">
            <v>X10</v>
          </cell>
          <cell r="B888" t="str">
            <v xml:space="preserve">VINILTEX - Tipo Pintuco Ref. según color diseño o similar. </v>
          </cell>
          <cell r="C888" t="str">
            <v>Ins</v>
          </cell>
          <cell r="D888" t="str">
            <v>gl</v>
          </cell>
          <cell r="E888">
            <v>49900</v>
          </cell>
        </row>
        <row r="889">
          <cell r="A889" t="str">
            <v>X18</v>
          </cell>
          <cell r="B889" t="str">
            <v xml:space="preserve">WASH PRIMER Componente A - 1/4 gl  Ref. 509A o similar </v>
          </cell>
          <cell r="C889" t="str">
            <v>Ins</v>
          </cell>
          <cell r="D889" t="str">
            <v>und</v>
          </cell>
          <cell r="E889">
            <v>19400</v>
          </cell>
        </row>
        <row r="890">
          <cell r="A890" t="str">
            <v>X19</v>
          </cell>
          <cell r="B890" t="str">
            <v>WASH PRIMER Componente B - 1/4 gl Ref. 509B o similar</v>
          </cell>
          <cell r="C890" t="str">
            <v>Ins</v>
          </cell>
          <cell r="D890" t="str">
            <v>und</v>
          </cell>
          <cell r="E890">
            <v>11699.76</v>
          </cell>
        </row>
        <row r="891">
          <cell r="A891" t="str">
            <v>X13</v>
          </cell>
          <cell r="B891" t="str">
            <v xml:space="preserve">YESO CORRIENTE Tipo VENCEDOR o similar </v>
          </cell>
          <cell r="C891" t="str">
            <v>Ins</v>
          </cell>
          <cell r="D891" t="str">
            <v>bt</v>
          </cell>
          <cell r="E891">
            <v>14500</v>
          </cell>
        </row>
        <row r="892">
          <cell r="A892" t="str">
            <v>X27</v>
          </cell>
          <cell r="B892" t="str">
            <v>RECUBRIMIENTO EPOXICO DURALCOTE 240</v>
          </cell>
          <cell r="C892" t="str">
            <v>Ins</v>
          </cell>
          <cell r="D892" t="str">
            <v>gl</v>
          </cell>
          <cell r="E892">
            <v>242000</v>
          </cell>
        </row>
        <row r="893">
          <cell r="A893" t="str">
            <v>X28</v>
          </cell>
          <cell r="B893" t="str">
            <v xml:space="preserve">THINER  EXTRAFINO </v>
          </cell>
          <cell r="C893" t="str">
            <v>Ins</v>
          </cell>
          <cell r="D893" t="str">
            <v>gl</v>
          </cell>
          <cell r="E893">
            <v>18500</v>
          </cell>
        </row>
        <row r="894">
          <cell r="A894" t="str">
            <v>X29</v>
          </cell>
          <cell r="B894" t="str">
            <v>CINTA DE ENMASCARAR DE 1/2"</v>
          </cell>
          <cell r="C894" t="str">
            <v>Ins</v>
          </cell>
          <cell r="D894" t="str">
            <v>Rollo</v>
          </cell>
          <cell r="E894">
            <v>3500</v>
          </cell>
        </row>
        <row r="895">
          <cell r="A895" t="str">
            <v>X30</v>
          </cell>
          <cell r="B895" t="str">
            <v>IMPLEMENTOS DE ASEO ( Escoba,traperos, jabon.Etc) X 100m2</v>
          </cell>
          <cell r="C895" t="str">
            <v>Ins</v>
          </cell>
          <cell r="D895" t="str">
            <v>GL</v>
          </cell>
          <cell r="E895">
            <v>58000</v>
          </cell>
        </row>
        <row r="896">
          <cell r="A896" t="str">
            <v>X31</v>
          </cell>
          <cell r="B896" t="str">
            <v>LIJA DE AGUA "Grano Variado"</v>
          </cell>
          <cell r="C896" t="str">
            <v>Ins</v>
          </cell>
          <cell r="D896" t="str">
            <v>Pliego</v>
          </cell>
          <cell r="E896">
            <v>1050</v>
          </cell>
        </row>
        <row r="897">
          <cell r="A897" t="str">
            <v>X32</v>
          </cell>
          <cell r="B897" t="str">
            <v>LACA MADERA</v>
          </cell>
          <cell r="C897" t="str">
            <v>Ins</v>
          </cell>
          <cell r="D897" t="str">
            <v>gl</v>
          </cell>
          <cell r="E897">
            <v>60000</v>
          </cell>
        </row>
        <row r="898">
          <cell r="A898" t="str">
            <v>X33</v>
          </cell>
          <cell r="B898" t="str">
            <v xml:space="preserve">PINTURA PARA PLACA DE CANCHAS, Aplicación de una capa sintética de pack level para recuperar la planimetría, emporar y crear puente de adherencia con el sustrato y Aplicación del recubrimiento sintético Latex ITE. Incluye: tres manos cruzadas con textura </v>
          </cell>
          <cell r="C898" t="str">
            <v>Ins</v>
          </cell>
          <cell r="D898" t="str">
            <v>m2</v>
          </cell>
          <cell r="E898">
            <v>45657</v>
          </cell>
        </row>
        <row r="899">
          <cell r="A899" t="str">
            <v>X34</v>
          </cell>
          <cell r="B899" t="str">
            <v>INMUNIZANTE PARA MADERA MERULEX I.F.X TRANSPARENTE DE SIKA  O SIMILAR</v>
          </cell>
          <cell r="C899" t="str">
            <v>Ins</v>
          </cell>
          <cell r="D899" t="str">
            <v>gl</v>
          </cell>
          <cell r="E899">
            <v>50900</v>
          </cell>
        </row>
        <row r="900">
          <cell r="A900">
            <v>0</v>
          </cell>
          <cell r="B900">
            <v>0</v>
          </cell>
          <cell r="D900">
            <v>0</v>
          </cell>
          <cell r="E900">
            <v>0</v>
          </cell>
        </row>
        <row r="901">
          <cell r="A901">
            <v>0</v>
          </cell>
          <cell r="B901">
            <v>0</v>
          </cell>
          <cell r="D901">
            <v>0</v>
          </cell>
          <cell r="E901">
            <v>0</v>
          </cell>
        </row>
        <row r="902">
          <cell r="A902">
            <v>0</v>
          </cell>
          <cell r="B902">
            <v>0</v>
          </cell>
          <cell r="D902">
            <v>0</v>
          </cell>
          <cell r="E902">
            <v>0</v>
          </cell>
        </row>
        <row r="903">
          <cell r="B903">
            <v>0</v>
          </cell>
          <cell r="D903">
            <v>0</v>
          </cell>
          <cell r="E903">
            <v>0</v>
          </cell>
        </row>
        <row r="904">
          <cell r="A904" t="str">
            <v>Y</v>
          </cell>
          <cell r="B904" t="str">
            <v>PISOS Y ENCHAPES</v>
          </cell>
          <cell r="C904">
            <v>0</v>
          </cell>
          <cell r="D904">
            <v>0</v>
          </cell>
          <cell r="E904">
            <v>0</v>
          </cell>
        </row>
        <row r="905">
          <cell r="A905" t="str">
            <v>Y19</v>
          </cell>
          <cell r="B905" t="str">
            <v>BALDOSA Grano Tradicional Blanco Huila BH5 de 30 x 30 cm. Tipo Alfa o Similar. Fondo Blanco</v>
          </cell>
          <cell r="C905" t="str">
            <v>Ins</v>
          </cell>
          <cell r="D905" t="str">
            <v>m2</v>
          </cell>
          <cell r="E905">
            <v>41900</v>
          </cell>
        </row>
        <row r="906">
          <cell r="A906" t="str">
            <v>Y18</v>
          </cell>
          <cell r="B906" t="str">
            <v>BALDOSA Grano Tradicional Payande P5 de 30 x 30 cm. Tipo Alfa o Similar. Fondo Blanco</v>
          </cell>
          <cell r="C906" t="str">
            <v>Ins</v>
          </cell>
          <cell r="D906" t="str">
            <v>m2</v>
          </cell>
          <cell r="E906">
            <v>40900</v>
          </cell>
        </row>
        <row r="907">
          <cell r="A907" t="str">
            <v>Y01</v>
          </cell>
          <cell r="B907" t="str">
            <v xml:space="preserve">BALDOSA Grano Tradicional Perlato Claro PCL 5 de 40 x 40 cm. Tipo Alfa o Similar. Fondo crema </v>
          </cell>
          <cell r="C907" t="str">
            <v>Ins</v>
          </cell>
          <cell r="D907" t="str">
            <v>m2</v>
          </cell>
          <cell r="E907">
            <v>57826</v>
          </cell>
        </row>
        <row r="908">
          <cell r="A908" t="str">
            <v>Y02</v>
          </cell>
          <cell r="B908" t="str">
            <v>BALDOSA Grano Tradicional Villa de leyva G5E de 30 x 30 cm. Tipo Alfa o Similar. Fondo Café</v>
          </cell>
          <cell r="C908" t="str">
            <v>Ins</v>
          </cell>
          <cell r="D908" t="str">
            <v>m2</v>
          </cell>
          <cell r="E908">
            <v>36424</v>
          </cell>
        </row>
        <row r="909">
          <cell r="A909" t="str">
            <v>Y04</v>
          </cell>
          <cell r="B909" t="str">
            <v>BOQUILLA ALFACOLOR 1-3</v>
          </cell>
          <cell r="C909" t="str">
            <v>Ins</v>
          </cell>
          <cell r="D909" t="str">
            <v>kg</v>
          </cell>
          <cell r="E909">
            <v>4288</v>
          </cell>
        </row>
        <row r="910">
          <cell r="A910" t="str">
            <v>Y05</v>
          </cell>
          <cell r="B910" t="str">
            <v>BOQUILLA ALFACOLOR 3-15</v>
          </cell>
          <cell r="C910" t="str">
            <v>Ins</v>
          </cell>
          <cell r="D910" t="str">
            <v>kg</v>
          </cell>
          <cell r="E910">
            <v>4288</v>
          </cell>
        </row>
        <row r="911">
          <cell r="A911" t="str">
            <v>Y37</v>
          </cell>
          <cell r="B911" t="str">
            <v>CENEFA MALLA SQUARE Mesh Pompei Mocca 30.5 x 10 cm. Tipo Alfa o Similar.</v>
          </cell>
          <cell r="C911" t="str">
            <v>Ins</v>
          </cell>
          <cell r="D911" t="str">
            <v>ml</v>
          </cell>
          <cell r="E911">
            <v>9955</v>
          </cell>
        </row>
        <row r="912">
          <cell r="A912" t="str">
            <v>Y37A</v>
          </cell>
          <cell r="B912" t="str">
            <v>CENEFA PRECORTADO OXIDO 10*30,5-1. Tipo Alfa o Similar.</v>
          </cell>
          <cell r="C912" t="str">
            <v>Ins</v>
          </cell>
          <cell r="D912" t="str">
            <v>und</v>
          </cell>
          <cell r="E912">
            <v>11900</v>
          </cell>
        </row>
        <row r="913">
          <cell r="A913" t="str">
            <v>Y37B</v>
          </cell>
          <cell r="B913" t="str">
            <v>CENEFA ROMANICA POMPEI AGA/CORAL ALPES TABACO</v>
          </cell>
          <cell r="C913" t="str">
            <v>Ins</v>
          </cell>
          <cell r="D913" t="str">
            <v>und</v>
          </cell>
          <cell r="E913">
            <v>8040</v>
          </cell>
        </row>
        <row r="914">
          <cell r="A914" t="str">
            <v>Y37C</v>
          </cell>
          <cell r="B914" t="str">
            <v>CENEFA PRECORTADO ROJO 10*30,5-1. Tipo Alfa o Similar.</v>
          </cell>
          <cell r="C914" t="str">
            <v>Ins</v>
          </cell>
          <cell r="D914" t="str">
            <v>und</v>
          </cell>
          <cell r="E914">
            <v>9850</v>
          </cell>
        </row>
        <row r="915">
          <cell r="A915" t="str">
            <v>Y15</v>
          </cell>
          <cell r="B915" t="str">
            <v>CENEFA MALLA SQUARE Mesh Pompei Mocca 30.5 x 5 cm. Tipo Alfa o Similar.</v>
          </cell>
          <cell r="C915" t="str">
            <v>Ins</v>
          </cell>
          <cell r="D915" t="str">
            <v>ml</v>
          </cell>
          <cell r="E915">
            <v>4978</v>
          </cell>
        </row>
        <row r="916">
          <cell r="A916" t="str">
            <v>Y06</v>
          </cell>
          <cell r="B916" t="str">
            <v xml:space="preserve">CENEFA TIPO ROMANICO Gris Dorado Royal   22 x 6 cm. Tipo Alfa o Similar. </v>
          </cell>
          <cell r="C916" t="str">
            <v>Ins</v>
          </cell>
          <cell r="D916" t="str">
            <v>ml</v>
          </cell>
          <cell r="E916">
            <v>21560</v>
          </cell>
        </row>
        <row r="917">
          <cell r="A917" t="str">
            <v>Y07</v>
          </cell>
          <cell r="B917" t="str">
            <v>CERAMICA PARED Tipo Antique 15 *15 cm. Tipo Alfa o Similar. Color Beige o Blanco</v>
          </cell>
          <cell r="C917" t="str">
            <v>Ins</v>
          </cell>
          <cell r="D917" t="str">
            <v>m2</v>
          </cell>
          <cell r="E917">
            <v>20216</v>
          </cell>
        </row>
        <row r="918">
          <cell r="A918" t="str">
            <v>Y10</v>
          </cell>
          <cell r="B918" t="str">
            <v>CERAMICA PARED Tipo Antique 15 x 15 cm. Tipo Alfa o Similar. Color (Incluye boquilla color) y win</v>
          </cell>
          <cell r="C918" t="str">
            <v>Ana</v>
          </cell>
          <cell r="D918" t="str">
            <v>m2</v>
          </cell>
          <cell r="E918">
            <v>35534</v>
          </cell>
        </row>
        <row r="919">
          <cell r="A919" t="str">
            <v>Y08</v>
          </cell>
          <cell r="B919" t="str">
            <v>CERAMICA PARED Tipo Antique 15x15 cm. Tipo Alfa o Similar. Color Beige o Blanco (Incluye boquilla color) Y win</v>
          </cell>
          <cell r="C919" t="str">
            <v>Ana</v>
          </cell>
          <cell r="D919" t="str">
            <v>ml</v>
          </cell>
          <cell r="E919">
            <v>19248</v>
          </cell>
        </row>
        <row r="920">
          <cell r="A920" t="str">
            <v>Y14</v>
          </cell>
          <cell r="B920" t="str">
            <v xml:space="preserve">CERAMICA PARED Tipo Ferrara 20.3 x 30.5 cm.Tipo Alfa o Similar. Color Blanco o Café. </v>
          </cell>
          <cell r="C920" t="str">
            <v>Ins</v>
          </cell>
          <cell r="D920" t="str">
            <v>m2</v>
          </cell>
          <cell r="E920">
            <v>17233</v>
          </cell>
        </row>
        <row r="921">
          <cell r="A921" t="str">
            <v>Y35</v>
          </cell>
          <cell r="B921" t="str">
            <v>CERAMICA PARED Tipo Pompei  30.5 x 20.3 cm. Tipo Alfa o Similar. Color Coral o Shell</v>
          </cell>
          <cell r="C921" t="str">
            <v>Ins</v>
          </cell>
          <cell r="D921" t="str">
            <v>m2</v>
          </cell>
          <cell r="E921">
            <v>18095</v>
          </cell>
        </row>
        <row r="922">
          <cell r="A922" t="str">
            <v>Y36</v>
          </cell>
          <cell r="B922" t="str">
            <v>CERAMICA PARED Tipo Stone  20.3 x 30.5 cm. Tipo Alfa o Similar. Color Blanco o Café.</v>
          </cell>
          <cell r="C922" t="str">
            <v>Ins</v>
          </cell>
          <cell r="D922" t="str">
            <v>m2</v>
          </cell>
          <cell r="E922">
            <v>17198</v>
          </cell>
        </row>
        <row r="923">
          <cell r="A923" t="str">
            <v>Y03</v>
          </cell>
          <cell r="B923" t="str">
            <v>CERAMICA PISO ANTIQUE 30.5 x 30.5 cm.Tipo Alfa o Similar. Color Blanco o Beige</v>
          </cell>
          <cell r="C923" t="str">
            <v>Ins</v>
          </cell>
          <cell r="D923" t="str">
            <v>m2</v>
          </cell>
          <cell r="E923">
            <v>19397</v>
          </cell>
        </row>
        <row r="924">
          <cell r="A924" t="str">
            <v>Y03A</v>
          </cell>
          <cell r="B924" t="str">
            <v xml:space="preserve">PIEDRACID NEGRO 45*45 TIPO ALFA O SIMILAR COLOR NEGRO </v>
          </cell>
          <cell r="C924" t="str">
            <v>Ins</v>
          </cell>
          <cell r="D924" t="str">
            <v>m2</v>
          </cell>
          <cell r="E924">
            <v>29499</v>
          </cell>
        </row>
        <row r="925">
          <cell r="A925" t="str">
            <v>Y17</v>
          </cell>
          <cell r="B925" t="str">
            <v>CERAMICA PISO ECOCERAMICA  20 x 20 cm. Tipo Alfa o Similar. Color Blanco</v>
          </cell>
          <cell r="C925" t="str">
            <v>Ins</v>
          </cell>
          <cell r="D925" t="str">
            <v>m2</v>
          </cell>
          <cell r="E925">
            <v>12491</v>
          </cell>
        </row>
        <row r="926">
          <cell r="A926" t="str">
            <v>Y17B</v>
          </cell>
          <cell r="B926" t="str">
            <v>CERAMICA PISO PIEDRACID DESERSTONE 45*45. Tipo Alfa o Similar. Color Blanco</v>
          </cell>
          <cell r="C926" t="str">
            <v>Ins</v>
          </cell>
          <cell r="D926" t="str">
            <v>m2</v>
          </cell>
          <cell r="E926">
            <v>22990</v>
          </cell>
        </row>
        <row r="927">
          <cell r="A927" t="str">
            <v>Y17C</v>
          </cell>
          <cell r="B927" t="str">
            <v>CERAMICA PISO PIEDRACID CAYONRED 45*45. Tipo Alfa o Similar. Color Blanco</v>
          </cell>
          <cell r="C927" t="str">
            <v>Ins</v>
          </cell>
          <cell r="D927" t="str">
            <v>m2</v>
          </cell>
          <cell r="E927">
            <v>30540</v>
          </cell>
        </row>
        <row r="928">
          <cell r="A928" t="str">
            <v>Y16</v>
          </cell>
          <cell r="B928" t="str">
            <v>CERAMICA PISO POMPEI  30.5 x 30.5 cm. Tipo Alfa o Similar. Color Coral o Shell</v>
          </cell>
          <cell r="C928" t="str">
            <v>Ins</v>
          </cell>
          <cell r="D928" t="str">
            <v>m2</v>
          </cell>
          <cell r="E928">
            <v>19397</v>
          </cell>
        </row>
        <row r="929">
          <cell r="A929" t="str">
            <v>Y11</v>
          </cell>
          <cell r="B929" t="str">
            <v>CERAMICA PISO STONE 30.5 x 30.5 cm. Tipo Alfa o Similar. Color Blanco o Café</v>
          </cell>
          <cell r="C929" t="str">
            <v>Ins</v>
          </cell>
          <cell r="D929" t="str">
            <v>m2</v>
          </cell>
          <cell r="E929">
            <v>19397</v>
          </cell>
        </row>
        <row r="930">
          <cell r="A930" t="str">
            <v>Y39</v>
          </cell>
          <cell r="B930" t="str">
            <v>MESON EN MARMOL CAFE PINTO A=0.60 m.  Salpicadero de h=10 cm. y Babero de h=10 cm. ( Suministro e  Instalación pulido y brillado).</v>
          </cell>
          <cell r="C930" t="str">
            <v>Esp</v>
          </cell>
          <cell r="D930" t="str">
            <v>ml</v>
          </cell>
          <cell r="E930">
            <v>241670</v>
          </cell>
        </row>
        <row r="931">
          <cell r="A931" t="str">
            <v>Y38</v>
          </cell>
          <cell r="B931" t="str">
            <v>MESON EN MARMOL NEGRO CARACOL A=0.60 m.  Salpicadero de h=10 cm. y Babero de h=10 cm. ( Suministro e  Instalación pulido y brillado).</v>
          </cell>
          <cell r="C931" t="str">
            <v>Esp</v>
          </cell>
          <cell r="D931" t="str">
            <v>ml</v>
          </cell>
          <cell r="E931">
            <v>290000</v>
          </cell>
        </row>
        <row r="932">
          <cell r="A932" t="str">
            <v>Y41</v>
          </cell>
          <cell r="B932" t="str">
            <v>MESON EN MARMOL NEGRO SAN GIL  A=0.60 m.  Salpicadero de h=10 cm. y Babero de h=10 cm. ( Suministro e  Instalación pulido y brillado).</v>
          </cell>
          <cell r="C932" t="str">
            <v>Esp</v>
          </cell>
          <cell r="D932" t="str">
            <v>ml</v>
          </cell>
          <cell r="E932">
            <v>290000</v>
          </cell>
        </row>
        <row r="933">
          <cell r="A933" t="str">
            <v>Y09</v>
          </cell>
          <cell r="B933" t="str">
            <v>MESON EN MARMOL TRAVERTINO VILLA DE LEYVA A=0.60 m.  Salpicadero de h=10 cm. y Babero de h=10 cm. ( Suministro e  Instalación pulido y brillado).</v>
          </cell>
          <cell r="C933" t="str">
            <v>Esp</v>
          </cell>
          <cell r="D933" t="str">
            <v>ml</v>
          </cell>
          <cell r="E933">
            <v>261000</v>
          </cell>
        </row>
        <row r="934">
          <cell r="A934" t="str">
            <v>Y40</v>
          </cell>
          <cell r="B934" t="str">
            <v>PISO Tipo PROQUINAL CONFORT o Similar Color Gris Ancho 1.40 m. e= 2.7 mm (Piso espumado base textil Tipo Proquinal o similar.)</v>
          </cell>
          <cell r="C934" t="str">
            <v>Ins</v>
          </cell>
          <cell r="D934" t="str">
            <v>m2</v>
          </cell>
          <cell r="E934">
            <v>24500</v>
          </cell>
        </row>
        <row r="935">
          <cell r="A935" t="str">
            <v>Y30</v>
          </cell>
          <cell r="B935" t="str">
            <v>PORCELANATTO BRILLANTE Lisboa  50 x 50 cm. Tipo Alfa o Similar. Color Beige con betas</v>
          </cell>
          <cell r="C935" t="str">
            <v>Ins</v>
          </cell>
          <cell r="D935" t="str">
            <v>m2</v>
          </cell>
          <cell r="E935">
            <v>36042</v>
          </cell>
        </row>
        <row r="936">
          <cell r="A936" t="str">
            <v>Y28</v>
          </cell>
          <cell r="B936" t="str">
            <v>PORCELANATTO CONSTELLAZIONE Brillante Blanco 38.2 x 38.2 cm. Tipo Alfa o Similar</v>
          </cell>
          <cell r="C936" t="str">
            <v>Ins</v>
          </cell>
          <cell r="D936" t="str">
            <v>m2</v>
          </cell>
          <cell r="E936">
            <v>42681</v>
          </cell>
        </row>
        <row r="937">
          <cell r="A937" t="str">
            <v>Y26</v>
          </cell>
          <cell r="B937" t="str">
            <v>PORCELANATTO CONSTELLAZIONE Brillante Gris o Negro 38.2 x 38.2 cm. Tipo Alfa o Similar</v>
          </cell>
          <cell r="C937" t="str">
            <v>Ins</v>
          </cell>
          <cell r="D937" t="str">
            <v>m2</v>
          </cell>
          <cell r="E937">
            <v>68478</v>
          </cell>
        </row>
        <row r="938">
          <cell r="A938" t="str">
            <v>Y29</v>
          </cell>
          <cell r="B938" t="str">
            <v>PORCELANATTO CONSTELLAZIONE Mate Blanco 38.2 x 38.2 cm. Tipo Alfa o Similar</v>
          </cell>
          <cell r="C938" t="str">
            <v>Ins</v>
          </cell>
          <cell r="D938" t="str">
            <v>m2</v>
          </cell>
          <cell r="E938">
            <v>48140</v>
          </cell>
        </row>
        <row r="939">
          <cell r="A939" t="str">
            <v>Y27</v>
          </cell>
          <cell r="B939" t="str">
            <v>PORCELANATTO CONSTELLAZIONE Mate Gris o Negro 50 x 50 cm. Tipo Alfa o Similar</v>
          </cell>
          <cell r="C939" t="str">
            <v>Ins</v>
          </cell>
          <cell r="D939" t="str">
            <v>m2</v>
          </cell>
          <cell r="E939">
            <v>73080</v>
          </cell>
        </row>
        <row r="941">
          <cell r="A941" t="str">
            <v>Y21</v>
          </cell>
          <cell r="B941" t="str">
            <v>TABLON DE GRES LATINO Liso 20 x 20 cm. Tipo Alfa o Similar. Colores Rojo, Salmón o Sahara.</v>
          </cell>
          <cell r="C941" t="str">
            <v>Ins</v>
          </cell>
          <cell r="D941" t="str">
            <v>m2</v>
          </cell>
          <cell r="E941">
            <v>24443</v>
          </cell>
        </row>
        <row r="942">
          <cell r="A942" t="str">
            <v>Y12</v>
          </cell>
          <cell r="B942" t="str">
            <v>TABLON DE GRES LATINO Piramidal 20 x 20 cm. Tipo Alfa o Similar. Colores Rojo o Sahara.</v>
          </cell>
          <cell r="C942" t="str">
            <v>Ins</v>
          </cell>
          <cell r="D942" t="str">
            <v>m2</v>
          </cell>
          <cell r="E942">
            <v>20400</v>
          </cell>
        </row>
        <row r="943">
          <cell r="A943" t="str">
            <v>Y25</v>
          </cell>
          <cell r="B943" t="str">
            <v>TABLON DE GRES PORTAL Liso 30 x 15 cm. Tipo Alfa o Similar. Colores Rojo, Salmón o Sahara.</v>
          </cell>
          <cell r="C943" t="str">
            <v>Ins</v>
          </cell>
          <cell r="D943" t="str">
            <v>m2</v>
          </cell>
          <cell r="E943">
            <v>22563</v>
          </cell>
        </row>
        <row r="944">
          <cell r="A944" t="str">
            <v>Y23</v>
          </cell>
          <cell r="B944" t="str">
            <v>TABLON DE GRES TRADICION Grafilado 30 x 30 cm. Tipo Alfa o Similar. Color Rojo</v>
          </cell>
          <cell r="C944" t="str">
            <v>Ins</v>
          </cell>
          <cell r="D944" t="str">
            <v>m2</v>
          </cell>
          <cell r="E944">
            <v>31174</v>
          </cell>
        </row>
        <row r="945">
          <cell r="A945" t="str">
            <v>Y20</v>
          </cell>
          <cell r="B945" t="str">
            <v>TABLON DE GRES TRADICION Liso 30 x 30 cm. Tipo Alfa o Similar. Color Mocca.</v>
          </cell>
          <cell r="C945" t="str">
            <v>Ins</v>
          </cell>
          <cell r="D945" t="str">
            <v>m2</v>
          </cell>
          <cell r="E945">
            <v>26057</v>
          </cell>
        </row>
        <row r="946">
          <cell r="A946" t="str">
            <v>Y13</v>
          </cell>
          <cell r="B946" t="str">
            <v>TABLON DE GRES TRADICION Liso 30 x 30 cm. Tipo Alfa o Similar. Colores Rojo, Salmón o Sahara.</v>
          </cell>
          <cell r="C946" t="str">
            <v>Ins</v>
          </cell>
          <cell r="D946" t="str">
            <v>m2</v>
          </cell>
          <cell r="E946">
            <v>24443</v>
          </cell>
        </row>
        <row r="947">
          <cell r="A947" t="str">
            <v>Y24</v>
          </cell>
          <cell r="B947" t="str">
            <v>TABLON DE GRES TUNEZ Abrasivo 15 x 15 cm. Tipo Alfa o Similar. Colores Rojo, Salmón o Sahara.</v>
          </cell>
          <cell r="C947" t="str">
            <v>Ins</v>
          </cell>
          <cell r="D947" t="str">
            <v>m2</v>
          </cell>
          <cell r="E947">
            <v>18682</v>
          </cell>
        </row>
        <row r="948">
          <cell r="A948" t="str">
            <v>Y22</v>
          </cell>
          <cell r="B948" t="str">
            <v>TABLON DE GRES TUNEZ Liso 15 x 15 cm. Tipo Alfa o Similar. Colores Rojo, Salmón o Sahara.</v>
          </cell>
          <cell r="C948" t="str">
            <v>Ins</v>
          </cell>
          <cell r="D948" t="str">
            <v>m2</v>
          </cell>
          <cell r="E948">
            <v>17760</v>
          </cell>
        </row>
        <row r="949">
          <cell r="A949" t="str">
            <v>Y34</v>
          </cell>
          <cell r="B949" t="str">
            <v>ZOCALO Grano de marmol Blanco Huila BH5 de 30 x 7.2 cm. Tipo Alfa o Similar. Fondo Blanco</v>
          </cell>
          <cell r="C949" t="str">
            <v>Ins</v>
          </cell>
          <cell r="D949" t="str">
            <v>ml</v>
          </cell>
          <cell r="E949">
            <v>10900</v>
          </cell>
        </row>
        <row r="950">
          <cell r="A950" t="str">
            <v>Y33</v>
          </cell>
          <cell r="B950" t="str">
            <v>ZOCALO Grano de marmol Payande P5 de 30 x 7.2 cm. Tipo Alfa o Similar. Fondo Blanco</v>
          </cell>
          <cell r="C950" t="str">
            <v>Ins</v>
          </cell>
          <cell r="D950" t="str">
            <v>ml</v>
          </cell>
          <cell r="E950">
            <v>9570</v>
          </cell>
        </row>
        <row r="951">
          <cell r="A951" t="str">
            <v>Y31</v>
          </cell>
          <cell r="B951" t="str">
            <v xml:space="preserve">ZOCALO Grano de marmol Perlato Claro PCL 5 de 30 x 7.2 cm. Tipo Alfa o Similar. Fondo crema </v>
          </cell>
          <cell r="C951" t="str">
            <v>Ins</v>
          </cell>
          <cell r="D951" t="str">
            <v>ml</v>
          </cell>
          <cell r="E951">
            <v>10591</v>
          </cell>
        </row>
        <row r="952">
          <cell r="A952" t="str">
            <v>Y32</v>
          </cell>
          <cell r="B952" t="str">
            <v>ZOCALO Grano de marmol Villa de leyva G5E de 30 x 7.2 cm. Tipo Alfa o Similar. Fondo Café</v>
          </cell>
          <cell r="C952" t="str">
            <v>Ins</v>
          </cell>
          <cell r="D952" t="str">
            <v>ml</v>
          </cell>
          <cell r="E952">
            <v>9512</v>
          </cell>
        </row>
        <row r="953">
          <cell r="A953" t="str">
            <v>Y42</v>
          </cell>
          <cell r="B953" t="str">
            <v>CERAMICA PARED BOTICCINO SAND 28*43-1. Tipo Alfa o Similar. Color.</v>
          </cell>
          <cell r="C953" t="str">
            <v>Ins</v>
          </cell>
          <cell r="D953" t="str">
            <v>m2</v>
          </cell>
          <cell r="E953">
            <v>24300</v>
          </cell>
        </row>
        <row r="954">
          <cell r="A954" t="str">
            <v>Y43</v>
          </cell>
          <cell r="B954" t="str">
            <v>CERAMICA IMPORTADA  NEVADA BLANCA BR 30*45-1. Tipo Alfa o Similar. Color.</v>
          </cell>
          <cell r="C954" t="str">
            <v>Ins</v>
          </cell>
          <cell r="D954" t="str">
            <v>m2</v>
          </cell>
          <cell r="E954">
            <v>33690</v>
          </cell>
        </row>
        <row r="955">
          <cell r="A955" t="str">
            <v>Y44</v>
          </cell>
        </row>
        <row r="956">
          <cell r="A956" t="str">
            <v>Y45</v>
          </cell>
        </row>
        <row r="957">
          <cell r="A957" t="str">
            <v>Y46</v>
          </cell>
        </row>
        <row r="958">
          <cell r="A958" t="str">
            <v>Z</v>
          </cell>
          <cell r="B958" t="str">
            <v>PREFABRICADOS</v>
          </cell>
          <cell r="C958">
            <v>0</v>
          </cell>
          <cell r="D958">
            <v>0</v>
          </cell>
          <cell r="E958">
            <v>0</v>
          </cell>
        </row>
        <row r="959">
          <cell r="A959" t="str">
            <v>Z02</v>
          </cell>
          <cell r="B959" t="str">
            <v>BORDILLO PREFABRICADO A -80 TIPO IDU h=35 cm, b=20 cm y Largo=80 cm.</v>
          </cell>
          <cell r="C959" t="str">
            <v>Ins</v>
          </cell>
          <cell r="D959" t="str">
            <v>und</v>
          </cell>
          <cell r="E959">
            <v>23490</v>
          </cell>
        </row>
        <row r="960">
          <cell r="A960" t="str">
            <v>Z03</v>
          </cell>
          <cell r="B960" t="str">
            <v xml:space="preserve">LAVADERO Prefabricado en granito 80 x 60 x 50 cm. </v>
          </cell>
          <cell r="C960" t="str">
            <v>Ins</v>
          </cell>
          <cell r="D960" t="str">
            <v>und</v>
          </cell>
          <cell r="E960">
            <v>209900</v>
          </cell>
        </row>
        <row r="961">
          <cell r="A961" t="str">
            <v>Z06</v>
          </cell>
          <cell r="B961" t="str">
            <v>REJILLA SUMIDERO EAAB (Lateral) A=83.5 cm. L=45 cm. E=14 cm. Ref. RE017 Tipo titan o similar</v>
          </cell>
          <cell r="C961" t="str">
            <v>Ins</v>
          </cell>
          <cell r="D961" t="str">
            <v>und</v>
          </cell>
          <cell r="E961">
            <v>111963.2</v>
          </cell>
        </row>
        <row r="962">
          <cell r="A962" t="str">
            <v>Z05</v>
          </cell>
          <cell r="B962" t="str">
            <v>REJILLA SUMIDERO PLAQUETA (Peatonal) A=40 cm. L=40 cm. E=6 cm. Ref. P40402 Tipo titan o similar</v>
          </cell>
          <cell r="C962" t="str">
            <v>Ins</v>
          </cell>
          <cell r="D962" t="str">
            <v>und</v>
          </cell>
          <cell r="E962">
            <v>13100</v>
          </cell>
        </row>
        <row r="963">
          <cell r="A963" t="str">
            <v>Z04</v>
          </cell>
          <cell r="B963" t="str">
            <v>REJILLA SUMIDERO TRANSVERSAL (Transversal) B=50 cm. L=50 cm. E=15 cm. Ref. RE 009 Tipo titan o similar</v>
          </cell>
          <cell r="C963" t="str">
            <v>Ins</v>
          </cell>
          <cell r="D963" t="str">
            <v>und</v>
          </cell>
          <cell r="E963">
            <v>100630</v>
          </cell>
        </row>
        <row r="964">
          <cell r="A964" t="str">
            <v>Z01</v>
          </cell>
          <cell r="B964" t="str">
            <v>TOPELLANTAS PREFABRICADO h=15 cm, b=20 cm y Largo=50 cm.</v>
          </cell>
          <cell r="C964" t="str">
            <v>Ins</v>
          </cell>
          <cell r="D964" t="str">
            <v>und</v>
          </cell>
          <cell r="E964">
            <v>9013.2000000000007</v>
          </cell>
        </row>
        <row r="965">
          <cell r="A965" t="str">
            <v>Z07</v>
          </cell>
          <cell r="B965" t="str">
            <v xml:space="preserve">DISTANCIADORES EN MORTERO H=0.05 cms </v>
          </cell>
          <cell r="C965" t="str">
            <v>Ins</v>
          </cell>
          <cell r="D965" t="str">
            <v>und</v>
          </cell>
          <cell r="E965">
            <v>700</v>
          </cell>
        </row>
        <row r="966">
          <cell r="A966" t="str">
            <v>Z08</v>
          </cell>
          <cell r="B966" t="str">
            <v>BORDILLO PREFABRICADO A -81 TIPO IDU h=30 cm, b=15 cm y Largo=100 cm.</v>
          </cell>
          <cell r="C966" t="str">
            <v>Ins</v>
          </cell>
          <cell r="D966" t="str">
            <v>ml</v>
          </cell>
          <cell r="E966">
            <v>21924</v>
          </cell>
        </row>
        <row r="967">
          <cell r="A967" t="str">
            <v>Z09</v>
          </cell>
          <cell r="B967" t="str">
            <v>Loseta prefabricada A-30 (60x40x06 cm)</v>
          </cell>
          <cell r="C967" t="str">
            <v>Ins</v>
          </cell>
          <cell r="D967" t="str">
            <v>m2</v>
          </cell>
          <cell r="E967">
            <v>69600</v>
          </cell>
        </row>
        <row r="968">
          <cell r="A968" t="str">
            <v>Z10</v>
          </cell>
          <cell r="B968" t="str">
            <v>Adoquín en arcilla color rojo (6x10x20 cm) tráfico peatonal.</v>
          </cell>
          <cell r="C968" t="str">
            <v>Ins</v>
          </cell>
          <cell r="D968" t="str">
            <v>m2</v>
          </cell>
          <cell r="E968">
            <v>23000</v>
          </cell>
        </row>
        <row r="969">
          <cell r="A969" t="str">
            <v>Z11</v>
          </cell>
          <cell r="B969" t="str">
            <v>Loseta tactil alerta tipo A-55 de (40 x 40 x 6 cm)</v>
          </cell>
          <cell r="C969" t="str">
            <v>Ins</v>
          </cell>
          <cell r="D969" t="str">
            <v>und</v>
          </cell>
          <cell r="E969">
            <v>5200</v>
          </cell>
        </row>
        <row r="970">
          <cell r="A970" t="str">
            <v>Z12</v>
          </cell>
          <cell r="B970" t="str">
            <v xml:space="preserve">Adoquín rectangular en concreto A-25 (20x10x06 cm)  </v>
          </cell>
          <cell r="C970" t="str">
            <v>Ins</v>
          </cell>
          <cell r="D970" t="str">
            <v>m2</v>
          </cell>
          <cell r="E970">
            <v>40484</v>
          </cell>
        </row>
        <row r="971">
          <cell r="A971" t="str">
            <v>Z13</v>
          </cell>
          <cell r="B971" t="str">
            <v>Adoquin Ecologico</v>
          </cell>
          <cell r="C971" t="str">
            <v>Ins</v>
          </cell>
          <cell r="D971" t="str">
            <v>m2</v>
          </cell>
          <cell r="E971">
            <v>38900</v>
          </cell>
        </row>
        <row r="972">
          <cell r="A972" t="str">
            <v>Z14</v>
          </cell>
          <cell r="B972" t="str">
            <v>Empradizacion zonas para canchas y zonas de juegos especiales, inc salado, fertilizantes, humus, cespedones de kikuyo, no incl mezcla de arena + terra</v>
          </cell>
          <cell r="C972" t="str">
            <v>Ins</v>
          </cell>
          <cell r="D972" t="str">
            <v>m2</v>
          </cell>
          <cell r="E972">
            <v>14000</v>
          </cell>
        </row>
        <row r="973">
          <cell r="A973" t="str">
            <v>Z15</v>
          </cell>
          <cell r="B973" t="str">
            <v>Adoquin en arcilla color gris, (6x10x20 cm) tráfico peatonal.</v>
          </cell>
          <cell r="C973" t="str">
            <v>Ins</v>
          </cell>
          <cell r="D973" t="str">
            <v>m2</v>
          </cell>
          <cell r="E973">
            <v>23000</v>
          </cell>
        </row>
        <row r="974">
          <cell r="A974" t="str">
            <v>Z16</v>
          </cell>
          <cell r="B974" t="str">
            <v>Piso en Piedra muñeca 30x15x2cm</v>
          </cell>
          <cell r="C974" t="str">
            <v>Ins</v>
          </cell>
          <cell r="D974" t="str">
            <v>m2</v>
          </cell>
          <cell r="E974">
            <v>95980</v>
          </cell>
        </row>
        <row r="975">
          <cell r="A975" t="str">
            <v>Z17</v>
          </cell>
          <cell r="B975">
            <v>0</v>
          </cell>
          <cell r="C975" t="str">
            <v>Ins</v>
          </cell>
          <cell r="D975" t="str">
            <v>m2</v>
          </cell>
          <cell r="E975">
            <v>1</v>
          </cell>
        </row>
        <row r="976">
          <cell r="A976" t="str">
            <v>Z18A</v>
          </cell>
          <cell r="B976" t="str">
            <v>Elastech 20mm + 10mm  tracteck altura 30mm rojo o verde</v>
          </cell>
          <cell r="C976" t="str">
            <v>Ins</v>
          </cell>
          <cell r="D976" t="str">
            <v>m2</v>
          </cell>
          <cell r="E976">
            <v>132800</v>
          </cell>
        </row>
        <row r="977">
          <cell r="A977" t="str">
            <v>Z18B</v>
          </cell>
          <cell r="B977" t="str">
            <v>Elastech 20mm +10mm epdm altura 30mm amarillo azul</v>
          </cell>
          <cell r="C977" t="str">
            <v>Ins</v>
          </cell>
          <cell r="D977" t="str">
            <v>m2</v>
          </cell>
          <cell r="E977">
            <v>162400</v>
          </cell>
        </row>
        <row r="978">
          <cell r="A978" t="str">
            <v>Z18C</v>
          </cell>
          <cell r="B978" t="str">
            <v>Elastech  20mm+ 10mm epdm altura 30mm naranja</v>
          </cell>
          <cell r="C978" t="str">
            <v>Ins</v>
          </cell>
          <cell r="D978" t="str">
            <v>m2</v>
          </cell>
          <cell r="E978">
            <v>187828</v>
          </cell>
        </row>
        <row r="979">
          <cell r="A979" t="str">
            <v>Z19</v>
          </cell>
          <cell r="B979" t="str">
            <v>Baldosa piedra laja 300 x 300</v>
          </cell>
          <cell r="C979" t="str">
            <v>Ins</v>
          </cell>
          <cell r="D979" t="str">
            <v>m2</v>
          </cell>
          <cell r="E979">
            <v>40000</v>
          </cell>
        </row>
        <row r="980">
          <cell r="A980" t="str">
            <v>Z20</v>
          </cell>
          <cell r="B980" t="str">
            <v>Rampa discapacitados en concreto reforzado de 2500 psi e=0.07</v>
          </cell>
          <cell r="C980" t="str">
            <v>Ins</v>
          </cell>
          <cell r="D980" t="str">
            <v>m2</v>
          </cell>
          <cell r="E980">
            <v>56497</v>
          </cell>
        </row>
        <row r="981">
          <cell r="A981" t="str">
            <v>Z21</v>
          </cell>
          <cell r="B981" t="str">
            <v>Adoquin en arcilla cuarteron (6x6x24cm)</v>
          </cell>
          <cell r="C981" t="str">
            <v>Ins</v>
          </cell>
          <cell r="D981" t="str">
            <v>m2</v>
          </cell>
          <cell r="E981">
            <v>28000</v>
          </cell>
        </row>
        <row r="982">
          <cell r="A982" t="str">
            <v>Z22</v>
          </cell>
          <cell r="B982" t="str">
            <v xml:space="preserve">Piso en madera Teka Deck, Inmunizado </v>
          </cell>
          <cell r="C982" t="str">
            <v>Ins</v>
          </cell>
          <cell r="D982" t="str">
            <v>m2</v>
          </cell>
          <cell r="E982">
            <v>104400</v>
          </cell>
        </row>
        <row r="983">
          <cell r="A983" t="str">
            <v>Z23</v>
          </cell>
          <cell r="B983" t="str">
            <v xml:space="preserve">Parque infantil -Juego infantil Rueda III con sus accesorios. </v>
          </cell>
          <cell r="C983" t="str">
            <v>Ins</v>
          </cell>
          <cell r="D983" t="str">
            <v>und</v>
          </cell>
          <cell r="E983">
            <v>1</v>
          </cell>
        </row>
        <row r="984">
          <cell r="A984" t="str">
            <v>Z23A</v>
          </cell>
          <cell r="B984" t="str">
            <v xml:space="preserve">Parque infantil - Juego infantil Pasamanos con sus accesorios. </v>
          </cell>
          <cell r="C984" t="str">
            <v>Ins</v>
          </cell>
          <cell r="D984" t="str">
            <v>und</v>
          </cell>
          <cell r="E984">
            <v>0</v>
          </cell>
        </row>
        <row r="985">
          <cell r="A985" t="str">
            <v>Z23B</v>
          </cell>
          <cell r="B985" t="str">
            <v xml:space="preserve">Parque infantil - Juego infantil Culumpio Tipo M5 con sus accesorios. </v>
          </cell>
          <cell r="C985" t="str">
            <v>Ins</v>
          </cell>
          <cell r="D985" t="str">
            <v>und</v>
          </cell>
          <cell r="E985">
            <v>1450000</v>
          </cell>
        </row>
        <row r="986">
          <cell r="A986" t="str">
            <v>Z23C</v>
          </cell>
          <cell r="B986" t="str">
            <v xml:space="preserve">Parque infantil - Juego infantil Deslizadero con sus accesorios. </v>
          </cell>
          <cell r="C986" t="str">
            <v>Ins</v>
          </cell>
          <cell r="D986" t="str">
            <v>und</v>
          </cell>
          <cell r="E986">
            <v>0</v>
          </cell>
        </row>
        <row r="987">
          <cell r="A987" t="str">
            <v>Z23D</v>
          </cell>
          <cell r="B987" t="str">
            <v xml:space="preserve">Parque infantil - Juego infantil Balancin con sus accesorios. </v>
          </cell>
          <cell r="C987" t="str">
            <v>Ins</v>
          </cell>
          <cell r="D987" t="str">
            <v>und</v>
          </cell>
          <cell r="E987">
            <v>0</v>
          </cell>
        </row>
        <row r="988">
          <cell r="A988" t="str">
            <v>Z24</v>
          </cell>
          <cell r="B988" t="str">
            <v>Lamina de fijacion de (20x30 cm ) galvanizada Calibre 26 y los demas accesorios necesarios.</v>
          </cell>
          <cell r="C988" t="str">
            <v>Ins</v>
          </cell>
          <cell r="D988" t="str">
            <v>und</v>
          </cell>
          <cell r="E988">
            <v>1</v>
          </cell>
        </row>
        <row r="989">
          <cell r="A989" t="str">
            <v>Z25</v>
          </cell>
          <cell r="B989" t="str">
            <v>Banca en concreto M-40</v>
          </cell>
          <cell r="C989">
            <v>0.4</v>
          </cell>
          <cell r="D989" t="str">
            <v>Ml</v>
          </cell>
          <cell r="E989">
            <v>116586</v>
          </cell>
        </row>
        <row r="990">
          <cell r="A990" t="str">
            <v>Z26</v>
          </cell>
          <cell r="B990" t="str">
            <v>Loseta tactil alerta en concreto A - 56 de (40x40x06cm)</v>
          </cell>
          <cell r="C990" t="str">
            <v>Ins</v>
          </cell>
          <cell r="D990" t="str">
            <v>und</v>
          </cell>
          <cell r="E990">
            <v>5200</v>
          </cell>
        </row>
        <row r="991">
          <cell r="A991" t="str">
            <v>Z27</v>
          </cell>
          <cell r="B991" t="str">
            <v>Caneca en acero Inoxidable M-120 (Ø50cm  H=75cm</v>
          </cell>
          <cell r="C991" t="str">
            <v>Ins</v>
          </cell>
          <cell r="D991" t="str">
            <v>und</v>
          </cell>
          <cell r="E991">
            <v>222684</v>
          </cell>
        </row>
        <row r="992">
          <cell r="A992" t="str">
            <v>Z28</v>
          </cell>
          <cell r="B992" t="str">
            <v xml:space="preserve">Sikafill 10 años gris </v>
          </cell>
          <cell r="C992" t="str">
            <v>Ins</v>
          </cell>
          <cell r="D992" t="str">
            <v>gl</v>
          </cell>
          <cell r="E992">
            <v>63900</v>
          </cell>
        </row>
        <row r="993">
          <cell r="A993" t="str">
            <v>Z29</v>
          </cell>
          <cell r="B993" t="str">
            <v>Caneca en acero inoxidable  triple "punto ecologico" Tipo Barcelona M-121</v>
          </cell>
          <cell r="C993" t="str">
            <v>Ins</v>
          </cell>
          <cell r="D993" t="str">
            <v>und</v>
          </cell>
          <cell r="E993">
            <v>510400</v>
          </cell>
        </row>
        <row r="994">
          <cell r="A994" t="str">
            <v>Z30</v>
          </cell>
          <cell r="B994">
            <v>0</v>
          </cell>
          <cell r="C994" t="str">
            <v>Ins</v>
          </cell>
          <cell r="D994" t="str">
            <v>und</v>
          </cell>
          <cell r="E994">
            <v>0</v>
          </cell>
        </row>
        <row r="995">
          <cell r="A995" t="str">
            <v>Z31</v>
          </cell>
          <cell r="B995" t="str">
            <v xml:space="preserve">PEGACOR MAX GRIS </v>
          </cell>
          <cell r="C995" t="str">
            <v>Ins</v>
          </cell>
          <cell r="D995" t="str">
            <v>kg</v>
          </cell>
          <cell r="E995">
            <v>1988</v>
          </cell>
        </row>
        <row r="996">
          <cell r="A996" t="str">
            <v>Z32</v>
          </cell>
          <cell r="B996" t="str">
            <v>ANGULO  HIERRO 1 1/2" x 1/8"</v>
          </cell>
          <cell r="C996" t="str">
            <v>Ins</v>
          </cell>
          <cell r="D996" t="str">
            <v>und</v>
          </cell>
          <cell r="E996">
            <v>25300</v>
          </cell>
        </row>
        <row r="997">
          <cell r="A997" t="str">
            <v>Z33</v>
          </cell>
        </row>
        <row r="998">
          <cell r="A998" t="str">
            <v>Z34</v>
          </cell>
          <cell r="B998">
            <v>0</v>
          </cell>
          <cell r="D998">
            <v>0</v>
          </cell>
          <cell r="E998">
            <v>0</v>
          </cell>
        </row>
        <row r="999">
          <cell r="A999" t="str">
            <v>Z35</v>
          </cell>
          <cell r="B999" t="str">
            <v>Sardinel Prefabricado A-15 o S.D-15X40X100  cm en Concreto</v>
          </cell>
          <cell r="C999" t="str">
            <v>Ins</v>
          </cell>
          <cell r="D999" t="str">
            <v>und</v>
          </cell>
          <cell r="E999">
            <v>29232</v>
          </cell>
        </row>
        <row r="1000">
          <cell r="A1000" t="str">
            <v>Z36</v>
          </cell>
          <cell r="B1000" t="str">
            <v>Adoquin corbatin No. 6 (20x25x6 cm)</v>
          </cell>
          <cell r="C1000" t="str">
            <v>Ins</v>
          </cell>
          <cell r="D1000" t="str">
            <v>und</v>
          </cell>
          <cell r="E1000">
            <v>1370</v>
          </cell>
        </row>
        <row r="1001">
          <cell r="A1001" t="str">
            <v>Z37</v>
          </cell>
          <cell r="B1001">
            <v>0</v>
          </cell>
          <cell r="C1001" t="str">
            <v>Ins</v>
          </cell>
          <cell r="D1001" t="str">
            <v>und</v>
          </cell>
          <cell r="E1001">
            <v>0</v>
          </cell>
        </row>
        <row r="1002">
          <cell r="A1002" t="str">
            <v>Z38</v>
          </cell>
          <cell r="B1002">
            <v>0</v>
          </cell>
          <cell r="C1002" t="str">
            <v>Ins</v>
          </cell>
          <cell r="D1002" t="str">
            <v>und</v>
          </cell>
          <cell r="E1002">
            <v>1</v>
          </cell>
        </row>
        <row r="1003">
          <cell r="A1003" t="str">
            <v>Z39</v>
          </cell>
          <cell r="B1003">
            <v>0</v>
          </cell>
          <cell r="C1003" t="str">
            <v>Ins</v>
          </cell>
          <cell r="D1003" t="str">
            <v>und</v>
          </cell>
          <cell r="E1003">
            <v>1</v>
          </cell>
        </row>
        <row r="1004">
          <cell r="A1004" t="str">
            <v>Z40</v>
          </cell>
          <cell r="B1004" t="str">
            <v>BORDILLO PREFABRICADO A -70 TIPO IDU.</v>
          </cell>
          <cell r="C1004" t="str">
            <v>Ins</v>
          </cell>
          <cell r="D1004" t="str">
            <v>und</v>
          </cell>
          <cell r="E1004">
            <v>11179</v>
          </cell>
        </row>
        <row r="1005">
          <cell r="A1005" t="str">
            <v>Z41</v>
          </cell>
          <cell r="B1005" t="str">
            <v>Lámina metálica de 1 ½¨</v>
          </cell>
          <cell r="C1005" t="str">
            <v>Ins</v>
          </cell>
          <cell r="D1005" t="str">
            <v>und</v>
          </cell>
          <cell r="E1005">
            <v>1</v>
          </cell>
        </row>
        <row r="1006">
          <cell r="A1006" t="str">
            <v>Z42</v>
          </cell>
          <cell r="B1006" t="str">
            <v xml:space="preserve">Tornillos Galvanizado tipo carreaje para madera </v>
          </cell>
          <cell r="C1006" t="str">
            <v>Ins</v>
          </cell>
          <cell r="D1006" t="str">
            <v>und</v>
          </cell>
          <cell r="E1006">
            <v>165</v>
          </cell>
        </row>
        <row r="1007">
          <cell r="A1007" t="str">
            <v>Z43</v>
          </cell>
          <cell r="B1007">
            <v>0</v>
          </cell>
          <cell r="C1007" t="str">
            <v>Ins</v>
          </cell>
          <cell r="D1007" t="str">
            <v>und</v>
          </cell>
          <cell r="E1007">
            <v>1</v>
          </cell>
        </row>
        <row r="1008">
          <cell r="A1008" t="str">
            <v>Z47</v>
          </cell>
        </row>
        <row r="1009">
          <cell r="A1009" t="str">
            <v>Z48</v>
          </cell>
          <cell r="B1009" t="str">
            <v>Sentar y alcanzar</v>
          </cell>
          <cell r="C1009" t="str">
            <v>Ins</v>
          </cell>
          <cell r="D1009" t="str">
            <v>und</v>
          </cell>
          <cell r="E1009">
            <v>736600</v>
          </cell>
        </row>
        <row r="1010">
          <cell r="A1010" t="str">
            <v>Z49</v>
          </cell>
          <cell r="B1010" t="str">
            <v>Pendulo (Caminador aereo)</v>
          </cell>
          <cell r="C1010" t="str">
            <v>Ins</v>
          </cell>
          <cell r="D1010" t="str">
            <v>und</v>
          </cell>
          <cell r="E1010">
            <v>3590000</v>
          </cell>
        </row>
        <row r="1011">
          <cell r="A1011" t="str">
            <v>Z50</v>
          </cell>
          <cell r="B1011" t="str">
            <v>Plataforma (Pilate Abdomen)</v>
          </cell>
          <cell r="C1011" t="str">
            <v>Ins</v>
          </cell>
          <cell r="D1011" t="str">
            <v>und</v>
          </cell>
          <cell r="E1011">
            <v>2840000</v>
          </cell>
        </row>
        <row r="1012">
          <cell r="A1012" t="str">
            <v>Z51</v>
          </cell>
          <cell r="B1012" t="str">
            <v>Caminador (Trotadora)</v>
          </cell>
          <cell r="C1012" t="str">
            <v>Ins</v>
          </cell>
          <cell r="D1012" t="str">
            <v>und</v>
          </cell>
          <cell r="E1012">
            <v>4280000</v>
          </cell>
        </row>
        <row r="1013">
          <cell r="A1013" t="str">
            <v>Z52</v>
          </cell>
          <cell r="B1013" t="str">
            <v>Abdominales altos</v>
          </cell>
          <cell r="C1013" t="str">
            <v>Ins</v>
          </cell>
          <cell r="D1013" t="str">
            <v>und</v>
          </cell>
          <cell r="E1013">
            <v>771400</v>
          </cell>
        </row>
        <row r="1014">
          <cell r="A1014" t="str">
            <v>Z53</v>
          </cell>
          <cell r="B1014" t="str">
            <v xml:space="preserve">SEÑAL CIVICA DE PANEL SENCILLO, Ref SC-80. </v>
          </cell>
          <cell r="C1014" t="str">
            <v>Ins</v>
          </cell>
          <cell r="D1014" t="str">
            <v>und</v>
          </cell>
          <cell r="E1014">
            <v>208800</v>
          </cell>
        </row>
        <row r="1015">
          <cell r="A1015" t="str">
            <v>Z54</v>
          </cell>
          <cell r="B1015" t="str">
            <v>SEÑAL CIVICA DE PANEL DOBLE Ref. SC-80.</v>
          </cell>
          <cell r="C1015" t="str">
            <v>Ins</v>
          </cell>
          <cell r="D1015" t="str">
            <v>und</v>
          </cell>
          <cell r="E1015">
            <v>301600</v>
          </cell>
        </row>
        <row r="1016">
          <cell r="A1016" t="str">
            <v>Z55</v>
          </cell>
          <cell r="B1016" t="str">
            <v xml:space="preserve">SEÑAL CIVICA DE PANEL SENCILLO, Ref. SC-120.   </v>
          </cell>
          <cell r="C1016" t="str">
            <v>Ins</v>
          </cell>
          <cell r="D1016" t="str">
            <v>und</v>
          </cell>
          <cell r="E1016">
            <v>255200</v>
          </cell>
        </row>
        <row r="1017">
          <cell r="A1017" t="str">
            <v>Z56</v>
          </cell>
          <cell r="B1017" t="str">
            <v xml:space="preserve">SEÑAL CIVICA DE PANEL DOBLE, Ref. SC-120     </v>
          </cell>
          <cell r="C1017" t="str">
            <v>Ins</v>
          </cell>
          <cell r="D1017" t="str">
            <v>und</v>
          </cell>
          <cell r="E1017">
            <v>324800</v>
          </cell>
        </row>
        <row r="1018">
          <cell r="A1018" t="str">
            <v>Z57</v>
          </cell>
          <cell r="B1018" t="str">
            <v>IDENTIFICADOR GENERAL DE PANEL SENCILLO, Ref. IDGS.</v>
          </cell>
          <cell r="C1018" t="str">
            <v>Ins</v>
          </cell>
          <cell r="D1018" t="str">
            <v>und</v>
          </cell>
          <cell r="E1018">
            <v>371200</v>
          </cell>
        </row>
        <row r="1019">
          <cell r="A1019" t="str">
            <v>Z58</v>
          </cell>
          <cell r="B1019" t="str">
            <v xml:space="preserve">IDENTIFICADOR GENERAL DE PANEL DOBLE, Ref. IDGS. </v>
          </cell>
          <cell r="C1019" t="str">
            <v>Ins</v>
          </cell>
          <cell r="D1019" t="str">
            <v>und</v>
          </cell>
          <cell r="E1019">
            <v>452400</v>
          </cell>
        </row>
        <row r="1020">
          <cell r="A1020" t="str">
            <v>Z59</v>
          </cell>
          <cell r="B1020" t="str">
            <v xml:space="preserve">IDENTIFICADOR DE ESCENARIO DEPORTIVO PANEL SENCILLO, Ref. IDE-46.    </v>
          </cell>
          <cell r="C1020" t="str">
            <v>Ins</v>
          </cell>
          <cell r="D1020" t="str">
            <v>und</v>
          </cell>
          <cell r="E1020">
            <v>301600</v>
          </cell>
        </row>
        <row r="1021">
          <cell r="A1021" t="str">
            <v>Z60</v>
          </cell>
          <cell r="B1021" t="str">
            <v xml:space="preserve">IDENTIFICADOR DE ESCENARIO DEPORTIVO DE PANEL DOBLE, Ref. IDE-46.       </v>
          </cell>
          <cell r="C1021" t="str">
            <v>Ins</v>
          </cell>
          <cell r="D1021" t="str">
            <v>und</v>
          </cell>
          <cell r="E1021">
            <v>382800</v>
          </cell>
        </row>
        <row r="1022">
          <cell r="A1022" t="str">
            <v>Z61</v>
          </cell>
          <cell r="B1022" t="str">
            <v xml:space="preserve">IDENTIFICADOR DE ESCENARIO DEPORTIVO PANEL SENCILLO, Ref. IDE-67.     </v>
          </cell>
          <cell r="C1022" t="str">
            <v>Ins</v>
          </cell>
          <cell r="D1022" t="str">
            <v>und</v>
          </cell>
          <cell r="E1022">
            <v>353800</v>
          </cell>
        </row>
        <row r="1023">
          <cell r="A1023" t="str">
            <v>Z62</v>
          </cell>
          <cell r="B1023" t="str">
            <v xml:space="preserve">IDENTIFICADOR DE ESCENARIO DEPORTIVO DE PANEL DOBLE, IDE-67.          </v>
          </cell>
          <cell r="C1023" t="str">
            <v>Ins</v>
          </cell>
          <cell r="D1023" t="str">
            <v>und</v>
          </cell>
          <cell r="E1023">
            <v>452400</v>
          </cell>
        </row>
        <row r="1024">
          <cell r="A1024" t="str">
            <v>Z63</v>
          </cell>
          <cell r="B1024" t="str">
            <v>JUEGO INFANTIL TIPO M3</v>
          </cell>
          <cell r="C1024" t="str">
            <v>Ins</v>
          </cell>
          <cell r="D1024" t="str">
            <v>und</v>
          </cell>
          <cell r="E1024">
            <v>5800000</v>
          </cell>
        </row>
        <row r="1025">
          <cell r="A1025" t="str">
            <v>Z64</v>
          </cell>
          <cell r="B1025" t="str">
            <v>JUEGO INFANTIL TIPO M3A</v>
          </cell>
          <cell r="C1025" t="str">
            <v>Ins</v>
          </cell>
          <cell r="D1025" t="str">
            <v>und</v>
          </cell>
          <cell r="E1025">
            <v>4292000</v>
          </cell>
        </row>
        <row r="1026">
          <cell r="A1026" t="str">
            <v>Z65</v>
          </cell>
          <cell r="B1026" t="str">
            <v xml:space="preserve">baranda 3 tubos de 2" parales de 1 1/2" incluye instalacion </v>
          </cell>
          <cell r="C1026" t="str">
            <v>Ins</v>
          </cell>
          <cell r="D1026" t="str">
            <v>und</v>
          </cell>
          <cell r="E1026">
            <v>125280</v>
          </cell>
        </row>
        <row r="1027">
          <cell r="A1027" t="str">
            <v>Z66</v>
          </cell>
          <cell r="B1027" t="str">
            <v>Superficie 15mm tracktech rojo y blanco</v>
          </cell>
          <cell r="C1027" t="str">
            <v>Ins</v>
          </cell>
          <cell r="D1027" t="str">
            <v>m2</v>
          </cell>
          <cell r="E1027">
            <v>118200</v>
          </cell>
        </row>
        <row r="1028">
          <cell r="A1028" t="str">
            <v>Z67</v>
          </cell>
          <cell r="B1028">
            <v>0</v>
          </cell>
          <cell r="C1028">
            <v>0</v>
          </cell>
          <cell r="D1028">
            <v>0</v>
          </cell>
          <cell r="E1028">
            <v>0</v>
          </cell>
        </row>
        <row r="1029">
          <cell r="A1029" t="str">
            <v>Z68</v>
          </cell>
          <cell r="B1029" t="str">
            <v>GRAMA SINTETICA - FORBEX XP 462 MD FIELDGREEN Y/O OLIVE.</v>
          </cell>
          <cell r="C1029" t="str">
            <v>Ins</v>
          </cell>
          <cell r="D1029" t="str">
            <v>m2</v>
          </cell>
          <cell r="E1029">
            <v>56000</v>
          </cell>
        </row>
        <row r="1030">
          <cell r="A1030" t="str">
            <v>Z69</v>
          </cell>
          <cell r="B1030" t="str">
            <v>Protector de arbol aros en platina circular Ref. M-90</v>
          </cell>
          <cell r="C1030" t="str">
            <v>Ins</v>
          </cell>
          <cell r="D1030" t="str">
            <v>und</v>
          </cell>
          <cell r="E1030">
            <v>394400</v>
          </cell>
        </row>
        <row r="1031">
          <cell r="A1031" t="str">
            <v>Z70</v>
          </cell>
          <cell r="B1031" t="str">
            <v>Protector de arbol 2 Tubos Ref. M-90</v>
          </cell>
          <cell r="C1031" t="str">
            <v>Ins</v>
          </cell>
          <cell r="D1031" t="str">
            <v>und</v>
          </cell>
          <cell r="E1031">
            <v>127600</v>
          </cell>
        </row>
        <row r="1032">
          <cell r="A1032" t="str">
            <v>Z71</v>
          </cell>
          <cell r="B1032" t="str">
            <v xml:space="preserve">CICLOPARQUEADERO Ref. M -100    </v>
          </cell>
          <cell r="C1032" t="str">
            <v>Ins</v>
          </cell>
          <cell r="D1032" t="str">
            <v>und</v>
          </cell>
          <cell r="E1032">
            <v>324800</v>
          </cell>
        </row>
        <row r="1033">
          <cell r="A1033" t="str">
            <v>Z72</v>
          </cell>
          <cell r="B1033" t="str">
            <v xml:space="preserve">CICLOPARQUEADERO, Ref. M-101 PARA 11 BICICLETAS   </v>
          </cell>
          <cell r="C1033" t="str">
            <v>Ins</v>
          </cell>
          <cell r="D1033" t="str">
            <v>und</v>
          </cell>
          <cell r="E1033">
            <v>435000</v>
          </cell>
        </row>
        <row r="1034">
          <cell r="A1034" t="str">
            <v>Z73</v>
          </cell>
          <cell r="B1034">
            <v>0</v>
          </cell>
          <cell r="C1034" t="str">
            <v>Ins</v>
          </cell>
          <cell r="D1034" t="str">
            <v>und</v>
          </cell>
          <cell r="E1034">
            <v>0</v>
          </cell>
        </row>
        <row r="1035">
          <cell r="A1035" t="str">
            <v>Z74</v>
          </cell>
          <cell r="B1035">
            <v>0</v>
          </cell>
          <cell r="D1035">
            <v>0</v>
          </cell>
          <cell r="E1035">
            <v>0</v>
          </cell>
        </row>
        <row r="1036">
          <cell r="B1036">
            <v>0</v>
          </cell>
          <cell r="D1036">
            <v>0</v>
          </cell>
          <cell r="E1036">
            <v>0</v>
          </cell>
        </row>
        <row r="1037">
          <cell r="A1037" t="str">
            <v>AA</v>
          </cell>
          <cell r="B1037" t="str">
            <v xml:space="preserve">VARIOS - Analisis </v>
          </cell>
        </row>
        <row r="1038">
          <cell r="A1038" t="str">
            <v>AA01</v>
          </cell>
          <cell r="B1038" t="str">
            <v>AGUA</v>
          </cell>
          <cell r="C1038" t="str">
            <v>Ins</v>
          </cell>
          <cell r="D1038" t="str">
            <v>lt</v>
          </cell>
          <cell r="E1038">
            <v>25</v>
          </cell>
        </row>
        <row r="1039">
          <cell r="A1039" t="str">
            <v>AA27</v>
          </cell>
          <cell r="B1039" t="str">
            <v>ANDEN CONCRETO 2.500 psi  Reforzado  E= 0.10m.  Acabado:  Escobiado. (Incluye malla electrosoldada M-084)</v>
          </cell>
          <cell r="C1039" t="str">
            <v>Ana</v>
          </cell>
          <cell r="D1039" t="str">
            <v>m2</v>
          </cell>
          <cell r="E1039" t="e">
            <v>#REF!</v>
          </cell>
        </row>
        <row r="1040">
          <cell r="A1040" t="str">
            <v>AA03</v>
          </cell>
          <cell r="B1040" t="str">
            <v>ATRAQUE EN CONCRETO 3.000 psi  0.50 x 0.50 x 0.70 m</v>
          </cell>
          <cell r="C1040" t="str">
            <v>Ana</v>
          </cell>
          <cell r="D1040" t="str">
            <v>und</v>
          </cell>
          <cell r="E1040">
            <v>160392</v>
          </cell>
        </row>
        <row r="1041">
          <cell r="A1041" t="str">
            <v>AA12</v>
          </cell>
          <cell r="B1041" t="str">
            <v>BASE CONCRETO DE LIMPIEZA 2.000 PSI  E = 5 cm. (sin refuerzo)</v>
          </cell>
          <cell r="C1041" t="str">
            <v>Ana</v>
          </cell>
          <cell r="D1041" t="str">
            <v>m2</v>
          </cell>
          <cell r="E1041">
            <v>14330</v>
          </cell>
        </row>
        <row r="1042">
          <cell r="A1042" t="str">
            <v>AA04</v>
          </cell>
          <cell r="B1042" t="str">
            <v>CONCRETO CICLOPEO CIMIENTOS (60% Concreto 3000 psi y 40% piedra media zonga)</v>
          </cell>
          <cell r="C1042" t="str">
            <v>Ana</v>
          </cell>
          <cell r="D1042" t="str">
            <v>m3</v>
          </cell>
          <cell r="E1042">
            <v>259354</v>
          </cell>
        </row>
        <row r="1043">
          <cell r="A1043" t="str">
            <v>AA31</v>
          </cell>
          <cell r="B1043" t="str">
            <v>CONCRETO PARA PAVIMENTO  Módulo de rotura: 43 kg/cm2.  Extendido, perfilado y vibrado según norma INVIAS.</v>
          </cell>
          <cell r="C1043" t="str">
            <v>Ana</v>
          </cell>
          <cell r="D1043" t="str">
            <v>m3</v>
          </cell>
          <cell r="E1043">
            <v>553137</v>
          </cell>
        </row>
        <row r="1044">
          <cell r="A1044" t="str">
            <v>AA13</v>
          </cell>
          <cell r="B1044" t="str">
            <v>DEMOLICION MUROS E=0.15 ( Incluye retiro de escombros ).</v>
          </cell>
          <cell r="C1044" t="str">
            <v>Ana</v>
          </cell>
          <cell r="D1044" t="str">
            <v>m2</v>
          </cell>
          <cell r="E1044">
            <v>11216</v>
          </cell>
        </row>
        <row r="1045">
          <cell r="A1045" t="str">
            <v>AA14</v>
          </cell>
          <cell r="B1045" t="str">
            <v>DESTRONCAR, PULIR y BRILLAR al Plomo Baldosin de granito ( Incluye cera polimerica y sellador acrilico).</v>
          </cell>
          <cell r="C1045" t="str">
            <v>Esp</v>
          </cell>
          <cell r="D1045" t="str">
            <v>m2</v>
          </cell>
          <cell r="E1045">
            <v>9000</v>
          </cell>
        </row>
        <row r="1046">
          <cell r="A1046" t="str">
            <v>AA22</v>
          </cell>
          <cell r="B1046" t="str">
            <v>DILATACION EN BRONCE (suministro, instalación y pulido)</v>
          </cell>
          <cell r="C1046" t="str">
            <v>Esp</v>
          </cell>
          <cell r="D1046" t="str">
            <v>ml</v>
          </cell>
          <cell r="E1046">
            <v>12000</v>
          </cell>
        </row>
        <row r="1047">
          <cell r="A1047" t="str">
            <v>AA23</v>
          </cell>
          <cell r="B1047" t="str">
            <v>EMPRADIZACION  (Incluye pasto kikuyo, mano de obra y tierra negra).</v>
          </cell>
          <cell r="C1047" t="str">
            <v>Ana</v>
          </cell>
          <cell r="D1047" t="str">
            <v>m2</v>
          </cell>
          <cell r="E1047">
            <v>14335</v>
          </cell>
        </row>
        <row r="1048">
          <cell r="A1048" t="str">
            <v>AA32</v>
          </cell>
          <cell r="B1048" t="str">
            <v>ESTRUCTURA METALICA ESTRUCTURAL SEGUN DISEÑO;  Incluye vigas, cerchas, correas, platinas, tornilleria y soldadura</v>
          </cell>
          <cell r="C1048" t="str">
            <v>Ins</v>
          </cell>
          <cell r="D1048" t="str">
            <v>kg</v>
          </cell>
          <cell r="E1048">
            <v>3720</v>
          </cell>
        </row>
        <row r="1049">
          <cell r="A1049" t="str">
            <v>AA33</v>
          </cell>
          <cell r="B1049" t="str">
            <v>ESTRUCTURA METALICA, INCLUYE VIGAS, CERCHAS, CORREAS, ANTICORROSIVO Y TRANSPORTE.</v>
          </cell>
          <cell r="C1049" t="str">
            <v>Ana</v>
          </cell>
          <cell r="D1049" t="str">
            <v>kg</v>
          </cell>
          <cell r="E1049">
            <v>7580</v>
          </cell>
        </row>
        <row r="1050">
          <cell r="A1050" t="str">
            <v>AA11</v>
          </cell>
          <cell r="B1050" t="str">
            <v>EXCAVACION MANUAL DE MATERIAL HETEROGENEO (Incluye cargue y retiro del material excavado a botadero.)</v>
          </cell>
          <cell r="C1050" t="str">
            <v>Ana</v>
          </cell>
          <cell r="D1050" t="str">
            <v>m3</v>
          </cell>
          <cell r="E1050">
            <v>45296</v>
          </cell>
        </row>
        <row r="1051">
          <cell r="A1051" t="str">
            <v>AA08</v>
          </cell>
          <cell r="B1051" t="str">
            <v>EXCAVACION MECANICA EN MATERIAL COMUN (Incluye cargue y retiro del material excavado a botadero.)</v>
          </cell>
          <cell r="C1051" t="str">
            <v>Ana</v>
          </cell>
          <cell r="D1051" t="str">
            <v>m3</v>
          </cell>
          <cell r="E1051">
            <v>39664</v>
          </cell>
        </row>
        <row r="1052">
          <cell r="A1052" t="str">
            <v>AA20</v>
          </cell>
          <cell r="B1052" t="str">
            <v>EXCAVACION MECANICA PARA REDES HIDROSANITARIAS INFRAESTRUCTURA (No incluye retiro de material excavado).</v>
          </cell>
          <cell r="C1052" t="str">
            <v>Ana</v>
          </cell>
          <cell r="D1052" t="str">
            <v>m3</v>
          </cell>
          <cell r="E1052">
            <v>19079</v>
          </cell>
        </row>
        <row r="1053">
          <cell r="A1053" t="str">
            <v>AA15</v>
          </cell>
          <cell r="B1053" t="str">
            <v>GRANITO BLANCO HUILA  Nº 1,2 y 3 (25 kg)</v>
          </cell>
          <cell r="C1053" t="str">
            <v>Ins</v>
          </cell>
          <cell r="D1053" t="str">
            <v>bt</v>
          </cell>
          <cell r="E1053">
            <v>12100</v>
          </cell>
        </row>
        <row r="1054">
          <cell r="A1054" t="str">
            <v>AA24</v>
          </cell>
          <cell r="B1054" t="str">
            <v>MALLA ELECTROSOLDADA H-084 R-21 Φ  4 mm c/.15 x 25m  (Incluye alambre negro, colocación y traslapo).</v>
          </cell>
          <cell r="C1054" t="str">
            <v>Ana</v>
          </cell>
          <cell r="D1054" t="str">
            <v>kg</v>
          </cell>
          <cell r="E1054">
            <v>3081</v>
          </cell>
        </row>
        <row r="1055">
          <cell r="A1055" t="str">
            <v>AA29</v>
          </cell>
          <cell r="B1055" t="str">
            <v>MEZCLA ASFALTICA TIPO MDC-1  Suministro, transporte, colocación y compactación según norma INVIAS.</v>
          </cell>
          <cell r="C1055" t="str">
            <v>Ana</v>
          </cell>
          <cell r="D1055" t="str">
            <v>m3</v>
          </cell>
          <cell r="E1055">
            <v>382879</v>
          </cell>
        </row>
        <row r="1056">
          <cell r="A1056" t="str">
            <v>AA30</v>
          </cell>
          <cell r="B1056" t="str">
            <v>MEZCLA ASFALTICA TIPO MDC-3  Suministro, transporte, colocación y compactación según norma INVIAS.</v>
          </cell>
          <cell r="C1056" t="str">
            <v>Ana</v>
          </cell>
          <cell r="D1056" t="str">
            <v>m3</v>
          </cell>
          <cell r="E1056">
            <v>433629</v>
          </cell>
        </row>
        <row r="1057">
          <cell r="A1057" t="str">
            <v>AA17</v>
          </cell>
          <cell r="B1057" t="str">
            <v>MURO DE CONCRETO 2.500 Psi (Incluye refuerzo).</v>
          </cell>
          <cell r="C1057" t="str">
            <v>Ana</v>
          </cell>
          <cell r="D1057" t="str">
            <v>m3</v>
          </cell>
          <cell r="E1057">
            <v>489416</v>
          </cell>
        </row>
        <row r="1058">
          <cell r="A1058" t="str">
            <v>AA21</v>
          </cell>
          <cell r="B1058" t="str">
            <v>NIVELACION, FUNDIDA y PULIMIENTO Granito fundido en sitio.</v>
          </cell>
          <cell r="C1058" t="str">
            <v>Esp</v>
          </cell>
          <cell r="D1058" t="str">
            <v>m2</v>
          </cell>
          <cell r="E1058">
            <v>35000</v>
          </cell>
        </row>
        <row r="1059">
          <cell r="A1059" t="str">
            <v>AA18</v>
          </cell>
          <cell r="B1059" t="str">
            <v>PLACA CONTRAPISO CONCRETO 3.000 psi  E=0.07 m ( Incluye Malla electrosoldada H-084. R - 21    4.0mm  15x 25cm  + amarre de traslapo)</v>
          </cell>
          <cell r="C1059" t="str">
            <v>Ana</v>
          </cell>
          <cell r="D1059" t="str">
            <v>m2</v>
          </cell>
          <cell r="E1059">
            <v>38522</v>
          </cell>
        </row>
        <row r="1060">
          <cell r="A1060" t="str">
            <v>AA19</v>
          </cell>
          <cell r="B1060" t="str">
            <v>RECEBO B-200 RELLENO INICIAL TUBERIAS  ( Extendido y compactado con pizón )</v>
          </cell>
          <cell r="C1060" t="str">
            <v>Ana</v>
          </cell>
          <cell r="D1060" t="str">
            <v>m3</v>
          </cell>
          <cell r="E1060">
            <v>41696</v>
          </cell>
        </row>
        <row r="1061">
          <cell r="A1061" t="str">
            <v>AA02</v>
          </cell>
          <cell r="B1061" t="str">
            <v>RECEBO B-600 RELLENO INICIAL TUBERIAS  ( Extendido y compactado con pizón )</v>
          </cell>
          <cell r="C1061" t="str">
            <v>Ana</v>
          </cell>
          <cell r="D1061" t="str">
            <v>m3</v>
          </cell>
          <cell r="E1061">
            <v>63296</v>
          </cell>
        </row>
        <row r="1062">
          <cell r="A1062" t="str">
            <v>AA10</v>
          </cell>
          <cell r="B1062" t="str">
            <v>RECEBO COMUN  ( Extendido y compactado )</v>
          </cell>
          <cell r="C1062" t="str">
            <v>Ana</v>
          </cell>
          <cell r="D1062" t="str">
            <v>m3</v>
          </cell>
          <cell r="E1062">
            <v>34500</v>
          </cell>
        </row>
        <row r="1063">
          <cell r="A1063" t="str">
            <v>AA16</v>
          </cell>
          <cell r="B1063" t="str">
            <v>RELLENO CON TIERRA DE LA EXCAVACION (Compatado con pizón en capas de 15 cm.)</v>
          </cell>
          <cell r="C1063" t="str">
            <v>Ana</v>
          </cell>
          <cell r="D1063" t="str">
            <v>m3</v>
          </cell>
          <cell r="E1063">
            <v>9296</v>
          </cell>
        </row>
        <row r="1064">
          <cell r="A1064" t="str">
            <v>AA06</v>
          </cell>
          <cell r="B1064" t="str">
            <v>RELLENO EN ARENA DE PEÑA</v>
          </cell>
          <cell r="C1064" t="str">
            <v>Ana</v>
          </cell>
          <cell r="D1064" t="str">
            <v>m3</v>
          </cell>
          <cell r="E1064">
            <v>47505</v>
          </cell>
        </row>
        <row r="1065">
          <cell r="A1065" t="str">
            <v>AA25</v>
          </cell>
          <cell r="B1065" t="str">
            <v>RELLENO EN GRAVILLA COMUN</v>
          </cell>
          <cell r="C1065" t="str">
            <v>Ana</v>
          </cell>
          <cell r="D1065" t="str">
            <v>m3</v>
          </cell>
          <cell r="E1065">
            <v>83205</v>
          </cell>
        </row>
        <row r="1066">
          <cell r="A1066" t="str">
            <v>AA07</v>
          </cell>
          <cell r="B1066" t="str">
            <v>RELLENO EN GRAVILLA FINA</v>
          </cell>
          <cell r="C1066" t="str">
            <v>Ana</v>
          </cell>
          <cell r="D1066" t="str">
            <v>m3</v>
          </cell>
          <cell r="E1066">
            <v>84255</v>
          </cell>
        </row>
        <row r="1067">
          <cell r="A1067" t="str">
            <v>AA09</v>
          </cell>
          <cell r="B1067" t="str">
            <v>RELLENO EN RECEBO-CEMENTO Proporción 10:1 (Compatado con pizón en capas de 15 cm.)</v>
          </cell>
          <cell r="C1067" t="str">
            <v>Ana</v>
          </cell>
          <cell r="D1067" t="str">
            <v>m3</v>
          </cell>
          <cell r="E1067">
            <v>41751</v>
          </cell>
        </row>
        <row r="1068">
          <cell r="A1068" t="str">
            <v>AA28</v>
          </cell>
          <cell r="B1068" t="str">
            <v>RELLENO SUB-BASE GRANULAR SBG-4 (Extendido y compactado con pizón )</v>
          </cell>
          <cell r="C1068" t="str">
            <v>Ana</v>
          </cell>
          <cell r="D1068" t="str">
            <v>m3</v>
          </cell>
          <cell r="E1068">
            <v>85856</v>
          </cell>
        </row>
        <row r="1069">
          <cell r="A1069" t="str">
            <v>AA05</v>
          </cell>
          <cell r="B1069" t="str">
            <v>RELLENO, CONFORMACION Y COMPACTACION MANUAL DE MATERIAL PROVENIENTE DE EXCAVACION. (Incluye cargue y retiro de sobrantes a botadero.)</v>
          </cell>
          <cell r="C1069" t="str">
            <v>Ana</v>
          </cell>
          <cell r="D1069" t="str">
            <v>m3</v>
          </cell>
          <cell r="E1069">
            <v>15875</v>
          </cell>
        </row>
        <row r="1070">
          <cell r="A1070" t="str">
            <v>AA26</v>
          </cell>
          <cell r="B1070" t="str">
            <v>RELLENO, CONFORMACION Y COMPACTACION MANUAL DE MATERIAL PROVENIENTE DE EXCAVACION. PARA TUBERIAS - Extendido y compactado con pizón. (Incluye cargue y retiro de sobrantes a botadero.)</v>
          </cell>
          <cell r="C1070" t="str">
            <v>Ana</v>
          </cell>
          <cell r="D1070" t="str">
            <v>m3</v>
          </cell>
          <cell r="E1070">
            <v>6041</v>
          </cell>
        </row>
        <row r="1071">
          <cell r="A1071" t="str">
            <v>RR27</v>
          </cell>
          <cell r="B1071" t="str">
            <v>RECEBO B-400, Para cimentos y placas</v>
          </cell>
          <cell r="C1071" t="str">
            <v>Ins</v>
          </cell>
          <cell r="D1071" t="str">
            <v>m3</v>
          </cell>
          <cell r="E1071">
            <v>34000</v>
          </cell>
        </row>
        <row r="1072">
          <cell r="A1072" t="str">
            <v>AA34</v>
          </cell>
          <cell r="B1072" t="str">
            <v>TIERRA NEGRA CLASIFICADA Y FUMIGADA</v>
          </cell>
          <cell r="C1072" t="str">
            <v>Ins</v>
          </cell>
          <cell r="D1072" t="str">
            <v>m3</v>
          </cell>
          <cell r="E1072">
            <v>32000</v>
          </cell>
        </row>
        <row r="1073">
          <cell r="A1073" t="str">
            <v>AA35</v>
          </cell>
          <cell r="B1073" t="str">
            <v>PASTO KIKUYO</v>
          </cell>
          <cell r="C1073" t="str">
            <v>Ins</v>
          </cell>
          <cell r="D1073" t="str">
            <v>m2</v>
          </cell>
          <cell r="E1073">
            <v>3200</v>
          </cell>
        </row>
        <row r="1074">
          <cell r="A1074" t="str">
            <v>AA36</v>
          </cell>
        </row>
        <row r="1075">
          <cell r="A1075" t="str">
            <v>AA37</v>
          </cell>
        </row>
        <row r="1076">
          <cell r="A1076" t="str">
            <v>BB</v>
          </cell>
          <cell r="B1076" t="str">
            <v>INSTALACIONES ELECTRICAS</v>
          </cell>
        </row>
        <row r="1077">
          <cell r="A1077" t="str">
            <v>BB01</v>
          </cell>
          <cell r="B1077" t="str">
            <v>ABRAZADERA DE SALIDA TIPO 1</v>
          </cell>
          <cell r="C1077" t="str">
            <v>Ins</v>
          </cell>
          <cell r="D1077" t="str">
            <v>und</v>
          </cell>
          <cell r="E1077">
            <v>12354</v>
          </cell>
        </row>
        <row r="1078">
          <cell r="A1078" t="str">
            <v>BB03</v>
          </cell>
          <cell r="B1078" t="str">
            <v>ABRAZADERA DE SALIDA TIPO 3</v>
          </cell>
          <cell r="C1078" t="str">
            <v>Ins</v>
          </cell>
          <cell r="D1078" t="str">
            <v>und</v>
          </cell>
          <cell r="E1078">
            <v>13514</v>
          </cell>
        </row>
        <row r="1079">
          <cell r="A1079" t="str">
            <v>BB04</v>
          </cell>
          <cell r="B1079" t="str">
            <v>ABRAZADERA DE SALIDA TIPO 4</v>
          </cell>
          <cell r="C1079" t="str">
            <v>Ins</v>
          </cell>
          <cell r="D1079" t="str">
            <v>und</v>
          </cell>
          <cell r="E1079">
            <v>15056.8</v>
          </cell>
        </row>
        <row r="1080">
          <cell r="A1080" t="str">
            <v>BB05</v>
          </cell>
          <cell r="B1080" t="str">
            <v xml:space="preserve">ABRAZADERA EN  U </v>
          </cell>
          <cell r="C1080" t="str">
            <v>Ins</v>
          </cell>
          <cell r="D1080" t="str">
            <v>und</v>
          </cell>
          <cell r="E1080">
            <v>12606.880000000001</v>
          </cell>
        </row>
        <row r="1081">
          <cell r="A1081" t="str">
            <v>BB669</v>
          </cell>
          <cell r="B1081" t="str">
            <v>ABRAZADERA EN  U TIPO 2</v>
          </cell>
          <cell r="C1081" t="str">
            <v>Ins</v>
          </cell>
          <cell r="D1081" t="str">
            <v>und</v>
          </cell>
          <cell r="E1081">
            <v>13073.2</v>
          </cell>
        </row>
        <row r="1082">
          <cell r="A1082" t="str">
            <v>BB08</v>
          </cell>
          <cell r="B1082" t="str">
            <v>ABRAZADERA O COLLARIN DE  7 - 8 UNA SALIDA - pl. 1/4 Idem Tipo 3</v>
          </cell>
          <cell r="C1082" t="str">
            <v>Ins</v>
          </cell>
          <cell r="D1082" t="str">
            <v>und</v>
          </cell>
          <cell r="E1082">
            <v>11139.48</v>
          </cell>
        </row>
        <row r="1083">
          <cell r="A1083" t="str">
            <v>BB667</v>
          </cell>
          <cell r="B1083" t="str">
            <v xml:space="preserve">ABRAZADERA O COLLARIN DE 9 - 10 DOS SALIDAS- pl. 1/4 Idem Tipo 4 </v>
          </cell>
          <cell r="C1083" t="str">
            <v>Ins</v>
          </cell>
          <cell r="D1083" t="str">
            <v>und</v>
          </cell>
          <cell r="E1083">
            <v>14230.880000000001</v>
          </cell>
        </row>
        <row r="1084">
          <cell r="A1084" t="str">
            <v>BB11</v>
          </cell>
          <cell r="B1084" t="str">
            <v xml:space="preserve">ABRAZADERA O COLLARIN DE 9- 10 UNA SALIDA- pl. 1/4 Idem Tipo 4 </v>
          </cell>
          <cell r="C1084" t="str">
            <v>Ins</v>
          </cell>
          <cell r="D1084" t="str">
            <v>und</v>
          </cell>
          <cell r="E1084">
            <v>13821.4</v>
          </cell>
        </row>
        <row r="1085">
          <cell r="A1085" t="str">
            <v>BB770</v>
          </cell>
          <cell r="B1085" t="str">
            <v xml:space="preserve">ABRAZADERA SIN SALIDA TIPO 2 </v>
          </cell>
          <cell r="C1085" t="str">
            <v>Ins</v>
          </cell>
          <cell r="D1085" t="str">
            <v>und</v>
          </cell>
          <cell r="E1085">
            <v>10289.200000000001</v>
          </cell>
        </row>
        <row r="1086">
          <cell r="A1086" t="str">
            <v>BB17</v>
          </cell>
          <cell r="B1086" t="str">
            <v>ACCESORIOS DE FIJACION</v>
          </cell>
          <cell r="C1086" t="str">
            <v>Ins</v>
          </cell>
          <cell r="D1086" t="str">
            <v>glb</v>
          </cell>
          <cell r="E1086">
            <v>1250</v>
          </cell>
        </row>
        <row r="1087">
          <cell r="A1087" t="str">
            <v>BB675</v>
          </cell>
          <cell r="B1087" t="str">
            <v>ACCESORIOS FIJACION TUBERIA EMT 1" (ABRAZADERA, ALAMBRE)</v>
          </cell>
          <cell r="C1087" t="str">
            <v>Ins</v>
          </cell>
          <cell r="D1087" t="str">
            <v>gb</v>
          </cell>
          <cell r="E1087">
            <v>2000</v>
          </cell>
        </row>
        <row r="1088">
          <cell r="A1088" t="str">
            <v>BB671</v>
          </cell>
          <cell r="B1088" t="str">
            <v>ACCESORIOS FIJACION TUBERIA EMT 1/2" (ABRAZADERA, ALAMBRE)</v>
          </cell>
          <cell r="C1088" t="str">
            <v>Ins</v>
          </cell>
          <cell r="D1088" t="str">
            <v>gb</v>
          </cell>
          <cell r="E1088">
            <v>1500</v>
          </cell>
        </row>
        <row r="1089">
          <cell r="A1089" t="str">
            <v>BB677</v>
          </cell>
          <cell r="B1089" t="str">
            <v>ACCESORIOS FIJACION TUBERIA EMT 1_1/2" (ABRAZADERA, ALAMBRE)</v>
          </cell>
          <cell r="C1089" t="str">
            <v>Ins</v>
          </cell>
          <cell r="D1089" t="str">
            <v>gb</v>
          </cell>
          <cell r="E1089">
            <v>2500</v>
          </cell>
        </row>
        <row r="1090">
          <cell r="A1090" t="str">
            <v>BB679</v>
          </cell>
          <cell r="B1090" t="str">
            <v>ACCESORIOS FIJACION TUBERIA EMT 2" (ABRAZADERA, ALAMBRE)</v>
          </cell>
          <cell r="C1090" t="str">
            <v>Ins</v>
          </cell>
          <cell r="D1090" t="str">
            <v>gb</v>
          </cell>
          <cell r="E1090">
            <v>5000</v>
          </cell>
        </row>
        <row r="1091">
          <cell r="A1091" t="str">
            <v>BB681</v>
          </cell>
          <cell r="B1091" t="str">
            <v>ACCESORIOS FIJACION TUBERIA EMT 3" (ABRAZADERA, ALAMBRE)</v>
          </cell>
          <cell r="C1091" t="str">
            <v>Ins</v>
          </cell>
          <cell r="D1091" t="str">
            <v>gb</v>
          </cell>
          <cell r="E1091">
            <v>10000</v>
          </cell>
        </row>
        <row r="1092">
          <cell r="A1092" t="str">
            <v>BB673</v>
          </cell>
          <cell r="B1092" t="str">
            <v>ACCESORIOS FIJACION TUBERIA EMT 3/4" (ABRAZADERA, ALAMBRE)</v>
          </cell>
          <cell r="C1092" t="str">
            <v>Ins</v>
          </cell>
          <cell r="D1092" t="str">
            <v>gb</v>
          </cell>
          <cell r="E1092">
            <v>1500</v>
          </cell>
        </row>
        <row r="1093">
          <cell r="A1093" t="str">
            <v>BB687</v>
          </cell>
          <cell r="B1093" t="str">
            <v>ACCESORIOS FIJACION TUBERIA IMC ó RIDGID 1" (ABRAZADERA, PERNOS)</v>
          </cell>
          <cell r="C1093" t="str">
            <v>Ins</v>
          </cell>
          <cell r="D1093" t="str">
            <v>gb</v>
          </cell>
          <cell r="E1093">
            <v>3500</v>
          </cell>
        </row>
        <row r="1094">
          <cell r="A1094" t="str">
            <v>BB683</v>
          </cell>
          <cell r="B1094" t="str">
            <v>ACCESORIOS FIJACION TUBERIA IMC ó RIDGID 1/2" (ABRAZADERA, PERNOS)</v>
          </cell>
          <cell r="C1094" t="str">
            <v>Ins</v>
          </cell>
          <cell r="D1094" t="str">
            <v>gb</v>
          </cell>
          <cell r="E1094">
            <v>2000</v>
          </cell>
        </row>
        <row r="1095">
          <cell r="A1095" t="str">
            <v>BB689</v>
          </cell>
          <cell r="B1095" t="str">
            <v>ACCESORIOS FIJACION TUBERIA IMC ó RIDGID 1_1/2" (ABRAZADERA, PERNOS)</v>
          </cell>
          <cell r="C1095" t="str">
            <v>Ins</v>
          </cell>
          <cell r="D1095" t="str">
            <v>gb</v>
          </cell>
          <cell r="E1095">
            <v>5000</v>
          </cell>
        </row>
        <row r="1096">
          <cell r="A1096" t="str">
            <v>BB691</v>
          </cell>
          <cell r="B1096" t="str">
            <v>ACCESORIOS FIJACION TUBERIA IMC ó RIDGID 2" (ABRAZADERA, PERNOS)</v>
          </cell>
          <cell r="C1096" t="str">
            <v>Ins</v>
          </cell>
          <cell r="D1096" t="str">
            <v>gb</v>
          </cell>
          <cell r="E1096">
            <v>10000</v>
          </cell>
        </row>
        <row r="1097">
          <cell r="A1097" t="str">
            <v>BB693</v>
          </cell>
          <cell r="B1097" t="str">
            <v>ACCESORIOS FIJACION TUBERIA IMC ó RIDGID 3" (ABRAZADERA, PERNOS)</v>
          </cell>
          <cell r="C1097" t="str">
            <v>Ins</v>
          </cell>
          <cell r="D1097" t="str">
            <v>gb</v>
          </cell>
          <cell r="E1097">
            <v>15000</v>
          </cell>
        </row>
        <row r="1098">
          <cell r="A1098" t="str">
            <v>BB685</v>
          </cell>
          <cell r="B1098" t="str">
            <v>ACCESORIOS FIJACION TUBERIA IMC ó RIDGID 3/4" (ABRAZADERA, PERNOS)</v>
          </cell>
          <cell r="C1098" t="str">
            <v>Ins</v>
          </cell>
          <cell r="D1098" t="str">
            <v>gb</v>
          </cell>
          <cell r="E1098">
            <v>2500</v>
          </cell>
        </row>
        <row r="1099">
          <cell r="A1099" t="str">
            <v>BB695</v>
          </cell>
          <cell r="B1099" t="str">
            <v>ACCESORIOS FIJACION TUBERIA IMC ó RIDGID 4" (ABRAZADERA, PERNOS)</v>
          </cell>
          <cell r="C1099" t="str">
            <v>Ins</v>
          </cell>
          <cell r="D1099" t="str">
            <v>gb</v>
          </cell>
          <cell r="E1099">
            <v>25000</v>
          </cell>
        </row>
        <row r="1100">
          <cell r="A1100" t="str">
            <v>BB674</v>
          </cell>
          <cell r="B1100" t="str">
            <v>ACCESORIOS TUBERIA EMT 1" (UNION, ADAPTADOR, CURVA)</v>
          </cell>
          <cell r="C1100" t="str">
            <v>Ins</v>
          </cell>
          <cell r="D1100" t="str">
            <v>und</v>
          </cell>
          <cell r="E1100">
            <v>5046</v>
          </cell>
        </row>
        <row r="1101">
          <cell r="A1101" t="str">
            <v>BB670</v>
          </cell>
          <cell r="B1101" t="str">
            <v>ACCESORIOS TUBERIA EMT 1/2" (UNION, ADAPTADOR, CURVA)</v>
          </cell>
          <cell r="C1101" t="str">
            <v>Ins</v>
          </cell>
          <cell r="D1101" t="str">
            <v>und</v>
          </cell>
          <cell r="E1101">
            <v>1968.52</v>
          </cell>
        </row>
        <row r="1102">
          <cell r="A1102" t="str">
            <v>BB676</v>
          </cell>
          <cell r="B1102" t="str">
            <v>ACCESORIOS TUBERIA EMT 1_1/2" (UNION, ADAPTADOR, CURVA)</v>
          </cell>
          <cell r="C1102" t="str">
            <v>Ins</v>
          </cell>
          <cell r="D1102" t="str">
            <v>und</v>
          </cell>
          <cell r="E1102">
            <v>11098.880000000001</v>
          </cell>
        </row>
        <row r="1103">
          <cell r="A1103" t="str">
            <v>BB678</v>
          </cell>
          <cell r="B1103" t="str">
            <v>ACCESORIOS TUBERIA EMT 2" (UNION, ADAPTADOR, CURVA)</v>
          </cell>
          <cell r="C1103" t="str">
            <v>Ins</v>
          </cell>
          <cell r="D1103" t="str">
            <v>und</v>
          </cell>
          <cell r="E1103">
            <v>16820</v>
          </cell>
        </row>
        <row r="1104">
          <cell r="A1104" t="str">
            <v>BB680</v>
          </cell>
          <cell r="B1104" t="str">
            <v>ACCESORIOS TUBERIA EMT 3" (UNION, ADAPTADOR, CURVA)</v>
          </cell>
          <cell r="C1104" t="str">
            <v>Ins</v>
          </cell>
          <cell r="D1104" t="str">
            <v>und</v>
          </cell>
          <cell r="E1104">
            <v>83688.2</v>
          </cell>
        </row>
        <row r="1105">
          <cell r="A1105" t="str">
            <v>BB672</v>
          </cell>
          <cell r="B1105" t="str">
            <v>ACCESORIOS TUBERIA EMT 3/4" (UNION Y CURVA)</v>
          </cell>
          <cell r="C1105" t="str">
            <v>Ins</v>
          </cell>
          <cell r="D1105" t="str">
            <v>und</v>
          </cell>
          <cell r="E1105">
            <v>3155.2</v>
          </cell>
        </row>
        <row r="1106">
          <cell r="A1106" t="str">
            <v>BB686</v>
          </cell>
          <cell r="B1106" t="str">
            <v>ACCESORIOS TUBERIA IMC ó RIDGID 1" (UNION  Y CURVA)</v>
          </cell>
          <cell r="C1106" t="str">
            <v>Ins</v>
          </cell>
          <cell r="D1106" t="str">
            <v>und</v>
          </cell>
          <cell r="E1106">
            <v>8067</v>
          </cell>
        </row>
        <row r="1107">
          <cell r="A1107" t="str">
            <v>BB682</v>
          </cell>
          <cell r="B1107" t="str">
            <v>ACCESORIOS TUBERIA IMC ó RIDGID 1/2" (UNION Y CURVA)</v>
          </cell>
          <cell r="C1107" t="str">
            <v>Ins</v>
          </cell>
          <cell r="D1107" t="str">
            <v>und</v>
          </cell>
          <cell r="E1107">
            <v>4390</v>
          </cell>
        </row>
        <row r="1108">
          <cell r="A1108" t="str">
            <v>BB688</v>
          </cell>
          <cell r="B1108" t="str">
            <v xml:space="preserve">ACCESORIOS TUBERIA IMC ó RIDGID 1_1/2" (UNION Y  CURVA ) </v>
          </cell>
          <cell r="C1108" t="str">
            <v>Ins</v>
          </cell>
          <cell r="D1108" t="str">
            <v>und</v>
          </cell>
          <cell r="E1108">
            <v>14794</v>
          </cell>
        </row>
        <row r="1109">
          <cell r="A1109" t="str">
            <v>BB690</v>
          </cell>
          <cell r="B1109" t="str">
            <v>ACCESORIOS TUBERIA IMC ó RIDGID 2" (UNION Y  CURVA)</v>
          </cell>
          <cell r="C1109" t="str">
            <v>Ins</v>
          </cell>
          <cell r="D1109" t="str">
            <v>und</v>
          </cell>
          <cell r="E1109">
            <v>21338</v>
          </cell>
        </row>
        <row r="1110">
          <cell r="A1110" t="str">
            <v>BB692</v>
          </cell>
          <cell r="B1110" t="str">
            <v>ACCESORIOS TUBERIA IMC ó RIDGID 3" (UNION, ADAPTADOR, CURVA)</v>
          </cell>
          <cell r="C1110" t="str">
            <v>Ins</v>
          </cell>
          <cell r="D1110" t="str">
            <v>und</v>
          </cell>
          <cell r="E1110">
            <v>100432</v>
          </cell>
        </row>
        <row r="1111">
          <cell r="A1111" t="str">
            <v>BB684</v>
          </cell>
          <cell r="B1111" t="str">
            <v>ACCESORIOS TUBERIA IMC ó RIDGID 3/4" (UNION Y  CURVA)</v>
          </cell>
          <cell r="C1111" t="str">
            <v>Ins</v>
          </cell>
          <cell r="D1111" t="str">
            <v>und</v>
          </cell>
          <cell r="E1111">
            <v>5840</v>
          </cell>
        </row>
        <row r="1112">
          <cell r="A1112" t="str">
            <v>BB694</v>
          </cell>
          <cell r="B1112" t="str">
            <v>ACCESORIOS TUBERIA IMC ó RIDGID 4" (UNION Y  CURVA)</v>
          </cell>
          <cell r="C1112" t="str">
            <v>Ins</v>
          </cell>
          <cell r="D1112" t="str">
            <v>und</v>
          </cell>
          <cell r="E1112">
            <v>158711</v>
          </cell>
        </row>
        <row r="1113">
          <cell r="A1113" t="str">
            <v>BB29</v>
          </cell>
          <cell r="B1113" t="str">
            <v>ADAPTADOR TERMINAL PVC 3/4"</v>
          </cell>
          <cell r="C1113" t="str">
            <v>Ins</v>
          </cell>
          <cell r="D1113" t="str">
            <v>und</v>
          </cell>
          <cell r="E1113">
            <v>171.68</v>
          </cell>
        </row>
        <row r="1114">
          <cell r="A1114" t="str">
            <v>BB31</v>
          </cell>
          <cell r="B1114" t="str">
            <v>AISLADOR DE PIN ANSI 55-5 EN MATERIAL POLIMERICO</v>
          </cell>
          <cell r="C1114" t="str">
            <v>Ins</v>
          </cell>
          <cell r="D1114" t="str">
            <v>und</v>
          </cell>
          <cell r="E1114">
            <v>18560</v>
          </cell>
        </row>
        <row r="1115">
          <cell r="A1115" t="str">
            <v>BB32</v>
          </cell>
          <cell r="B1115" t="str">
            <v>AISLADOR DE SUSPENSION ANSI 52-1, EN MATERIAL POLIMERICO</v>
          </cell>
          <cell r="C1115" t="str">
            <v>Ins</v>
          </cell>
          <cell r="D1115" t="str">
            <v>und</v>
          </cell>
          <cell r="E1115">
            <v>18560</v>
          </cell>
        </row>
        <row r="1116">
          <cell r="A1116" t="str">
            <v>BB43</v>
          </cell>
          <cell r="B1116" t="str">
            <v>AISLADOR PORCELANA TIPO TENSOR ANSI 54-2</v>
          </cell>
          <cell r="C1116" t="str">
            <v>Ins</v>
          </cell>
          <cell r="D1116" t="str">
            <v>un</v>
          </cell>
          <cell r="E1116">
            <v>7136.32</v>
          </cell>
        </row>
        <row r="1117">
          <cell r="A1117" t="str">
            <v>BB47</v>
          </cell>
          <cell r="B1117" t="str">
            <v xml:space="preserve">ALAMBRE COBRE DESNUDO Nº 10 AWG  </v>
          </cell>
          <cell r="C1117" t="str">
            <v>Ins</v>
          </cell>
          <cell r="D1117" t="str">
            <v>m</v>
          </cell>
          <cell r="E1117">
            <v>1226.1199999999999</v>
          </cell>
        </row>
        <row r="1118">
          <cell r="A1118" t="str">
            <v>BB48</v>
          </cell>
          <cell r="B1118" t="str">
            <v>ALAMBRE COBRE DESNUDO Nº 12 AWG</v>
          </cell>
          <cell r="C1118" t="str">
            <v>Ins</v>
          </cell>
          <cell r="D1118" t="str">
            <v>m</v>
          </cell>
          <cell r="E1118">
            <v>849</v>
          </cell>
        </row>
        <row r="1119">
          <cell r="A1119" t="str">
            <v>BB664</v>
          </cell>
          <cell r="B1119" t="str">
            <v>ALAMBRE COBRE DESNUDO Nº 4 AWG</v>
          </cell>
          <cell r="C1119" t="str">
            <v>Ins</v>
          </cell>
          <cell r="D1119" t="str">
            <v>m</v>
          </cell>
          <cell r="E1119">
            <v>8191.05</v>
          </cell>
        </row>
        <row r="1120">
          <cell r="A1120" t="str">
            <v>BB51</v>
          </cell>
          <cell r="B1120" t="str">
            <v>ALAMBRE COBRE Nº 10 THHN  AWG</v>
          </cell>
          <cell r="C1120" t="str">
            <v>Ins</v>
          </cell>
          <cell r="D1120" t="str">
            <v>m</v>
          </cell>
          <cell r="E1120">
            <v>1330</v>
          </cell>
        </row>
        <row r="1121">
          <cell r="A1121" t="str">
            <v>BB52</v>
          </cell>
          <cell r="B1121" t="str">
            <v>ALAMBRE COBRE Nº 12 THHN  AWG</v>
          </cell>
          <cell r="C1121" t="str">
            <v>Ins</v>
          </cell>
          <cell r="D1121" t="str">
            <v>m</v>
          </cell>
          <cell r="E1121">
            <v>883.92</v>
          </cell>
        </row>
        <row r="1122">
          <cell r="A1122" t="str">
            <v>BB813</v>
          </cell>
          <cell r="B1122" t="str">
            <v>Amarre plástico para cable trenzado 20x4,8mm</v>
          </cell>
          <cell r="C1122" t="str">
            <v>Ins</v>
          </cell>
          <cell r="D1122" t="str">
            <v>und</v>
          </cell>
          <cell r="E1122">
            <v>3857</v>
          </cell>
        </row>
        <row r="1123">
          <cell r="A1123" t="str">
            <v>BB811</v>
          </cell>
          <cell r="B1123" t="str">
            <v>APLIQUE TORTUGA APTO PARA USO A LA INTEMPERIE. BOMBILLO AHORRADOR 26W E27.</v>
          </cell>
          <cell r="C1123" t="str">
            <v>Ins</v>
          </cell>
          <cell r="D1123" t="str">
            <v>und</v>
          </cell>
          <cell r="E1123">
            <v>45000</v>
          </cell>
        </row>
        <row r="1124">
          <cell r="A1124" t="str">
            <v>BB62</v>
          </cell>
          <cell r="B1124" t="str">
            <v>ARANDELA CUADRADA PLANA DE 4X4X5/8. Pl. 1/8</v>
          </cell>
          <cell r="C1124" t="str">
            <v>Ins</v>
          </cell>
          <cell r="D1124" t="str">
            <v>un</v>
          </cell>
          <cell r="E1124">
            <v>2564.7600000000002</v>
          </cell>
        </row>
        <row r="1125">
          <cell r="A1125" t="str">
            <v>BB64</v>
          </cell>
          <cell r="B1125" t="str">
            <v>ARANDELA PRESION GUAZA 5/8</v>
          </cell>
          <cell r="C1125" t="str">
            <v>Ins</v>
          </cell>
          <cell r="D1125" t="str">
            <v>un</v>
          </cell>
          <cell r="E1125">
            <v>162.4</v>
          </cell>
        </row>
        <row r="1126">
          <cell r="A1126" t="str">
            <v>BB810</v>
          </cell>
          <cell r="B1126" t="str">
            <v>BALA CUADRADA FC 2X26W HIGH LIGHTS. INCLUYE 2 BOMBILLAS AHORRADORAS 26W. E27, BALASTO ELECTRONICO Y VIDRIO DECORATIVO</v>
          </cell>
          <cell r="C1126" t="str">
            <v>Ins</v>
          </cell>
          <cell r="D1126" t="str">
            <v>und</v>
          </cell>
          <cell r="E1126">
            <v>125000</v>
          </cell>
        </row>
        <row r="1127">
          <cell r="A1127" t="str">
            <v>BB808</v>
          </cell>
          <cell r="B1127" t="str">
            <v>BALA DULUX FC HIGH LIGHTS 2X26W. ARO BLANCO Y VIDRIO DECORATIVO. INCLUYE 2 BOMBILLAS AHORRADORAS 26W. E27 Y BALASTO ELECTRONICO.</v>
          </cell>
          <cell r="C1127" t="str">
            <v>Ins</v>
          </cell>
          <cell r="D1127" t="str">
            <v>und</v>
          </cell>
          <cell r="E1127">
            <v>120408</v>
          </cell>
        </row>
        <row r="1128">
          <cell r="A1128" t="str">
            <v>BB809</v>
          </cell>
          <cell r="B1128" t="str">
            <v>BALA HALOGENA INYECTADA CUADRADA HIGH LIGHTS. ARO ESCUALIZABLE. INCLUYE BOMBILLO DICROICO 50W Y ADAPTADOR 12V.</v>
          </cell>
          <cell r="C1128" t="str">
            <v>Ins</v>
          </cell>
          <cell r="D1128" t="str">
            <v>und</v>
          </cell>
          <cell r="E1128">
            <v>38628</v>
          </cell>
        </row>
        <row r="1129">
          <cell r="A1129" t="str">
            <v>BB806</v>
          </cell>
          <cell r="B1129" t="str">
            <v>BALA HQI RECTANGULAR EQUALIZABLE MARCA HIGH LIGHTS. INCLUYE AUTOTRANSFORMADOR Y BOMBILLA MH70W</v>
          </cell>
          <cell r="C1129" t="str">
            <v>Ins</v>
          </cell>
          <cell r="D1129" t="str">
            <v>und</v>
          </cell>
          <cell r="E1129">
            <v>225214</v>
          </cell>
        </row>
        <row r="1130">
          <cell r="A1130" t="str">
            <v>BB807</v>
          </cell>
          <cell r="B1130" t="str">
            <v>BALA MINI FC HIGH LIGHTS 1X26W. INCLUYE BOMBILLA AHORRADORA 26W. E27. ARO BLANCO REFLECTOR EN ALUMINIO BRILLADO</v>
          </cell>
          <cell r="C1130" t="str">
            <v>Ins</v>
          </cell>
          <cell r="D1130" t="str">
            <v>und</v>
          </cell>
          <cell r="E1130">
            <v>45000</v>
          </cell>
        </row>
        <row r="1131">
          <cell r="A1131" t="str">
            <v>BB70</v>
          </cell>
          <cell r="B1131" t="str">
            <v>BANDA PLASTICA DE SEÑALIZACION SEGUN NORMA CS-273</v>
          </cell>
          <cell r="C1131" t="str">
            <v>Ins</v>
          </cell>
          <cell r="D1131" t="str">
            <v>ml</v>
          </cell>
          <cell r="E1131">
            <v>1800</v>
          </cell>
        </row>
        <row r="1132">
          <cell r="A1132" t="str">
            <v>BB696</v>
          </cell>
          <cell r="B1132" t="str">
            <v>BANDEJA PORTACABLE ACERO GALVANIZADO EN CALIENTE ANCHO UTIL 10CM. INCLUYE PLATINAS DE UNION.</v>
          </cell>
          <cell r="C1132" t="str">
            <v>Ins</v>
          </cell>
          <cell r="D1132" t="str">
            <v>m</v>
          </cell>
          <cell r="E1132">
            <v>31788.11</v>
          </cell>
        </row>
        <row r="1133">
          <cell r="A1133" t="str">
            <v>BB697</v>
          </cell>
          <cell r="B1133" t="str">
            <v>BANDEJA PORTACABLE ACERO GALVANIZADO EN CALIENTE ANCHO UTIL 20CM. INCLUYE PLATINAS DE UNION.</v>
          </cell>
          <cell r="C1133" t="str">
            <v>Ins</v>
          </cell>
          <cell r="D1133" t="str">
            <v>m</v>
          </cell>
          <cell r="E1133">
            <v>34575.06</v>
          </cell>
        </row>
        <row r="1134">
          <cell r="A1134" t="str">
            <v>BB698</v>
          </cell>
          <cell r="B1134" t="str">
            <v>BANDEJA PORTACABLE ACERO GALVANIZADO EN CALIENTE ANCHO UTIL 30CM. INCLUYE PLATINAS DE UNION.</v>
          </cell>
          <cell r="C1134" t="str">
            <v>Ins</v>
          </cell>
          <cell r="D1134" t="str">
            <v>m</v>
          </cell>
          <cell r="E1134">
            <v>37861.14</v>
          </cell>
        </row>
        <row r="1135">
          <cell r="A1135" t="str">
            <v>BB699</v>
          </cell>
          <cell r="B1135" t="str">
            <v>BANDEJA PORTACABLE ACERO GALVANIZADO EN CALIENTE ANCHO UTIL 40CM. INCLUYE PLATINAS DE UNION.</v>
          </cell>
          <cell r="C1135" t="str">
            <v>Ins</v>
          </cell>
          <cell r="D1135" t="str">
            <v>m</v>
          </cell>
          <cell r="E1135">
            <v>41261.730000000003</v>
          </cell>
        </row>
        <row r="1136">
          <cell r="A1136" t="str">
            <v>BB700</v>
          </cell>
          <cell r="B1136" t="str">
            <v>BANDEJA PORTACABLE ACERO GALVANIZADO EN CALIENTE ANCHO UTIL 50CM. INCLUYE PLATINAS DE UNION.</v>
          </cell>
          <cell r="C1136" t="str">
            <v>Ins</v>
          </cell>
          <cell r="D1136" t="str">
            <v>m</v>
          </cell>
          <cell r="E1136">
            <v>44486.68</v>
          </cell>
        </row>
        <row r="1137">
          <cell r="A1137" t="str">
            <v>BB701</v>
          </cell>
          <cell r="B1137" t="str">
            <v>BANDEJA PORTACABLE ACERO GALVANIZADO EN CALIENTE ANCHO UTIL 60CM. INCLUYE PLATINAS DE UNION.</v>
          </cell>
          <cell r="C1137" t="str">
            <v>Ins</v>
          </cell>
          <cell r="D1137" t="str">
            <v>m</v>
          </cell>
          <cell r="E1137">
            <v>47677.72</v>
          </cell>
        </row>
        <row r="1138">
          <cell r="A1138" t="str">
            <v>BB74</v>
          </cell>
          <cell r="B1138" t="str">
            <v>BASE Y FOTOCELDA TIPO ESTERIOR PARA ALUMBRADO INSTALADA.</v>
          </cell>
          <cell r="C1138" t="str">
            <v>Ins</v>
          </cell>
          <cell r="D1138" t="str">
            <v>un</v>
          </cell>
          <cell r="E1138">
            <v>15941.880000000001</v>
          </cell>
        </row>
        <row r="1139">
          <cell r="A1139" t="str">
            <v>BB75</v>
          </cell>
          <cell r="B1139" t="str">
            <v>BAYONETA PARA ANGULO  DOBLE 2 1/2 X 2 1/2 X 1/4 X 1,50 m</v>
          </cell>
          <cell r="C1139" t="str">
            <v>Ins</v>
          </cell>
          <cell r="D1139" t="str">
            <v>un</v>
          </cell>
          <cell r="E1139">
            <v>109469.2</v>
          </cell>
        </row>
        <row r="1140">
          <cell r="A1140" t="str">
            <v>BB88</v>
          </cell>
          <cell r="B1140" t="str">
            <v>BAYONETA SENCILLA  2-1/2 x 1/4 x 1,50 m</v>
          </cell>
          <cell r="C1140" t="str">
            <v>Ins</v>
          </cell>
          <cell r="D1140" t="str">
            <v>un</v>
          </cell>
          <cell r="E1140">
            <v>50709.4</v>
          </cell>
        </row>
        <row r="1141">
          <cell r="A1141" t="str">
            <v>BB656</v>
          </cell>
          <cell r="B1141" t="str">
            <v>BOQUILLA-TERMINAL (Juego de Tuerca y Contratuerca) PARA TUBERIA IMC GALVANIZADA 2"</v>
          </cell>
          <cell r="C1141" t="str">
            <v>Ins</v>
          </cell>
          <cell r="D1141" t="str">
            <v>und</v>
          </cell>
          <cell r="E1141">
            <v>1537</v>
          </cell>
        </row>
        <row r="1142">
          <cell r="A1142" t="str">
            <v>BB92</v>
          </cell>
          <cell r="B1142" t="str">
            <v>BOQUILLA-TERMINAL (Juego de Tuerca y Contratuerca) PARA TUBERIA IMC GALVANIZADA 3"</v>
          </cell>
          <cell r="C1142" t="str">
            <v>Ins</v>
          </cell>
          <cell r="D1142" t="str">
            <v>un</v>
          </cell>
          <cell r="E1142">
            <v>7366</v>
          </cell>
        </row>
        <row r="1143">
          <cell r="A1143" t="str">
            <v>BB94</v>
          </cell>
          <cell r="B1143" t="str">
            <v>BOQUILLA-TERMINAL (Juego de Tuerca y Contratuerca) PARA TUBERIA IMC GALVANIZADA 4"</v>
          </cell>
          <cell r="C1143" t="str">
            <v>Ins</v>
          </cell>
          <cell r="D1143" t="str">
            <v>und</v>
          </cell>
          <cell r="E1143">
            <v>11600</v>
          </cell>
        </row>
        <row r="1144">
          <cell r="A1144" t="str">
            <v>BB97</v>
          </cell>
          <cell r="B1144" t="str">
            <v>BORNA DE PONCHAR ESTAÑO DE DOS HUECOS Nº 4/0</v>
          </cell>
          <cell r="C1144" t="str">
            <v>Ins</v>
          </cell>
          <cell r="D1144" t="str">
            <v>un</v>
          </cell>
          <cell r="E1144">
            <v>5747.8</v>
          </cell>
        </row>
        <row r="1145">
          <cell r="A1145" t="str">
            <v>BB832</v>
          </cell>
          <cell r="B1145" t="str">
            <v>BORNA TERMINAL PONCHAR MARCA 3M ó PANDUIT BARRIL LARGO PARA CABLE No.1/0AWG</v>
          </cell>
          <cell r="C1145" t="str">
            <v>Ins</v>
          </cell>
          <cell r="D1145" t="str">
            <v>und</v>
          </cell>
          <cell r="E1145">
            <v>2701.64</v>
          </cell>
        </row>
        <row r="1146">
          <cell r="A1146" t="str">
            <v>BB833</v>
          </cell>
          <cell r="B1146" t="str">
            <v>BORNA TERMINAL PONCHAR MARCA 3M ó PANDUIT BARRIL LARGO PARA CABLE No.2/0AWG</v>
          </cell>
          <cell r="C1146" t="str">
            <v>Ins</v>
          </cell>
          <cell r="D1146" t="str">
            <v>und</v>
          </cell>
          <cell r="E1146">
            <v>3301.36</v>
          </cell>
        </row>
        <row r="1147">
          <cell r="A1147" t="str">
            <v>BB831</v>
          </cell>
          <cell r="B1147" t="str">
            <v>BORNA TERMINAL PONCHAR MARCA 3M ó PANDUIT BARRIL LARGO PARA CABLE No.2AWG</v>
          </cell>
          <cell r="C1147" t="str">
            <v>Ins</v>
          </cell>
          <cell r="D1147" t="str">
            <v>und</v>
          </cell>
          <cell r="E1147">
            <v>2668</v>
          </cell>
        </row>
        <row r="1148">
          <cell r="A1148" t="str">
            <v>BB819</v>
          </cell>
          <cell r="B1148" t="str">
            <v>Brazo horizontal galv. 3/4" x 1.50M</v>
          </cell>
          <cell r="C1148" t="str">
            <v>Ins</v>
          </cell>
          <cell r="D1148" t="str">
            <v>und</v>
          </cell>
          <cell r="E1148">
            <v>52049.2</v>
          </cell>
        </row>
        <row r="1149">
          <cell r="A1149" t="str">
            <v>BB114</v>
          </cell>
          <cell r="B1149" t="str">
            <v>CABLE CUADRUPLEX AUTOSOPORTADOS 90ºC 600V  Nº  3X2/0+1X1/0 CONDUCTOR DE ALUMIIO AISLADO EN POLITILENO RETICULADO (XLP)</v>
          </cell>
          <cell r="C1149" t="str">
            <v>Ins</v>
          </cell>
          <cell r="D1149" t="str">
            <v>m</v>
          </cell>
          <cell r="E1149">
            <v>31325.8</v>
          </cell>
        </row>
        <row r="1150">
          <cell r="A1150" t="str">
            <v>BB117</v>
          </cell>
          <cell r="B1150" t="str">
            <v>CABLE CUADRUPLEX AUTOSOPORTADOS 90ºC 600V  Nº  4X4/0 CONDUCTOR DE ALUMIIO AISLADO EN POLITILENO RETICULADO (XLP)</v>
          </cell>
          <cell r="C1150" t="str">
            <v>Ins</v>
          </cell>
          <cell r="D1150" t="str">
            <v>m</v>
          </cell>
          <cell r="E1150">
            <v>49689.759999999995</v>
          </cell>
        </row>
        <row r="1151">
          <cell r="A1151" t="str">
            <v>BB126</v>
          </cell>
          <cell r="B1151" t="str">
            <v>CABLE DE ALUMINIO DESNUDO CON ALMA  ACERO GALVANIZADO ACSR Nº 1/0 AWG</v>
          </cell>
          <cell r="C1151" t="str">
            <v>Ins</v>
          </cell>
          <cell r="D1151" t="str">
            <v>m</v>
          </cell>
          <cell r="E1151">
            <v>2052.04</v>
          </cell>
        </row>
        <row r="1152">
          <cell r="A1152" t="str">
            <v>BB126A</v>
          </cell>
          <cell r="B1152" t="str">
            <v>CABLE DE ALUMINIO DESNUDO CON ALMA  ACERO GALVANIZADO ACSR Nº 1/0 AWG</v>
          </cell>
          <cell r="C1152" t="str">
            <v>Ins</v>
          </cell>
          <cell r="D1152" t="str">
            <v>m</v>
          </cell>
          <cell r="E1152">
            <v>3074</v>
          </cell>
        </row>
        <row r="1153">
          <cell r="A1153" t="str">
            <v>BB128</v>
          </cell>
          <cell r="B1153" t="str">
            <v>CABLE DE ALUMINIO DESNUDO CON ALMA  ACERO GALVANIZADO ACSR Nº 4/0 AWG</v>
          </cell>
          <cell r="C1153" t="str">
            <v>Ins</v>
          </cell>
          <cell r="D1153" t="str">
            <v>m</v>
          </cell>
          <cell r="E1153">
            <v>4138.88</v>
          </cell>
        </row>
        <row r="1154">
          <cell r="A1154" t="str">
            <v>BB157</v>
          </cell>
          <cell r="B1154" t="str">
            <v>CABLE DE COBRE DESNUDO Nº 1/0  AWG</v>
          </cell>
          <cell r="C1154" t="str">
            <v>Ins</v>
          </cell>
          <cell r="D1154" t="str">
            <v>m</v>
          </cell>
          <cell r="E1154">
            <v>15225</v>
          </cell>
        </row>
        <row r="1155">
          <cell r="A1155" t="str">
            <v>BB158</v>
          </cell>
          <cell r="B1155" t="str">
            <v>CABLE DE COBRE DESNUDO Nº 10 AWG</v>
          </cell>
          <cell r="C1155" t="str">
            <v>Ins</v>
          </cell>
          <cell r="D1155" t="str">
            <v>m</v>
          </cell>
          <cell r="E1155">
            <v>1878.04</v>
          </cell>
        </row>
        <row r="1156">
          <cell r="A1156" t="str">
            <v>BB159</v>
          </cell>
          <cell r="B1156" t="str">
            <v>CABLE DE COBRE DESNUDO Nº 2  AWG</v>
          </cell>
          <cell r="C1156" t="str">
            <v>Ins</v>
          </cell>
          <cell r="D1156" t="str">
            <v>m</v>
          </cell>
          <cell r="E1156">
            <v>8604</v>
          </cell>
        </row>
        <row r="1157">
          <cell r="A1157" t="str">
            <v>BB160</v>
          </cell>
          <cell r="B1157" t="str">
            <v>CABLE DE COBRE DESNUDO Nº 2/0  AWG</v>
          </cell>
          <cell r="C1157" t="str">
            <v>Ins</v>
          </cell>
          <cell r="D1157" t="str">
            <v>m</v>
          </cell>
          <cell r="E1157">
            <v>19998.400000000001</v>
          </cell>
        </row>
        <row r="1158">
          <cell r="A1158" t="str">
            <v>BB161</v>
          </cell>
          <cell r="B1158" t="str">
            <v xml:space="preserve">CABLE DE COBRE DESNUDO Nº 4 AWG </v>
          </cell>
          <cell r="C1158" t="str">
            <v>Ins</v>
          </cell>
          <cell r="D1158" t="str">
            <v>m</v>
          </cell>
          <cell r="E1158">
            <v>7089.92</v>
          </cell>
        </row>
        <row r="1159">
          <cell r="A1159" t="str">
            <v>BB162</v>
          </cell>
          <cell r="B1159" t="str">
            <v xml:space="preserve">CABLE DE COBRE DESNUDO Nº 4/0 AWG </v>
          </cell>
          <cell r="C1159" t="str">
            <v>Ins</v>
          </cell>
          <cell r="D1159" t="str">
            <v>m</v>
          </cell>
          <cell r="E1159">
            <v>35217.599999999999</v>
          </cell>
        </row>
        <row r="1160">
          <cell r="A1160" t="str">
            <v>BB163</v>
          </cell>
          <cell r="B1160" t="str">
            <v xml:space="preserve">CABLE DE COBRE DESNUDO Nº 6 AWG  </v>
          </cell>
          <cell r="C1160" t="str">
            <v>Ins</v>
          </cell>
          <cell r="D1160" t="str">
            <v>m</v>
          </cell>
          <cell r="E1160">
            <v>3884.84</v>
          </cell>
        </row>
        <row r="1161">
          <cell r="A1161" t="str">
            <v>BB164</v>
          </cell>
          <cell r="B1161" t="str">
            <v xml:space="preserve">CABLE DE COBRE DESNUDO Nº 8 AWG </v>
          </cell>
          <cell r="C1161" t="str">
            <v>Ins</v>
          </cell>
          <cell r="D1161" t="str">
            <v>m</v>
          </cell>
          <cell r="E1161">
            <v>2402.36</v>
          </cell>
        </row>
        <row r="1162">
          <cell r="A1162" t="str">
            <v>BB169</v>
          </cell>
          <cell r="B1162" t="str">
            <v>CABLE DE COBRE ENCAUCHETADO 3 x 16 THHN</v>
          </cell>
          <cell r="C1162" t="str">
            <v>Ins</v>
          </cell>
          <cell r="D1162" t="str">
            <v>m</v>
          </cell>
          <cell r="E1162">
            <v>2510.2399999999998</v>
          </cell>
        </row>
        <row r="1163">
          <cell r="A1163" t="str">
            <v>BB170</v>
          </cell>
          <cell r="B1163" t="str">
            <v>CABLE DE COBRE MONOPOLAR  XLPE MV-90 15kV 90ºC CON NIVEL DE AISLAMIENTO  DE 100% Nº2 AWG</v>
          </cell>
          <cell r="C1163" t="str">
            <v>Ins</v>
          </cell>
          <cell r="D1163" t="str">
            <v>m</v>
          </cell>
          <cell r="E1163">
            <v>25202.16</v>
          </cell>
        </row>
        <row r="1164">
          <cell r="A1164" t="str">
            <v>BB178</v>
          </cell>
          <cell r="B1164" t="str">
            <v>CABLE DE COBRE Nº 1/0 THHN  AWG</v>
          </cell>
          <cell r="C1164" t="str">
            <v>Ins</v>
          </cell>
          <cell r="D1164" t="str">
            <v>m</v>
          </cell>
          <cell r="E1164">
            <v>17367.52</v>
          </cell>
        </row>
        <row r="1165">
          <cell r="A1165" t="str">
            <v>BB179</v>
          </cell>
          <cell r="B1165" t="str">
            <v xml:space="preserve">CABLE DE COBRE Nº 10 THHN AWG  AMARILLO </v>
          </cell>
          <cell r="C1165" t="str">
            <v>Ins</v>
          </cell>
          <cell r="D1165" t="str">
            <v>m</v>
          </cell>
          <cell r="E1165">
            <v>1530.04</v>
          </cell>
        </row>
        <row r="1166">
          <cell r="A1166" t="str">
            <v>BB182</v>
          </cell>
          <cell r="B1166" t="str">
            <v xml:space="preserve">CABLE DE COBRE Nº 2 THHN AWG NEGRO </v>
          </cell>
          <cell r="C1166" t="str">
            <v>Ins</v>
          </cell>
          <cell r="D1166" t="str">
            <v>m</v>
          </cell>
          <cell r="E1166">
            <v>9396</v>
          </cell>
        </row>
        <row r="1167">
          <cell r="A1167" t="str">
            <v>BB183</v>
          </cell>
          <cell r="B1167" t="str">
            <v>CABLE DE COBRE Nº 2/0 THHN  AWG</v>
          </cell>
          <cell r="C1167" t="str">
            <v>Ins</v>
          </cell>
          <cell r="D1167" t="str">
            <v>m</v>
          </cell>
          <cell r="E1167">
            <v>19854.560000000001</v>
          </cell>
        </row>
        <row r="1168">
          <cell r="A1168" t="str">
            <v>BB186</v>
          </cell>
          <cell r="B1168" t="str">
            <v>CABLE DE COBRE Nº 350 THHN MCM</v>
          </cell>
          <cell r="C1168" t="str">
            <v>Ins</v>
          </cell>
          <cell r="D1168" t="str">
            <v>m</v>
          </cell>
          <cell r="E1168">
            <v>53985.24</v>
          </cell>
        </row>
        <row r="1169">
          <cell r="A1169" t="str">
            <v>BB187</v>
          </cell>
          <cell r="B1169" t="str">
            <v xml:space="preserve">CABLE DE COBRE Nº 4 THHN AWG NEGRO </v>
          </cell>
          <cell r="C1169" t="str">
            <v>Ins</v>
          </cell>
          <cell r="D1169" t="str">
            <v>m</v>
          </cell>
          <cell r="E1169">
            <v>5806.96</v>
          </cell>
        </row>
        <row r="1170">
          <cell r="A1170" t="str">
            <v>BB188</v>
          </cell>
          <cell r="B1170" t="str">
            <v xml:space="preserve">CABLE DE COBRE Nº 4/0 THHN  AWG NEGRO </v>
          </cell>
          <cell r="C1170" t="str">
            <v>Ins</v>
          </cell>
          <cell r="D1170" t="str">
            <v>m</v>
          </cell>
          <cell r="E1170">
            <v>35491.360000000001</v>
          </cell>
        </row>
        <row r="1171">
          <cell r="A1171" t="str">
            <v>BB190</v>
          </cell>
          <cell r="B1171" t="str">
            <v xml:space="preserve">CABLE DE COBRE Nº 6 THHN AWG NEGRO </v>
          </cell>
          <cell r="C1171" t="str">
            <v>Ins</v>
          </cell>
          <cell r="D1171" t="str">
            <v>m</v>
          </cell>
          <cell r="E1171">
            <v>4063.48</v>
          </cell>
        </row>
        <row r="1172">
          <cell r="A1172" t="str">
            <v>BB191</v>
          </cell>
          <cell r="B1172" t="str">
            <v xml:space="preserve">CABLE DE COBRE Nº 8 THHN AWG  NEGRO </v>
          </cell>
          <cell r="C1172" t="str">
            <v>Ins</v>
          </cell>
          <cell r="D1172" t="str">
            <v>m</v>
          </cell>
          <cell r="E1172">
            <v>2883.76</v>
          </cell>
        </row>
        <row r="1173">
          <cell r="A1173" t="str">
            <v>BB198</v>
          </cell>
          <cell r="B1173" t="str">
            <v>CABLE SUPER GX DE 9,53 mm (3/8") GALVANIZADO O CABLE PARA RETENIDA DE 3/8 GALVANIZADO</v>
          </cell>
          <cell r="C1173" t="str">
            <v>Ins</v>
          </cell>
          <cell r="D1173" t="str">
            <v>m</v>
          </cell>
          <cell r="E1173">
            <v>2378</v>
          </cell>
        </row>
        <row r="1174">
          <cell r="A1174" t="str">
            <v>BB651</v>
          </cell>
          <cell r="B1174" t="str">
            <v xml:space="preserve">CAJA METALICA GALVANIZADA (Ref: 2400) </v>
          </cell>
          <cell r="C1174" t="str">
            <v>Ins</v>
          </cell>
          <cell r="D1174" t="str">
            <v>und</v>
          </cell>
          <cell r="E1174">
            <v>1699.4</v>
          </cell>
        </row>
        <row r="1175">
          <cell r="A1175" t="str">
            <v>BB211</v>
          </cell>
          <cell r="B1175" t="str">
            <v xml:space="preserve">CAJA METALICA GALVANIZADA (Ref: 5800) </v>
          </cell>
          <cell r="C1175" t="str">
            <v>Ins</v>
          </cell>
          <cell r="D1175" t="str">
            <v>un</v>
          </cell>
          <cell r="E1175">
            <v>1305</v>
          </cell>
        </row>
        <row r="1176">
          <cell r="A1176" t="str">
            <v>BB220</v>
          </cell>
          <cell r="B1176" t="str">
            <v>CAJA OCTOGONAL GALVANIZADA (CAJA EMP GALV.OCTAGONAL 4")</v>
          </cell>
          <cell r="C1176" t="str">
            <v>Ins</v>
          </cell>
          <cell r="D1176" t="str">
            <v>un</v>
          </cell>
          <cell r="E1176">
            <v>1305</v>
          </cell>
        </row>
        <row r="1177">
          <cell r="A1177" t="str">
            <v>BB226</v>
          </cell>
          <cell r="B1177" t="str">
            <v xml:space="preserve">CAJA TRIFÁSICA TIPO INTEMPERIE PARA ACOMETIDAS DE BT </v>
          </cell>
          <cell r="C1177" t="str">
            <v>Ins</v>
          </cell>
          <cell r="D1177" t="str">
            <v>m</v>
          </cell>
          <cell r="E1177">
            <v>92700.24</v>
          </cell>
        </row>
        <row r="1178">
          <cell r="A1178" t="str">
            <v>BB227</v>
          </cell>
          <cell r="B1178" t="str">
            <v xml:space="preserve">CAPACETE ROSCADO EN ALUMINIO PARA TUBERIA IMC GALVANIZADA DE 1" </v>
          </cell>
          <cell r="C1178" t="str">
            <v>Ins</v>
          </cell>
          <cell r="D1178" t="str">
            <v>un</v>
          </cell>
          <cell r="E1178">
            <v>3190</v>
          </cell>
        </row>
        <row r="1179">
          <cell r="A1179" t="str">
            <v>BB228</v>
          </cell>
          <cell r="B1179" t="str">
            <v xml:space="preserve">CAPACETE ROSCADO EN ALUMINIO PARA TUBERIA IMC GALVANIZADA DE 2" </v>
          </cell>
          <cell r="C1179" t="str">
            <v>Ins</v>
          </cell>
          <cell r="D1179" t="str">
            <v>un</v>
          </cell>
          <cell r="E1179">
            <v>11020</v>
          </cell>
        </row>
        <row r="1180">
          <cell r="A1180" t="str">
            <v>BB229</v>
          </cell>
          <cell r="B1180" t="str">
            <v xml:space="preserve">CAPACETE ROSCADO EN ALUMINIO PARA TUBERIA IMC GALVANIZADA DE 3" </v>
          </cell>
          <cell r="C1180" t="str">
            <v>Ins</v>
          </cell>
          <cell r="D1180" t="str">
            <v>un</v>
          </cell>
          <cell r="E1180">
            <v>15509</v>
          </cell>
        </row>
        <row r="1181">
          <cell r="A1181" t="str">
            <v>BB659</v>
          </cell>
          <cell r="B1181" t="str">
            <v xml:space="preserve">CAPACETE ROSCADO EN ALUMINIO PARA TUBERIA IMC GALVANIZADA DE 4" </v>
          </cell>
          <cell r="C1181" t="str">
            <v>Ins</v>
          </cell>
          <cell r="D1181" t="str">
            <v>und</v>
          </cell>
          <cell r="E1181">
            <v>16383</v>
          </cell>
        </row>
        <row r="1182">
          <cell r="A1182" t="str">
            <v>BB233</v>
          </cell>
          <cell r="B1182" t="str">
            <v xml:space="preserve">CINTA DE ACERO INOXIDABLE 5/8" </v>
          </cell>
          <cell r="C1182" t="str">
            <v>Ins</v>
          </cell>
          <cell r="D1182" t="str">
            <v>m</v>
          </cell>
          <cell r="E1182">
            <v>3416.2</v>
          </cell>
        </row>
        <row r="1183">
          <cell r="A1183" t="str">
            <v>BB234</v>
          </cell>
          <cell r="B1183" t="str">
            <v>CINTA EN ACERO INOXIDABLE 1/2"</v>
          </cell>
          <cell r="C1183" t="str">
            <v>Ins</v>
          </cell>
          <cell r="D1183" t="str">
            <v>ml</v>
          </cell>
          <cell r="E1183">
            <v>2640.16</v>
          </cell>
        </row>
        <row r="1184">
          <cell r="A1184" t="str">
            <v>BB794</v>
          </cell>
          <cell r="B1184" t="str">
            <v>CLAVIJA CON SEGURO DE GIRO 2P+T 250V/20A. MARCA LEGRAND</v>
          </cell>
          <cell r="C1184" t="str">
            <v>Ins</v>
          </cell>
          <cell r="D1184" t="str">
            <v>und</v>
          </cell>
          <cell r="E1184">
            <v>47212</v>
          </cell>
        </row>
        <row r="1185">
          <cell r="A1185" t="str">
            <v>BB796</v>
          </cell>
          <cell r="B1185" t="str">
            <v>CLAVIJA CON SEGURO DE GIRO 2P+T 250V/30A. MARCA LEGRAND</v>
          </cell>
          <cell r="C1185" t="str">
            <v>Ins</v>
          </cell>
          <cell r="D1185" t="str">
            <v>und</v>
          </cell>
          <cell r="E1185">
            <v>50924</v>
          </cell>
        </row>
        <row r="1186">
          <cell r="A1186" t="str">
            <v>BB776</v>
          </cell>
          <cell r="B1186" t="str">
            <v>CLAVIJA RECTA PARA TOMA INDUSTRIAL 3P+N+T 250V/16A IP44. MARCA LEGRAND</v>
          </cell>
          <cell r="C1186" t="str">
            <v>Ins</v>
          </cell>
          <cell r="D1186" t="str">
            <v>und</v>
          </cell>
          <cell r="E1186">
            <v>43732</v>
          </cell>
        </row>
        <row r="1187">
          <cell r="A1187" t="str">
            <v>BB784</v>
          </cell>
          <cell r="B1187" t="str">
            <v>CLAVIJA RECTA PARA TOMA INDUSTRIAL 3P+N+T 250V/16A IP67. MARCA LEGRAND</v>
          </cell>
          <cell r="C1187" t="str">
            <v>Ins</v>
          </cell>
          <cell r="D1187" t="str">
            <v>und</v>
          </cell>
          <cell r="E1187">
            <v>80620</v>
          </cell>
        </row>
        <row r="1188">
          <cell r="A1188" t="str">
            <v>BB780</v>
          </cell>
          <cell r="B1188" t="str">
            <v>CLAVIJA RECTA PARA TOMA INDUSTRIAL 3P+N+T 250V/32A IP44. MARCA LEGRAND</v>
          </cell>
          <cell r="C1188" t="str">
            <v>Ins</v>
          </cell>
          <cell r="D1188" t="str">
            <v>und</v>
          </cell>
          <cell r="E1188">
            <v>57768</v>
          </cell>
        </row>
        <row r="1189">
          <cell r="A1189" t="str">
            <v>BB788</v>
          </cell>
          <cell r="B1189" t="str">
            <v>CLAVIJA RECTA PARA TOMA INDUSTRIAL 3P+N+T 250V/32A IP67. MARCA LEGRAND</v>
          </cell>
          <cell r="C1189" t="str">
            <v>Ins</v>
          </cell>
          <cell r="D1189" t="str">
            <v>und</v>
          </cell>
          <cell r="E1189">
            <v>102544</v>
          </cell>
        </row>
        <row r="1190">
          <cell r="A1190" t="str">
            <v>BB792</v>
          </cell>
          <cell r="B1190" t="str">
            <v>CLAVIJA RECTA PARA TOMA INDUSTRIAL 3P+N+T 250V/63A IP67. MARCA LEGRAND</v>
          </cell>
          <cell r="C1190" t="str">
            <v>Ins</v>
          </cell>
          <cell r="D1190" t="str">
            <v>und</v>
          </cell>
          <cell r="E1190">
            <v>232928</v>
          </cell>
        </row>
        <row r="1191">
          <cell r="A1191" t="str">
            <v>BB774</v>
          </cell>
          <cell r="B1191" t="str">
            <v>CLAVIJA RECTA PARA TOMA INDUSTRIAL 3P+T 250V/16A IP44. MARCA LEGRAND</v>
          </cell>
          <cell r="C1191" t="str">
            <v>Ins</v>
          </cell>
          <cell r="D1191" t="str">
            <v>und</v>
          </cell>
          <cell r="E1191">
            <v>30392</v>
          </cell>
        </row>
        <row r="1192">
          <cell r="A1192" t="str">
            <v>BB782</v>
          </cell>
          <cell r="B1192" t="str">
            <v>CLAVIJA RECTA PARA TOMA INDUSTRIAL 3P+T 250V/16A IP67. MARCA LEGRAND</v>
          </cell>
          <cell r="C1192" t="str">
            <v>Ins</v>
          </cell>
          <cell r="D1192" t="str">
            <v>und</v>
          </cell>
          <cell r="E1192">
            <v>72152</v>
          </cell>
        </row>
        <row r="1193">
          <cell r="A1193" t="str">
            <v>BB778</v>
          </cell>
          <cell r="B1193" t="str">
            <v>CLAVIJA RECTA PARA TOMA INDUSTRIAL 3P+T 250V/32A IP44. MARCA LEGRAND</v>
          </cell>
          <cell r="C1193" t="str">
            <v>Ins</v>
          </cell>
          <cell r="D1193" t="str">
            <v>und</v>
          </cell>
          <cell r="E1193">
            <v>45704</v>
          </cell>
        </row>
        <row r="1194">
          <cell r="A1194" t="str">
            <v>BB786</v>
          </cell>
          <cell r="B1194" t="str">
            <v>CLAVIJA RECTA PARA TOMA INDUSTRIAL 3P+T 250V/32A IP67. MARCA LEGRAND</v>
          </cell>
          <cell r="C1194" t="str">
            <v>Ins</v>
          </cell>
          <cell r="D1194" t="str">
            <v>und</v>
          </cell>
          <cell r="E1194">
            <v>93264</v>
          </cell>
        </row>
        <row r="1195">
          <cell r="A1195" t="str">
            <v>BB790</v>
          </cell>
          <cell r="B1195" t="str">
            <v>CLAVIJA RECTA PARA TOMA INDUSTRIAL 3P+T 250V/63A IP67. MARCA LEGRAND</v>
          </cell>
          <cell r="C1195" t="str">
            <v>Ins</v>
          </cell>
          <cell r="D1195" t="str">
            <v>und</v>
          </cell>
          <cell r="E1195">
            <v>215876</v>
          </cell>
        </row>
        <row r="1196">
          <cell r="A1196" t="str">
            <v>BB339</v>
          </cell>
          <cell r="B1196" t="str">
            <v>CONDULETA EN T Ó L 3/4" NPT</v>
          </cell>
          <cell r="C1196" t="str">
            <v>Ins</v>
          </cell>
          <cell r="D1196" t="str">
            <v>und</v>
          </cell>
          <cell r="E1196">
            <v>7904.24</v>
          </cell>
        </row>
        <row r="1197">
          <cell r="A1197" t="str">
            <v>BB244</v>
          </cell>
          <cell r="B1197" t="str">
            <v>CONECTOR DE COMPRESIÓN DE RANURAS PARALELAS, TIPO 1</v>
          </cell>
          <cell r="C1197" t="str">
            <v>Ins</v>
          </cell>
          <cell r="D1197" t="str">
            <v>un</v>
          </cell>
          <cell r="E1197">
            <v>16500</v>
          </cell>
        </row>
        <row r="1198">
          <cell r="A1198" t="str">
            <v>BB245</v>
          </cell>
          <cell r="B1198" t="str">
            <v>CONECTOR DE TORNILLO CON CHAQUETA AISLANTE</v>
          </cell>
          <cell r="C1198" t="str">
            <v>Ins</v>
          </cell>
          <cell r="D1198" t="str">
            <v>un</v>
          </cell>
          <cell r="E1198">
            <v>8669.84</v>
          </cell>
        </row>
        <row r="1199">
          <cell r="A1199" t="str">
            <v>BB663</v>
          </cell>
          <cell r="B1199" t="str">
            <v>CONECTOR PARA VARILLA 5/8"</v>
          </cell>
          <cell r="C1199" t="str">
            <v>Ins</v>
          </cell>
          <cell r="D1199" t="str">
            <v>und</v>
          </cell>
          <cell r="E1199">
            <v>4058.84</v>
          </cell>
        </row>
        <row r="1200">
          <cell r="A1200" t="str">
            <v>BB662</v>
          </cell>
          <cell r="B1200" t="str">
            <v>CONECTOR TERMINAL DE COMPRESION TIPO VASTAGO, TIPO4</v>
          </cell>
          <cell r="C1200" t="str">
            <v>Ins</v>
          </cell>
          <cell r="D1200" t="str">
            <v>und</v>
          </cell>
          <cell r="E1200">
            <v>106000</v>
          </cell>
        </row>
        <row r="1201">
          <cell r="A1201" t="str">
            <v>BB256</v>
          </cell>
          <cell r="B1201" t="str">
            <v>CONECTOR TIPO CUÑA</v>
          </cell>
          <cell r="C1201" t="str">
            <v>Ins</v>
          </cell>
          <cell r="D1201" t="str">
            <v>un</v>
          </cell>
          <cell r="E1201">
            <v>8100</v>
          </cell>
        </row>
        <row r="1202">
          <cell r="A1202" t="str">
            <v>BB261</v>
          </cell>
          <cell r="B1202" t="str">
            <v>CONFIGURACIÓN EQUIPO RECONECTADOR -INGENIERO ESPECIALISTA</v>
          </cell>
          <cell r="C1202" t="str">
            <v>Ins</v>
          </cell>
          <cell r="D1202" t="str">
            <v>un</v>
          </cell>
          <cell r="E1202">
            <v>1500000</v>
          </cell>
        </row>
        <row r="1203">
          <cell r="A1203" t="str">
            <v>BB263</v>
          </cell>
          <cell r="B1203" t="str">
            <v>CORTACIRCUITOS 15 kV-100 A</v>
          </cell>
          <cell r="C1203" t="str">
            <v>Ins</v>
          </cell>
          <cell r="D1203" t="str">
            <v>un</v>
          </cell>
          <cell r="E1203">
            <v>131466.28</v>
          </cell>
        </row>
        <row r="1204">
          <cell r="A1204" t="str">
            <v>BB719</v>
          </cell>
          <cell r="B1204" t="str">
            <v>CRUCE PORTACABLE GALVANIZADO EN CALIENTE ANCHO UTIL 10CM. INCLUYE PLATINAS DE UNION</v>
          </cell>
          <cell r="C1204" t="str">
            <v>Ins</v>
          </cell>
          <cell r="D1204" t="str">
            <v>und</v>
          </cell>
          <cell r="E1204">
            <v>68810.39</v>
          </cell>
        </row>
        <row r="1205">
          <cell r="A1205" t="str">
            <v>BB720</v>
          </cell>
          <cell r="B1205" t="str">
            <v>CRUCE PORTACABLE GALVANIZADO EN CALIENTE ANCHO UTIL 20CM. INCLUYE PLATINAS DE UNION</v>
          </cell>
          <cell r="C1205" t="str">
            <v>Ins</v>
          </cell>
          <cell r="D1205" t="str">
            <v>und</v>
          </cell>
          <cell r="E1205">
            <v>73213.919999999998</v>
          </cell>
        </row>
        <row r="1206">
          <cell r="A1206" t="str">
            <v>BB721</v>
          </cell>
          <cell r="B1206" t="str">
            <v>CRUCE PORTACABLE GALVANIZADO EN CALIENTE ANCHO UTIL 30CM. INCLUYE PLATINAS DE UNION</v>
          </cell>
          <cell r="C1206" t="str">
            <v>Ins</v>
          </cell>
          <cell r="D1206" t="str">
            <v>und</v>
          </cell>
          <cell r="E1206">
            <v>79854.570000000007</v>
          </cell>
        </row>
        <row r="1207">
          <cell r="A1207" t="str">
            <v>BB722</v>
          </cell>
          <cell r="B1207" t="str">
            <v>CRUCE PORTACABLE GALVANIZADO EN CALIENTE ANCHO UTIL 40CM. INCLUYE PLATINAS DE UNION</v>
          </cell>
          <cell r="C1207" t="str">
            <v>Ins</v>
          </cell>
          <cell r="D1207" t="str">
            <v>und</v>
          </cell>
          <cell r="E1207">
            <v>88188.07</v>
          </cell>
        </row>
        <row r="1208">
          <cell r="A1208" t="str">
            <v>BB723</v>
          </cell>
          <cell r="B1208" t="str">
            <v>CRUCE PORTACABLE GALVANIZADO EN CALIENTE ANCHO UTIL 50CM. INCLUYE PLATINAS DE UNION</v>
          </cell>
          <cell r="C1208" t="str">
            <v>Ins</v>
          </cell>
          <cell r="D1208" t="str">
            <v>und</v>
          </cell>
          <cell r="E1208">
            <v>95318.3</v>
          </cell>
        </row>
        <row r="1209">
          <cell r="A1209" t="str">
            <v>BB724</v>
          </cell>
          <cell r="B1209" t="str">
            <v>CRUCE PORTACABLE GALVANIZADO EN CALIENTE ANCHO UTIL 60CM. INCLUYE PLATINAS DE UNION</v>
          </cell>
          <cell r="C1209" t="str">
            <v>Ins</v>
          </cell>
          <cell r="D1209" t="str">
            <v>und</v>
          </cell>
          <cell r="E1209">
            <v>104188.07</v>
          </cell>
        </row>
        <row r="1210">
          <cell r="A1210" t="str">
            <v>BB264</v>
          </cell>
          <cell r="B1210" t="str">
            <v>CRUCETA METÁLICA DE ÁNGULO GALVANIZADO DE  2 ½" x 3/16" x 2,0 m</v>
          </cell>
          <cell r="C1210" t="str">
            <v>Ins</v>
          </cell>
          <cell r="D1210" t="str">
            <v>un</v>
          </cell>
          <cell r="E1210">
            <v>47649.32</v>
          </cell>
        </row>
        <row r="1211">
          <cell r="A1211" t="str">
            <v>BB265</v>
          </cell>
          <cell r="B1211" t="str">
            <v>CRUCETA METÁLICA DE ÁNGULO GALVANIZADO DE  2 ½" x 3/16" x 2,5 m</v>
          </cell>
          <cell r="C1211" t="str">
            <v>Ins</v>
          </cell>
          <cell r="D1211" t="str">
            <v>hc</v>
          </cell>
          <cell r="E1211">
            <v>65424</v>
          </cell>
        </row>
        <row r="1212">
          <cell r="A1212" t="str">
            <v>BB268</v>
          </cell>
          <cell r="B1212" t="str">
            <v>CRUCETA METALICA DE ANGULO GALVANIZADO DE 2 ½" x 1/4 "x  2,5 m</v>
          </cell>
          <cell r="C1212" t="str">
            <v>Ins</v>
          </cell>
          <cell r="D1212" t="str">
            <v>un</v>
          </cell>
          <cell r="E1212">
            <v>69231.12</v>
          </cell>
        </row>
        <row r="1213">
          <cell r="A1213" t="str">
            <v>BB294</v>
          </cell>
          <cell r="B1213" t="str">
            <v>CURVA GRAN RADIO 90° PVC DUCTO  2"</v>
          </cell>
          <cell r="C1213" t="str">
            <v>Ins</v>
          </cell>
          <cell r="D1213" t="str">
            <v>und</v>
          </cell>
          <cell r="E1213">
            <v>8697.68</v>
          </cell>
        </row>
        <row r="1214">
          <cell r="A1214" t="str">
            <v>BB296</v>
          </cell>
          <cell r="B1214" t="str">
            <v>CURVA GRAN RADIO 90° PVC DUCTO  3"</v>
          </cell>
          <cell r="C1214" t="str">
            <v>Ins</v>
          </cell>
          <cell r="D1214" t="str">
            <v>und</v>
          </cell>
          <cell r="E1214">
            <v>18822.16</v>
          </cell>
        </row>
        <row r="1215">
          <cell r="A1215" t="str">
            <v>BB297</v>
          </cell>
          <cell r="B1215" t="str">
            <v>CURVA GRAN RADIO 90° PVC DUCTO  4"</v>
          </cell>
          <cell r="C1215" t="str">
            <v>Ins</v>
          </cell>
          <cell r="D1215" t="str">
            <v>und</v>
          </cell>
          <cell r="E1215">
            <v>38329.879999999997</v>
          </cell>
        </row>
        <row r="1216">
          <cell r="A1216" t="str">
            <v>BB713</v>
          </cell>
          <cell r="B1216" t="str">
            <v>CURVA PORTACABLE GALVANIZADA EN CALIENTE ANCHO UTIL 10CM. INCLUYE PLATINAS DE UNION</v>
          </cell>
          <cell r="C1216" t="str">
            <v>Ins</v>
          </cell>
          <cell r="D1216" t="str">
            <v>und</v>
          </cell>
          <cell r="E1216">
            <v>37327.99</v>
          </cell>
        </row>
        <row r="1217">
          <cell r="A1217" t="str">
            <v>BB714</v>
          </cell>
          <cell r="B1217" t="str">
            <v>CURVA PORTACABLE GALVANIZADA EN CALIENTE ANCHO UTIL 20CM. INCLUYE PLATINAS DE UNION</v>
          </cell>
          <cell r="C1217" t="str">
            <v>Ins</v>
          </cell>
          <cell r="D1217" t="str">
            <v>und</v>
          </cell>
          <cell r="E1217">
            <v>42425.2</v>
          </cell>
        </row>
        <row r="1218">
          <cell r="A1218" t="str">
            <v>BB715</v>
          </cell>
          <cell r="B1218" t="str">
            <v>CURVA PORTACABLE GALVANIZADA EN CALIENTE ANCHO UTIL 30CM. INCLUYE PLATINAS DE UNION</v>
          </cell>
          <cell r="C1218" t="str">
            <v>Ins</v>
          </cell>
          <cell r="D1218" t="str">
            <v>und</v>
          </cell>
          <cell r="E1218">
            <v>47702.51</v>
          </cell>
        </row>
        <row r="1219">
          <cell r="A1219" t="str">
            <v>BB716</v>
          </cell>
          <cell r="B1219" t="str">
            <v>CURVA PORTACABLE GALVANIZADA EN CALIENTE ANCHO UTIL 40CM. INCLUYE PLATINAS DE UNION</v>
          </cell>
          <cell r="C1219" t="str">
            <v>Ins</v>
          </cell>
          <cell r="D1219" t="str">
            <v>und</v>
          </cell>
          <cell r="E1219">
            <v>53754.86</v>
          </cell>
        </row>
        <row r="1220">
          <cell r="A1220" t="str">
            <v>BB717</v>
          </cell>
          <cell r="B1220" t="str">
            <v>CURVA PORTACABLE GALVANIZADA EN CALIENTE ANCHO UTIL 50CM. INCLUYE PLATINAS DE UNION</v>
          </cell>
          <cell r="C1220" t="str">
            <v>Ins</v>
          </cell>
          <cell r="D1220" t="str">
            <v>und</v>
          </cell>
          <cell r="E1220">
            <v>62006.99</v>
          </cell>
        </row>
        <row r="1221">
          <cell r="A1221" t="str">
            <v>BB718</v>
          </cell>
          <cell r="B1221" t="str">
            <v>CURVA PORTACABLE GALVANIZADA EN CALIENTE ANCHO UTIL 60CM. INCLUYE PLATINAS DE UNION</v>
          </cell>
          <cell r="C1221" t="str">
            <v>Ins</v>
          </cell>
          <cell r="D1221" t="str">
            <v>und</v>
          </cell>
          <cell r="E1221">
            <v>71903.929999999993</v>
          </cell>
        </row>
        <row r="1222">
          <cell r="A1222" t="str">
            <v>BB293</v>
          </cell>
          <cell r="B1222" t="str">
            <v>CURVA PVC 90° CONDUIT C x E  1"</v>
          </cell>
          <cell r="C1222" t="str">
            <v>Ins</v>
          </cell>
          <cell r="D1222" t="str">
            <v>und</v>
          </cell>
          <cell r="E1222">
            <v>1540.48</v>
          </cell>
        </row>
        <row r="1223">
          <cell r="A1223" t="str">
            <v>BB298</v>
          </cell>
          <cell r="B1223" t="str">
            <v>DESCARGADOR DE SOBRETENSION DE LINEA 10kV- 10kA- POLIMERICO, OXIDO DE ZINC</v>
          </cell>
          <cell r="C1223" t="str">
            <v>Ins</v>
          </cell>
          <cell r="D1223" t="str">
            <v>un</v>
          </cell>
          <cell r="E1223">
            <v>79373</v>
          </cell>
        </row>
        <row r="1224">
          <cell r="A1224" t="str">
            <v>BB302</v>
          </cell>
          <cell r="B1224" t="str">
            <v>DIAGONAL RECTA DE ÁNGULO DE HIERRO GALVANIZADO DE 38X38X5 mm (1 ½" X 1 ½" X 3/16") 68 cm</v>
          </cell>
          <cell r="C1224" t="str">
            <v>Ins</v>
          </cell>
          <cell r="D1224" t="str">
            <v>un</v>
          </cell>
          <cell r="E1224">
            <v>10498</v>
          </cell>
        </row>
        <row r="1225">
          <cell r="A1225" t="str">
            <v>BB798</v>
          </cell>
          <cell r="B1225" t="str">
            <v>ENCHUFE 1F+N+T 15A/250V</v>
          </cell>
          <cell r="C1225" t="str">
            <v>Ins</v>
          </cell>
          <cell r="D1225" t="str">
            <v>und</v>
          </cell>
          <cell r="E1225">
            <v>2500</v>
          </cell>
        </row>
        <row r="1226">
          <cell r="A1226" t="str">
            <v>BB308</v>
          </cell>
          <cell r="B1226" t="str">
            <v>ESPARRAGO 5/8" x 10". Incluye 2 Tuercas, 2 Arandelas.</v>
          </cell>
          <cell r="C1226" t="str">
            <v>Ins</v>
          </cell>
          <cell r="D1226" t="str">
            <v>un</v>
          </cell>
          <cell r="E1226">
            <v>3572.8</v>
          </cell>
        </row>
        <row r="1227">
          <cell r="A1227" t="str">
            <v>BB312</v>
          </cell>
          <cell r="B1227" t="str">
            <v>ESPARRAGO 5/8" x 18". Incluye 2 Tuercas, 2 Arandelas.</v>
          </cell>
          <cell r="C1227" t="str">
            <v>Ins</v>
          </cell>
          <cell r="D1227" t="str">
            <v>un</v>
          </cell>
          <cell r="E1227">
            <v>5063.3999999999996</v>
          </cell>
        </row>
        <row r="1228">
          <cell r="A1228" t="str">
            <v>BB313</v>
          </cell>
          <cell r="B1228" t="str">
            <v>ESPARRAGO 5/8" x 20". Incluye 2 Tuercas, 2 Arandelas.</v>
          </cell>
          <cell r="C1228" t="str">
            <v>Ins</v>
          </cell>
          <cell r="D1228" t="str">
            <v>un</v>
          </cell>
          <cell r="E1228">
            <v>5585.4</v>
          </cell>
        </row>
        <row r="1229">
          <cell r="A1229" t="str">
            <v>BB315</v>
          </cell>
          <cell r="B1229" t="str">
            <v>ESPARRAGO 5/8" x 24". Incluye 2 Tuercas, 2 Arandelas.</v>
          </cell>
          <cell r="C1229" t="str">
            <v>Ins</v>
          </cell>
          <cell r="D1229" t="str">
            <v>un</v>
          </cell>
          <cell r="E1229">
            <v>6670</v>
          </cell>
        </row>
        <row r="1230">
          <cell r="A1230" t="str">
            <v>BB712</v>
          </cell>
          <cell r="B1230" t="str">
            <v>ESPARRAGO GALVANIZADO 3/8"X50cm. INCLUYE 4 TUERCAS</v>
          </cell>
          <cell r="C1230" t="str">
            <v>Ins</v>
          </cell>
          <cell r="D1230" t="str">
            <v>und</v>
          </cell>
          <cell r="E1230">
            <v>3784.56</v>
          </cell>
        </row>
        <row r="1231">
          <cell r="A1231" t="str">
            <v>BB321</v>
          </cell>
          <cell r="B1231" t="str">
            <v>ESPIGO DE ACERO GALVANIZADO PARA CRUCETA METÁLICA</v>
          </cell>
          <cell r="C1231" t="str">
            <v>Ins</v>
          </cell>
          <cell r="D1231" t="str">
            <v>und</v>
          </cell>
          <cell r="E1231">
            <v>5510</v>
          </cell>
        </row>
        <row r="1232">
          <cell r="A1232" t="str">
            <v>BB323</v>
          </cell>
          <cell r="B1232" t="str">
            <v>ESTRIBO 2 AWG CON CONECTOR CUÑA 4/0 AWG</v>
          </cell>
          <cell r="C1232" t="str">
            <v>Ins</v>
          </cell>
          <cell r="D1232" t="str">
            <v>und</v>
          </cell>
          <cell r="E1232">
            <v>25841.32</v>
          </cell>
        </row>
        <row r="1233">
          <cell r="A1233" t="str">
            <v>BB328</v>
          </cell>
          <cell r="B1233" t="str">
            <v>GRAPA DE OPERAR EN CALIENTE</v>
          </cell>
          <cell r="C1233" t="str">
            <v>Ins</v>
          </cell>
          <cell r="D1233" t="str">
            <v>und</v>
          </cell>
          <cell r="E1233">
            <v>25198.68</v>
          </cell>
        </row>
        <row r="1234">
          <cell r="A1234" t="str">
            <v>BB329</v>
          </cell>
          <cell r="B1234" t="str">
            <v>GRAPA DE RETENCION PARA CABLE DE GUARDA</v>
          </cell>
          <cell r="C1234" t="str">
            <v>Ins</v>
          </cell>
          <cell r="D1234" t="str">
            <v>und</v>
          </cell>
          <cell r="E1234">
            <v>32999.68</v>
          </cell>
        </row>
        <row r="1235">
          <cell r="A1235" t="str">
            <v>BB815</v>
          </cell>
          <cell r="B1235" t="str">
            <v xml:space="preserve">Grapa de retensión para cable trenzado de B.T. </v>
          </cell>
          <cell r="C1235" t="str">
            <v>Ins</v>
          </cell>
          <cell r="D1235" t="str">
            <v>und</v>
          </cell>
          <cell r="E1235">
            <v>16356</v>
          </cell>
        </row>
        <row r="1236">
          <cell r="A1236" t="str">
            <v>BB814</v>
          </cell>
          <cell r="B1236" t="str">
            <v xml:space="preserve">Grapa de suspensión para cable trenzado de B.T. </v>
          </cell>
          <cell r="C1236" t="str">
            <v>Ins</v>
          </cell>
          <cell r="D1236" t="str">
            <v>und</v>
          </cell>
          <cell r="E1236">
            <v>10000.36</v>
          </cell>
        </row>
        <row r="1237">
          <cell r="A1237" t="str">
            <v>BB334</v>
          </cell>
          <cell r="B1237" t="str">
            <v xml:space="preserve">GRAPA PRENSADORA DE TRES TORNILLOS </v>
          </cell>
          <cell r="C1237" t="str">
            <v>Ins</v>
          </cell>
          <cell r="D1237" t="str">
            <v>und</v>
          </cell>
          <cell r="E1237">
            <v>7337</v>
          </cell>
        </row>
        <row r="1238">
          <cell r="A1238" t="str">
            <v>BB337</v>
          </cell>
          <cell r="B1238" t="str">
            <v>GRAPA TERMINAL TIPO RECTO 3/0 – 266,8</v>
          </cell>
          <cell r="C1238" t="str">
            <v>Ins</v>
          </cell>
          <cell r="D1238" t="str">
            <v>und</v>
          </cell>
          <cell r="E1238">
            <v>23432</v>
          </cell>
        </row>
        <row r="1239">
          <cell r="A1239" t="str">
            <v>BB665</v>
          </cell>
          <cell r="B1239" t="str">
            <v>GRAPA TIPO GRILLETE</v>
          </cell>
          <cell r="C1239" t="str">
            <v>Ins</v>
          </cell>
          <cell r="D1239" t="str">
            <v>und</v>
          </cell>
          <cell r="E1239">
            <v>16000</v>
          </cell>
        </row>
        <row r="1240">
          <cell r="A1240" t="str">
            <v>BB340</v>
          </cell>
          <cell r="B1240" t="str">
            <v>GUARDACABO PARA RETENDIDAS</v>
          </cell>
          <cell r="C1240" t="str">
            <v>Ins</v>
          </cell>
          <cell r="D1240" t="str">
            <v>und</v>
          </cell>
          <cell r="E1240">
            <v>1450</v>
          </cell>
        </row>
        <row r="1241">
          <cell r="A1241" t="str">
            <v>BB341</v>
          </cell>
          <cell r="B1241" t="str">
            <v>HEBILLA DE ACERO INOXIDABLE 1/2"</v>
          </cell>
          <cell r="C1241" t="str">
            <v>Ins</v>
          </cell>
          <cell r="D1241" t="str">
            <v>und</v>
          </cell>
          <cell r="E1241">
            <v>583.48</v>
          </cell>
        </row>
        <row r="1242">
          <cell r="A1242" t="str">
            <v>BB344</v>
          </cell>
          <cell r="B1242" t="str">
            <v>HEBILLA DE ACERO INOXIDABLE 5/8"</v>
          </cell>
          <cell r="C1242" t="str">
            <v>Ins</v>
          </cell>
          <cell r="D1242" t="str">
            <v>und</v>
          </cell>
          <cell r="E1242">
            <v>743.56</v>
          </cell>
        </row>
        <row r="1243">
          <cell r="A1243" t="str">
            <v>BB345</v>
          </cell>
          <cell r="B1243" t="str">
            <v>HERRAJE PARA TEMPLETE CUERDA DE GUITARRA</v>
          </cell>
          <cell r="C1243" t="str">
            <v>Ins</v>
          </cell>
          <cell r="D1243" t="str">
            <v>und</v>
          </cell>
          <cell r="E1243">
            <v>30566</v>
          </cell>
        </row>
        <row r="1244">
          <cell r="A1244" t="str">
            <v>BB741</v>
          </cell>
          <cell r="B1244" t="str">
            <v>INTERRUPTOR ATORNILLABLE DE 1  x  20A - 240V - 10kA</v>
          </cell>
          <cell r="C1244" t="str">
            <v>Ins</v>
          </cell>
          <cell r="D1244" t="str">
            <v>und</v>
          </cell>
          <cell r="E1244">
            <v>12200.32</v>
          </cell>
        </row>
        <row r="1245">
          <cell r="A1245" t="str">
            <v>BB744</v>
          </cell>
          <cell r="B1245" t="str">
            <v>INTERRUPTOR ATORNILLABLE DE 1 x 30A - 240V - 10kA</v>
          </cell>
          <cell r="C1245" t="str">
            <v>Ins</v>
          </cell>
          <cell r="D1245" t="str">
            <v>und</v>
          </cell>
          <cell r="E1245">
            <v>12200.32</v>
          </cell>
        </row>
        <row r="1246">
          <cell r="A1246" t="str">
            <v>BB745</v>
          </cell>
          <cell r="B1246" t="str">
            <v>INTERRUPTOR ATORNILLABLE DE 1 x 40A - 240V - 10kA</v>
          </cell>
          <cell r="C1246" t="str">
            <v>Ins</v>
          </cell>
          <cell r="D1246" t="str">
            <v>und</v>
          </cell>
          <cell r="E1246">
            <v>15946.52</v>
          </cell>
        </row>
        <row r="1247">
          <cell r="A1247" t="str">
            <v>BB746</v>
          </cell>
          <cell r="B1247" t="str">
            <v>INTERRUPTOR ATORNILLABLE DE 1 x 50A - 240V - 10kA</v>
          </cell>
          <cell r="C1247" t="str">
            <v>Ins</v>
          </cell>
          <cell r="D1247" t="str">
            <v>und</v>
          </cell>
          <cell r="E1247">
            <v>15946.52</v>
          </cell>
        </row>
        <row r="1248">
          <cell r="A1248" t="str">
            <v>BB747</v>
          </cell>
          <cell r="B1248" t="str">
            <v>INTERRUPTOR ATORNILLABLE DE 1 x 60A - 240V - 10kA</v>
          </cell>
          <cell r="C1248" t="str">
            <v>Ins</v>
          </cell>
          <cell r="D1248" t="str">
            <v>und</v>
          </cell>
          <cell r="E1248">
            <v>17520.64</v>
          </cell>
        </row>
        <row r="1249">
          <cell r="A1249" t="str">
            <v>BB750</v>
          </cell>
          <cell r="B1249" t="str">
            <v>INTERRUPTOR ATORNILLABLE DE 2 x 20A - 240V - 10kA</v>
          </cell>
          <cell r="C1249" t="str">
            <v>Ins</v>
          </cell>
          <cell r="D1249" t="str">
            <v>und</v>
          </cell>
          <cell r="E1249">
            <v>28744.799999999999</v>
          </cell>
        </row>
        <row r="1250">
          <cell r="A1250" t="str">
            <v>BB751</v>
          </cell>
          <cell r="B1250" t="str">
            <v>INTERRUPTOR ATORNILLABLE DE 2 x 30A - 240V - 10kA</v>
          </cell>
          <cell r="C1250" t="str">
            <v>Ins</v>
          </cell>
          <cell r="D1250" t="str">
            <v>und</v>
          </cell>
          <cell r="E1250">
            <v>28744.799999999999</v>
          </cell>
        </row>
        <row r="1251">
          <cell r="A1251" t="str">
            <v>BB752</v>
          </cell>
          <cell r="B1251" t="str">
            <v>INTERRUPTOR ATORNILLABLE DE 2 x 40A - 240V - 10kA</v>
          </cell>
          <cell r="C1251" t="str">
            <v>Ins</v>
          </cell>
          <cell r="D1251" t="str">
            <v>und</v>
          </cell>
          <cell r="E1251">
            <v>35109.72</v>
          </cell>
        </row>
        <row r="1252">
          <cell r="A1252" t="str">
            <v>BB753</v>
          </cell>
          <cell r="B1252" t="str">
            <v>INTERRUPTOR ATORNILLABLE DE 2 x 50A - 240V - 10kA</v>
          </cell>
          <cell r="C1252" t="str">
            <v>Ins</v>
          </cell>
          <cell r="D1252" t="str">
            <v>und</v>
          </cell>
          <cell r="E1252">
            <v>36341.64</v>
          </cell>
        </row>
        <row r="1253">
          <cell r="A1253" t="str">
            <v>BB754</v>
          </cell>
          <cell r="B1253" t="str">
            <v>INTERRUPTOR ATORNILLABLE DE 2 x 60A - 240V - 10kA</v>
          </cell>
          <cell r="C1253" t="str">
            <v>Ins</v>
          </cell>
          <cell r="D1253" t="str">
            <v>und</v>
          </cell>
          <cell r="E1253">
            <v>39832.080000000002</v>
          </cell>
        </row>
        <row r="1254">
          <cell r="A1254" t="str">
            <v>BB758</v>
          </cell>
          <cell r="B1254" t="str">
            <v>INTERRUPTOR ATORNILLABLE DE 3 x 20A - 240V - 10kA</v>
          </cell>
          <cell r="C1254" t="str">
            <v>Ins</v>
          </cell>
          <cell r="D1254" t="str">
            <v>und</v>
          </cell>
          <cell r="E1254">
            <v>61801.32</v>
          </cell>
        </row>
        <row r="1255">
          <cell r="A1255" t="str">
            <v>BB759</v>
          </cell>
          <cell r="B1255" t="str">
            <v>INTERRUPTOR ATORNILLABLE DE 3 x 30A - 240V - 10kA</v>
          </cell>
          <cell r="C1255" t="str">
            <v>Ins</v>
          </cell>
          <cell r="D1255" t="str">
            <v>und</v>
          </cell>
          <cell r="E1255">
            <v>41220</v>
          </cell>
        </row>
        <row r="1256">
          <cell r="A1256" t="str">
            <v>BB760</v>
          </cell>
          <cell r="B1256" t="str">
            <v>INTERRUPTOR ATORNILLABLE DE 3 x 40A - 240V - 10kA</v>
          </cell>
          <cell r="C1256" t="str">
            <v>Ins</v>
          </cell>
          <cell r="D1256" t="str">
            <v>und</v>
          </cell>
          <cell r="E1256">
            <v>41220</v>
          </cell>
        </row>
        <row r="1257">
          <cell r="A1257" t="str">
            <v>BB761</v>
          </cell>
          <cell r="B1257" t="str">
            <v>INTERRUPTOR ATORNILLABLE DE 3 x 50A - 240V - 10kA</v>
          </cell>
          <cell r="C1257" t="str">
            <v>Ins</v>
          </cell>
          <cell r="D1257" t="str">
            <v>und</v>
          </cell>
          <cell r="E1257">
            <v>39817</v>
          </cell>
        </row>
        <row r="1258">
          <cell r="A1258" t="str">
            <v>BB762</v>
          </cell>
          <cell r="B1258" t="str">
            <v>INTERRUPTOR ATORNILLABLE DE 3 x 60A - 240V - 10kA</v>
          </cell>
          <cell r="C1258" t="str">
            <v>Ins</v>
          </cell>
          <cell r="D1258" t="str">
            <v>und</v>
          </cell>
          <cell r="E1258">
            <v>39817</v>
          </cell>
        </row>
        <row r="1259">
          <cell r="A1259" t="str">
            <v>BB353</v>
          </cell>
          <cell r="B1259" t="str">
            <v>INTERRUPTOR DOBLE</v>
          </cell>
          <cell r="C1259" t="str">
            <v>Ins</v>
          </cell>
          <cell r="D1259" t="str">
            <v>und</v>
          </cell>
          <cell r="E1259">
            <v>3981.12</v>
          </cell>
        </row>
        <row r="1260">
          <cell r="A1260" t="str">
            <v>BB354</v>
          </cell>
          <cell r="B1260" t="str">
            <v xml:space="preserve">INTERRUPTOR DOBLE CONMUTABLE </v>
          </cell>
          <cell r="C1260" t="str">
            <v>Ins</v>
          </cell>
          <cell r="D1260" t="str">
            <v>und</v>
          </cell>
          <cell r="E1260">
            <v>4644.6400000000003</v>
          </cell>
        </row>
        <row r="1261">
          <cell r="A1261" t="str">
            <v>BB355</v>
          </cell>
          <cell r="B1261" t="str">
            <v>INTERRUPTOR ENCHUFABLE DE 1  x  20A - 240V - 10kA</v>
          </cell>
          <cell r="C1261" t="str">
            <v>Ins</v>
          </cell>
          <cell r="D1261" t="str">
            <v>und</v>
          </cell>
          <cell r="E1261">
            <v>5464</v>
          </cell>
        </row>
        <row r="1262">
          <cell r="A1262" t="str">
            <v>BB358</v>
          </cell>
          <cell r="B1262" t="str">
            <v>INTERRUPTOR ENCHUFABLE DE 1 x 30A - 240V - 10kA</v>
          </cell>
          <cell r="C1262" t="str">
            <v>Ins</v>
          </cell>
          <cell r="D1262" t="str">
            <v>und</v>
          </cell>
          <cell r="E1262">
            <v>5464</v>
          </cell>
        </row>
        <row r="1263">
          <cell r="A1263" t="str">
            <v>BB359</v>
          </cell>
          <cell r="B1263" t="str">
            <v>INTERRUPTOR ENCHUFABLE DE 1 x 40A - 240V - 10kA</v>
          </cell>
          <cell r="C1263" t="str">
            <v>Ins</v>
          </cell>
          <cell r="D1263" t="str">
            <v>und</v>
          </cell>
          <cell r="E1263">
            <v>5464</v>
          </cell>
        </row>
        <row r="1264">
          <cell r="A1264" t="str">
            <v>BB360</v>
          </cell>
          <cell r="B1264" t="str">
            <v>INTERRUPTOR ENCHUFABLE DE 1 x 50A - 240V - 10kA</v>
          </cell>
          <cell r="C1264" t="str">
            <v>Ins</v>
          </cell>
          <cell r="D1264" t="str">
            <v>und</v>
          </cell>
          <cell r="E1264">
            <v>5599</v>
          </cell>
        </row>
        <row r="1265">
          <cell r="A1265" t="str">
            <v>BB361</v>
          </cell>
          <cell r="B1265" t="str">
            <v>INTERRUPTOR ENCHUFABLE DE 1 x 60A - 240V - 10kA</v>
          </cell>
          <cell r="C1265" t="str">
            <v>Ins</v>
          </cell>
          <cell r="D1265" t="str">
            <v>und</v>
          </cell>
          <cell r="E1265">
            <v>7366</v>
          </cell>
        </row>
        <row r="1266">
          <cell r="A1266" t="str">
            <v>BB364</v>
          </cell>
          <cell r="B1266" t="str">
            <v>INTERRUPTOR ENCHUFABLE DE 2 x 20A - 240V - 10kA</v>
          </cell>
          <cell r="C1266" t="str">
            <v>Ins</v>
          </cell>
          <cell r="D1266" t="str">
            <v>und</v>
          </cell>
          <cell r="E1266">
            <v>14678</v>
          </cell>
        </row>
        <row r="1267">
          <cell r="A1267" t="str">
            <v>BB365</v>
          </cell>
          <cell r="B1267" t="str">
            <v>INTERRUPTOR ENCHUFABLE DE 2 x 30A - 240V - 10kA</v>
          </cell>
          <cell r="C1267" t="str">
            <v>Ins</v>
          </cell>
          <cell r="D1267" t="str">
            <v>und</v>
          </cell>
          <cell r="E1267">
            <v>14691</v>
          </cell>
        </row>
        <row r="1268">
          <cell r="A1268" t="str">
            <v>BB366</v>
          </cell>
          <cell r="B1268" t="str">
            <v>INTERRUPTOR ENCHUFABLE DE 2 x 40A - 240V - 10kA</v>
          </cell>
          <cell r="C1268" t="str">
            <v>Ins</v>
          </cell>
          <cell r="D1268" t="str">
            <v>und</v>
          </cell>
          <cell r="E1268">
            <v>17326</v>
          </cell>
        </row>
        <row r="1269">
          <cell r="A1269" t="str">
            <v>BB367</v>
          </cell>
          <cell r="B1269" t="str">
            <v>INTERRUPTOR ENCHUFABLE DE 2 x 50A - 240V - 10kA</v>
          </cell>
          <cell r="C1269" t="str">
            <v>Ins</v>
          </cell>
          <cell r="D1269" t="str">
            <v>und</v>
          </cell>
          <cell r="E1269">
            <v>17326</v>
          </cell>
        </row>
        <row r="1270">
          <cell r="A1270" t="str">
            <v>BB368</v>
          </cell>
          <cell r="B1270" t="str">
            <v>INTERRUPTOR ENCHUFABLE DE 2 x 60A - 240V - 10kA</v>
          </cell>
          <cell r="C1270" t="str">
            <v>Ins</v>
          </cell>
          <cell r="D1270" t="str">
            <v>und</v>
          </cell>
          <cell r="E1270">
            <v>17326</v>
          </cell>
        </row>
        <row r="1271">
          <cell r="A1271" t="str">
            <v>BB372</v>
          </cell>
          <cell r="B1271" t="str">
            <v>INTERRUPTOR ENCHUFABLE DE 3 x 20A - 240V - 10kA</v>
          </cell>
          <cell r="C1271" t="str">
            <v>Ins</v>
          </cell>
          <cell r="D1271" t="str">
            <v>und</v>
          </cell>
          <cell r="E1271">
            <v>37668</v>
          </cell>
        </row>
        <row r="1272">
          <cell r="A1272" t="str">
            <v>BB373</v>
          </cell>
          <cell r="B1272" t="str">
            <v>INTERRUPTOR ENCHUFABLE DE 3 x 30A - 240V - 10kA</v>
          </cell>
          <cell r="C1272" t="str">
            <v>Ins</v>
          </cell>
          <cell r="D1272" t="str">
            <v>und</v>
          </cell>
          <cell r="E1272">
            <v>37688</v>
          </cell>
        </row>
        <row r="1273">
          <cell r="A1273" t="str">
            <v>BB374</v>
          </cell>
          <cell r="B1273" t="str">
            <v>INTERRUPTOR ENCHUFABLE DE 3 x 40A - 240V - 10kA</v>
          </cell>
          <cell r="C1273" t="str">
            <v>Ins</v>
          </cell>
          <cell r="D1273" t="str">
            <v>und</v>
          </cell>
          <cell r="E1273">
            <v>39370</v>
          </cell>
        </row>
        <row r="1274">
          <cell r="A1274" t="str">
            <v>BB375</v>
          </cell>
          <cell r="B1274" t="str">
            <v>INTERRUPTOR ENCHUFABLE DE 3 x 50A - 240V - 10kA</v>
          </cell>
          <cell r="C1274" t="str">
            <v>Ins</v>
          </cell>
          <cell r="D1274" t="str">
            <v>und</v>
          </cell>
          <cell r="E1274">
            <v>39370</v>
          </cell>
        </row>
        <row r="1275">
          <cell r="A1275" t="str">
            <v>BB376</v>
          </cell>
          <cell r="B1275" t="str">
            <v>INTERRUPTOR ENCHUFABLE DE 3 x 60A - 240V - 10kA</v>
          </cell>
          <cell r="C1275" t="str">
            <v>Ins</v>
          </cell>
          <cell r="D1275" t="str">
            <v>und</v>
          </cell>
          <cell r="E1275">
            <v>45240</v>
          </cell>
        </row>
        <row r="1276">
          <cell r="A1276" t="str">
            <v>BB399</v>
          </cell>
          <cell r="B1276" t="str">
            <v>INTERRUPTOR ENCHUFABLE DE 3 x 100A - 240V - 10kA</v>
          </cell>
          <cell r="E1276">
            <v>60000</v>
          </cell>
        </row>
        <row r="1277">
          <cell r="A1277" t="str">
            <v>BB378</v>
          </cell>
          <cell r="B1277" t="str">
            <v>INTERRUPTOR INDUSTRIAL GRADUABLE EN CAJA 3  x  (70 a 100A) , 50kA. CALIDAD LEGRAND, MERLIN GERIN, MITSUBISHI, SIEMENS, SQUAR D,  ABB o superior de marca reconocida y homologada por el CIDET</v>
          </cell>
          <cell r="C1277" t="str">
            <v>Ins</v>
          </cell>
          <cell r="D1277" t="str">
            <v>und</v>
          </cell>
          <cell r="E1277">
            <v>200856</v>
          </cell>
        </row>
        <row r="1278">
          <cell r="A1278" t="str">
            <v>BB379</v>
          </cell>
          <cell r="B1278" t="str">
            <v>INTERRUPTOR INDUSTRIAL GRADUABLE EN CAJA 3  x  (87 a 125A), 25kA. CALIDAD LEGRAND, MERLIN GERIN, MITSUBISHI, SIEMENS, SQUAR D, ABB o superior de marca reconocida y homologada por el CIDET</v>
          </cell>
          <cell r="C1278" t="str">
            <v>Ins</v>
          </cell>
          <cell r="D1278" t="str">
            <v>und</v>
          </cell>
          <cell r="E1278">
            <v>250513</v>
          </cell>
        </row>
        <row r="1279">
          <cell r="A1279" t="str">
            <v>BB380</v>
          </cell>
          <cell r="B1279" t="str">
            <v>INTERRUPTOR INDUSTRIAL GRADUABLE EN CAJA 3  x  (112 a 160A), 50kA. CALIDAD LEGRAND, MERLIN GERIN, MITSUBISHI, SIEMENS, SQUAR D, ABB o superior de marca reconocida y homologada por el CIDET</v>
          </cell>
          <cell r="C1279" t="str">
            <v>Ins</v>
          </cell>
          <cell r="D1279" t="str">
            <v>und</v>
          </cell>
          <cell r="E1279">
            <v>301096</v>
          </cell>
        </row>
        <row r="1280">
          <cell r="A1280" t="str">
            <v>BB381</v>
          </cell>
          <cell r="B1280" t="str">
            <v>INTERRUPTOR INDUSTRIAL GRADUABLE EN CAJA 3  x  (140 a 200 A), 50kA. CALIDAD LEGRAND, MERLIN GERIN, MITSUBISHI, SIEMENS, SQUAR D, ABB o superior de marca reconocida y homologada por el CIDET</v>
          </cell>
          <cell r="C1280" t="str">
            <v>Ins</v>
          </cell>
          <cell r="D1280" t="str">
            <v>und</v>
          </cell>
          <cell r="E1280">
            <v>360156</v>
          </cell>
        </row>
        <row r="1281">
          <cell r="A1281" t="str">
            <v>BB382</v>
          </cell>
          <cell r="B1281" t="str">
            <v>INTERRUPTOR INDUSTRIAL GRADUABLE EN CAJA 3  x  (22.4 A 32A), 25kA. CALIDAD LEGRAND, MERLIN GERIN, MITSUBISHI, SIEMENS, SQUAR D, ABB o superior de marca reconocida y homologada por el CIDET</v>
          </cell>
          <cell r="C1281" t="str">
            <v>Ins</v>
          </cell>
          <cell r="D1281" t="str">
            <v>und</v>
          </cell>
          <cell r="E1281">
            <v>102729</v>
          </cell>
        </row>
        <row r="1282">
          <cell r="A1282" t="str">
            <v>BB383</v>
          </cell>
          <cell r="B1282" t="str">
            <v>INTERRUPTOR INDUSTRIAL GRADUABLE EN CAJA 3  x  (35 A 50A), 25kA. CALIDAD LEGRAND, MERLIN GERIN, MITSUBISHI, SIEMENS, SQUAR D, ABB o superior de marca reconocida y homologada por el CIDET</v>
          </cell>
          <cell r="C1282" t="str">
            <v>Ins</v>
          </cell>
          <cell r="D1282" t="str">
            <v>und</v>
          </cell>
          <cell r="E1282">
            <v>101458.24000000001</v>
          </cell>
        </row>
        <row r="1283">
          <cell r="A1283" t="str">
            <v>BB384</v>
          </cell>
          <cell r="B1283" t="str">
            <v>INTERRUPTOR INDUSTRIAL GRADUABLE EN CAJA 3  x  (35 A 50A), 25kA. CALIDAD LEGRAND, MERLIN GERIN, MITSUBISHI, SIEMENS, SQUAR D, o superior de marca reconocida y homologada por el CIDET</v>
          </cell>
          <cell r="C1283" t="str">
            <v>Ins</v>
          </cell>
          <cell r="D1283" t="str">
            <v>und</v>
          </cell>
          <cell r="E1283">
            <v>101458.24000000001</v>
          </cell>
        </row>
        <row r="1284">
          <cell r="A1284" t="str">
            <v>BB385</v>
          </cell>
          <cell r="B1284" t="str">
            <v>INTERRUPTOR INDUSTRIAL GRADUABLE EN CAJA 3  x  (44.1 A 63A), 25kA. CALIDAD LEGRAND, MERLIN GERIN, MITSUBISHI, SIEMENS, SQUAR D, ABB o superior de marca reconocida y homologada por el CIDET</v>
          </cell>
          <cell r="C1284" t="str">
            <v>Ins</v>
          </cell>
          <cell r="D1284" t="str">
            <v>und</v>
          </cell>
          <cell r="E1284">
            <v>101458.24000000001</v>
          </cell>
        </row>
        <row r="1285">
          <cell r="A1285" t="str">
            <v>BB386</v>
          </cell>
          <cell r="B1285" t="str">
            <v>INTERRUPTOR INDUSTRIAL GRADUABLE EN CAJA 3  x  (56 A 80A) , 25 kA. CALIDAD LEGRAND, MERLIN GERIN, MITSUBISHI, SIEMENS, SQUAR D, ABB  superior de marca reconocida y homologada por el CIDET</v>
          </cell>
          <cell r="C1285" t="str">
            <v>Ins</v>
          </cell>
          <cell r="D1285" t="str">
            <v>und</v>
          </cell>
          <cell r="E1285">
            <v>101458.24000000001</v>
          </cell>
        </row>
        <row r="1286">
          <cell r="A1286" t="str">
            <v>BB390</v>
          </cell>
          <cell r="B1286" t="str">
            <v>INTERRUPTOR INDUSTRIAL GRADUABLE EN CAJA 3 x (140 A 200A), 50kA. CALIDAD LEGRAND, MERLIN GERIN, MITSUBISHI, SIEMENS, SQUAR D, ABB o superior de marca reconocida y homologada por el CIDET</v>
          </cell>
          <cell r="C1286" t="str">
            <v>Ins</v>
          </cell>
          <cell r="D1286" t="str">
            <v>und</v>
          </cell>
          <cell r="E1286">
            <v>308420</v>
          </cell>
        </row>
        <row r="1287">
          <cell r="A1287" t="str">
            <v>BB393</v>
          </cell>
          <cell r="B1287" t="str">
            <v>INTERRUPTOR INDUSTRIAL GRADUABLE EN CAJA 3 x (175 A 250A), 50kA. CALIDAD LEGRAND, MERLIN GERIN, MITSUBISHI, SIEMENS, SQUAR D, ABB o superior de marca reconocida y homologada por el CIDET</v>
          </cell>
          <cell r="C1287" t="str">
            <v>Ins</v>
          </cell>
          <cell r="D1287" t="str">
            <v>und</v>
          </cell>
          <cell r="E1287">
            <v>462144</v>
          </cell>
        </row>
        <row r="1288">
          <cell r="A1288" t="str">
            <v>BB394</v>
          </cell>
          <cell r="B1288" t="str">
            <v>INTERRUPTOR INDUSTRIAL GRADUABLE EN CAJA 3 x (128 A 320A), 85kA. CALIDAD LEGRAND, MERLIN GERIN, MITSUBISHI, SIEMENS, SQUAR D, o superior de marca reconocida y homologada por el CIDET</v>
          </cell>
          <cell r="C1288" t="str">
            <v>Ins</v>
          </cell>
          <cell r="D1288" t="str">
            <v>und</v>
          </cell>
          <cell r="E1288">
            <v>913099</v>
          </cell>
        </row>
        <row r="1289">
          <cell r="A1289" t="str">
            <v>BB395</v>
          </cell>
          <cell r="B1289" t="str">
            <v>INTERRUPTOR INDUSTRIAL GRADUABLE EN CAJA 3 x (280 A 400A), 70kA. CALIDAD LEGRAND, MERLIN GERIN, MITSUBISHI, SIEMENS, SQUAR D, ABB  o superior de marca reconocida y homologada por el CIDET</v>
          </cell>
          <cell r="C1289" t="str">
            <v>Ins</v>
          </cell>
          <cell r="D1289" t="str">
            <v>und</v>
          </cell>
          <cell r="E1289">
            <v>643104</v>
          </cell>
        </row>
        <row r="1290">
          <cell r="A1290" t="str">
            <v>BB396</v>
          </cell>
          <cell r="B1290" t="str">
            <v>INTERRUPTOR INDUSTRIAL EN CAJA 3 x 400A, 50kA. CALIDAD LEGRAND, MERLIN GERIN, MITSUBISHI, SIEMENS, SQUAR D, o superior de marca reconocida y homologada por el CIDET</v>
          </cell>
          <cell r="C1290" t="str">
            <v>Ins</v>
          </cell>
          <cell r="D1290" t="str">
            <v>und</v>
          </cell>
          <cell r="E1290">
            <v>587089.92000000004</v>
          </cell>
        </row>
        <row r="1291">
          <cell r="A1291" t="str">
            <v>BB764</v>
          </cell>
          <cell r="B1291" t="str">
            <v>INTERRUPTOR INDUSTRIAL EN CAJA MOLDEADA 3  x  20A, 25kA. CALIDAD LEGRAND, MERLIN GERIN, MITSUBISHI, SIEMENS, SQUAR D, o superior de marca reconocida y homologada por el CIDET</v>
          </cell>
          <cell r="C1291" t="str">
            <v>Ins</v>
          </cell>
          <cell r="D1291" t="str">
            <v>und</v>
          </cell>
          <cell r="E1291">
            <v>101458.24000000001</v>
          </cell>
        </row>
        <row r="1292">
          <cell r="A1292" t="str">
            <v>BB401</v>
          </cell>
          <cell r="B1292" t="str">
            <v>INTERRUPTOR INDUSTRIAL REGULABLE  160-250A  3 x 250A, 70kA. CALIDAD LEGRAND, MERLIN GERIN, MITSUBISHI, SIEMENS, SQUAR D, o superior de marca reconocida y homologada por el CIDET</v>
          </cell>
          <cell r="C1292" t="str">
            <v>Ins</v>
          </cell>
          <cell r="D1292" t="str">
            <v>und</v>
          </cell>
          <cell r="E1292">
            <v>797824.8</v>
          </cell>
        </row>
        <row r="1293">
          <cell r="A1293" t="str">
            <v>BB407</v>
          </cell>
          <cell r="B1293" t="str">
            <v>INTERRUPTOR INDUSTRIAL REGULABLE  28-40A 3 x 28A, 25kA. CALIDAD LEGRAND, MERLIN GERIN, MITSUBISHI, SIEMENS, SQUAR D, o superior de marca reconocida y homologada por el CIDET</v>
          </cell>
          <cell r="C1293" t="str">
            <v>Ins</v>
          </cell>
          <cell r="D1293" t="str">
            <v>und</v>
          </cell>
          <cell r="E1293">
            <v>178054.2</v>
          </cell>
        </row>
        <row r="1294">
          <cell r="A1294" t="str">
            <v>BB402</v>
          </cell>
          <cell r="B1294" t="str">
            <v>INTERRUPTOR INDUSTRIAL REGULABLE  320-400A  3 x 400A, 85kA. CALIDAD LEGRAND, MERLIN GERIN, MITSUBISHI, SIEMENS, SQUAR D, o superior de marca reconocida y homologada por el CIDET</v>
          </cell>
          <cell r="C1294" t="str">
            <v>Ins</v>
          </cell>
          <cell r="D1294" t="str">
            <v>und</v>
          </cell>
          <cell r="E1294">
            <v>1509937.2</v>
          </cell>
        </row>
        <row r="1295">
          <cell r="A1295" t="str">
            <v>BB403</v>
          </cell>
          <cell r="B1295" t="str">
            <v>INTERRUPTOR INDUSTRIAL REGULABLE  44-63A  3 x 63A, 40kA. CALIDAD LEGRAND, MERLIN GERIN, MITSUBISHI, SIEMENS, SQUAR D, o superior de marca reconocida y homologada por el CIDET</v>
          </cell>
          <cell r="C1295" t="str">
            <v>Ins</v>
          </cell>
          <cell r="D1295" t="str">
            <v>und</v>
          </cell>
          <cell r="E1295">
            <v>178054.2</v>
          </cell>
        </row>
        <row r="1296">
          <cell r="A1296" t="str">
            <v>BB404</v>
          </cell>
          <cell r="B1296" t="str">
            <v>INTERRUPTOR INDUSTRIAL REGULABLE  500-630A  3 x 630A, 170kA. CALIDAD LEGRAND, MERLIN GERIN, MITSUBISHI, SIEMENS, SQUAR D, o superior de marca reconocida y homologada por el CIDET</v>
          </cell>
          <cell r="C1296" t="str">
            <v>Ins</v>
          </cell>
          <cell r="D1296" t="str">
            <v>und</v>
          </cell>
          <cell r="E1296">
            <v>2606032.7999999998</v>
          </cell>
        </row>
        <row r="1297">
          <cell r="A1297" t="str">
            <v>BB405</v>
          </cell>
          <cell r="B1297" t="str">
            <v>INTERRUPTOR INDUSTRIAL REGULABLE  70-100A 3 x 100A, 25kA. CALIDAD LEGRAND, MERLIN GERIN, MITSUBISHI, SIEMENS, SQUAR D, o superior de marca reconocida y homologada por el CIDET</v>
          </cell>
          <cell r="C1297" t="str">
            <v>Ins</v>
          </cell>
          <cell r="D1297" t="str">
            <v>und</v>
          </cell>
          <cell r="E1297">
            <v>197159.4</v>
          </cell>
        </row>
        <row r="1298">
          <cell r="A1298" t="str">
            <v>BB406</v>
          </cell>
          <cell r="B1298" t="str">
            <v>INTERRUPTOR INDUSTRIAL REGULABLE  87-125A 3 x 125A, 25kA. CALIDAD LEGRAND, MERLIN GERIN, MITSUBISHI, SIEMENS, SQUAR D, o superior de marca reconocida y homologada por el CIDET</v>
          </cell>
          <cell r="C1298" t="str">
            <v>Ins</v>
          </cell>
          <cell r="D1298" t="str">
            <v>und</v>
          </cell>
          <cell r="E1298">
            <v>440985.59999999998</v>
          </cell>
        </row>
        <row r="1299">
          <cell r="A1299" t="str">
            <v>BB767</v>
          </cell>
          <cell r="B1299" t="str">
            <v>INTERRUPTOR INDUSTRIAL TIPO ABIERTO REGULABLE  1000-2500A  3 x 2500A, 65kA/240V. CALIDAD LEGRAND, MERLIN GERIN, MITSUBISHI, SIEMENS, SQUAR D, o superior de marca reconocida y homologada por el CIDET</v>
          </cell>
          <cell r="C1299" t="str">
            <v>Ins</v>
          </cell>
          <cell r="D1299" t="str">
            <v>und</v>
          </cell>
          <cell r="E1299">
            <v>15538464.48</v>
          </cell>
        </row>
        <row r="1300">
          <cell r="A1300" t="str">
            <v>BB768</v>
          </cell>
          <cell r="B1300" t="str">
            <v>INTERRUPTOR INDUSTRIAL TIPO ABIERTO REGULABLE  1280-3200A  3 x 3200A, 65kA/240V. CALIDAD LEGRAND, MERLIN GERIN, MITSUBISHI, SIEMENS, SQUAR D, o superior de marca reconocida y homologada por el CIDET</v>
          </cell>
          <cell r="C1300" t="str">
            <v>Ins</v>
          </cell>
          <cell r="D1300" t="str">
            <v>und</v>
          </cell>
          <cell r="E1300">
            <v>46000000</v>
          </cell>
        </row>
        <row r="1301">
          <cell r="A1301" t="str">
            <v>BB765</v>
          </cell>
          <cell r="B1301" t="str">
            <v>INTERRUPTOR INDUSTRIAL TIPO ABIERTO REGULABLE  640-1600A  3 x 1600A, 65kA/240V. CALIDAD LEGRAND, MERLIN GERIN, MITSUBISHI, SIEMENS, SQUAR D, o superior de marca reconocida y homologada por el CIDET</v>
          </cell>
          <cell r="C1301" t="str">
            <v>Ins</v>
          </cell>
          <cell r="D1301" t="str">
            <v>und</v>
          </cell>
          <cell r="E1301">
            <v>9640762.3200000003</v>
          </cell>
        </row>
        <row r="1302">
          <cell r="A1302" t="str">
            <v>BB766</v>
          </cell>
          <cell r="B1302" t="str">
            <v>INTERRUPTOR INDUSTRIAL TIPO ABIERTO REGULABLE  800-2000A  3 x 2000A, 65kA/240V. CALIDAD LEGRAND, MERLIN GERIN, MITSUBISHI, SIEMENS, SQUAR D, o superior de marca reconocida y homologada por el CIDET</v>
          </cell>
          <cell r="C1302" t="str">
            <v>Ins</v>
          </cell>
          <cell r="D1302" t="str">
            <v>und</v>
          </cell>
          <cell r="E1302">
            <v>29000000</v>
          </cell>
        </row>
        <row r="1303">
          <cell r="A1303" t="str">
            <v>BB429</v>
          </cell>
          <cell r="B1303" t="str">
            <v xml:space="preserve">INTERRUPTOR SENCILLO </v>
          </cell>
          <cell r="C1303" t="str">
            <v>Ins</v>
          </cell>
          <cell r="D1303" t="str">
            <v>hc</v>
          </cell>
          <cell r="E1303">
            <v>2835.04</v>
          </cell>
        </row>
        <row r="1304">
          <cell r="A1304" t="str">
            <v>BB430</v>
          </cell>
          <cell r="B1304" t="str">
            <v xml:space="preserve">INTERRUPTOR SENCILLO CONMUTABLE </v>
          </cell>
          <cell r="C1304" t="str">
            <v>Ins</v>
          </cell>
          <cell r="D1304" t="str">
            <v>und</v>
          </cell>
          <cell r="E1304">
            <v>3196.96</v>
          </cell>
        </row>
        <row r="1305">
          <cell r="A1305" t="str">
            <v>BB431</v>
          </cell>
          <cell r="B1305" t="str">
            <v xml:space="preserve">INTERRUPTOR TRIPLE </v>
          </cell>
          <cell r="C1305" t="str">
            <v>Ins</v>
          </cell>
          <cell r="D1305" t="str">
            <v>und</v>
          </cell>
          <cell r="E1305">
            <v>5609.76</v>
          </cell>
        </row>
        <row r="1306">
          <cell r="A1306" t="str">
            <v>BB432</v>
          </cell>
          <cell r="B1306" t="str">
            <v xml:space="preserve">INTERRUPTOR TRIPLE CONMUTABLE </v>
          </cell>
          <cell r="C1306" t="str">
            <v>Ins</v>
          </cell>
          <cell r="D1306" t="str">
            <v>m2</v>
          </cell>
          <cell r="E1306">
            <v>6273.28</v>
          </cell>
        </row>
        <row r="1307">
          <cell r="A1307" t="str">
            <v>BB802</v>
          </cell>
          <cell r="B1307" t="str">
            <v>LAMPARA HERMETICA POLICARBONATO IP65, 2X32W. BALASTO ELECTRONICO 2X32T8. INCLUYE 2 TUBOS FLUORESCENTE 32W T8</v>
          </cell>
          <cell r="C1307" t="str">
            <v>Ins</v>
          </cell>
          <cell r="D1307" t="str">
            <v>und</v>
          </cell>
          <cell r="E1307">
            <v>110200</v>
          </cell>
        </row>
        <row r="1308">
          <cell r="A1308" t="str">
            <v>BB800</v>
          </cell>
          <cell r="B1308" t="str">
            <v xml:space="preserve">LAMPARA PARALUX 2X32W. BL CM BALASTO ELECTRONICO 2X32T8. INCLUYE 2 TUBOS FLUORESCENTE 32W SOCKET T8 120 V OSR SEGURIDAD 2249 -9HS </v>
          </cell>
          <cell r="C1308" t="str">
            <v>Ins</v>
          </cell>
          <cell r="D1308" t="str">
            <v>und</v>
          </cell>
          <cell r="E1308">
            <v>117740</v>
          </cell>
        </row>
        <row r="1309">
          <cell r="A1309" t="str">
            <v>BB801</v>
          </cell>
          <cell r="B1309" t="str">
            <v>LAMPARA PARALUX 4X17W. BALASTO ELECTRONICO 4X17T8. INCLUYE 4 TUBOS FLUORESCENTE 17W T8</v>
          </cell>
          <cell r="C1309" t="str">
            <v>Ins</v>
          </cell>
          <cell r="D1309" t="str">
            <v>und</v>
          </cell>
          <cell r="E1309">
            <v>139200</v>
          </cell>
        </row>
        <row r="1310">
          <cell r="A1310" t="str">
            <v>BB803</v>
          </cell>
          <cell r="B1310" t="str">
            <v>LAMPARA SOBREPONER REF. FROST DE HIGH LIGHTS, 2X32W. BALASTO ELECTRONICO 2X32T8. INCLUYE 2 TUBOS FLUORESCENTE 32W T8</v>
          </cell>
          <cell r="C1310" t="str">
            <v>Ins</v>
          </cell>
          <cell r="D1310" t="str">
            <v>und</v>
          </cell>
          <cell r="E1310">
            <v>250000</v>
          </cell>
        </row>
        <row r="1311">
          <cell r="A1311" t="str">
            <v>BB817</v>
          </cell>
          <cell r="B1311" t="str">
            <v>Luminaria 150 W Sodio R 208/240V Balasto Reactor 208/240V.  TIPO PE-PC -ROY ALPHA O SIMILAR EN REFERENCIA SCHREDER. COMPLETA: BOMBILLA, ARRANCADOR, CHASIS, ETC</v>
          </cell>
          <cell r="C1311" t="str">
            <v>Ins</v>
          </cell>
          <cell r="D1311" t="str">
            <v>und</v>
          </cell>
          <cell r="E1311">
            <v>343202.24</v>
          </cell>
        </row>
        <row r="1312">
          <cell r="A1312" t="str">
            <v>BB818</v>
          </cell>
          <cell r="B1312" t="str">
            <v>Luminaria 70 W Sodio R 208/240V Balasto Reactor 208/240V.  TIPO PE-PC -ROY ALPHA O SIMILAR EN REFERENCIA SCHREDER. COMPLETA: BOMBILLA, ARRANCADOR, CHASIS, ETC</v>
          </cell>
          <cell r="C1312" t="str">
            <v>Ins</v>
          </cell>
          <cell r="D1312" t="str">
            <v>und</v>
          </cell>
          <cell r="E1312">
            <v>140857.64000000001</v>
          </cell>
        </row>
        <row r="1313">
          <cell r="A1313" t="str">
            <v>BB804</v>
          </cell>
          <cell r="B1313" t="str">
            <v>LUMINARIA DESCOLGAR REF. APOLO DE HIGH LIGHTS, MH70W.  INCLUYE BOMBILLERIA</v>
          </cell>
          <cell r="C1313" t="str">
            <v>Ins</v>
          </cell>
          <cell r="D1313" t="str">
            <v>und</v>
          </cell>
          <cell r="E1313">
            <v>531454</v>
          </cell>
        </row>
        <row r="1314">
          <cell r="A1314" t="str">
            <v>BB805</v>
          </cell>
          <cell r="B1314" t="str">
            <v xml:space="preserve">LUMINARIA WALLPACK SODIO 70 W TIPO QUIMBAYA DE ROY ALPHA </v>
          </cell>
          <cell r="C1314" t="str">
            <v>Ins</v>
          </cell>
          <cell r="D1314" t="str">
            <v>und</v>
          </cell>
          <cell r="E1314">
            <v>368445</v>
          </cell>
        </row>
        <row r="1315">
          <cell r="A1315" t="str">
            <v>BB805A</v>
          </cell>
          <cell r="B1315" t="str">
            <v>LUMINARIA LINEAL LED SERIE SAFESITE DE 60 cm, 3500 lm, EXPLOSION PROFF CLASE 1 DIV 1 GRUPOS C y D. REF LSC3C4D3GEX DE DAYLIGHT</v>
          </cell>
          <cell r="C1315" t="str">
            <v>Ins</v>
          </cell>
          <cell r="D1315" t="str">
            <v>und</v>
          </cell>
          <cell r="E1315">
            <v>1434259</v>
          </cell>
        </row>
        <row r="1316">
          <cell r="A1316" t="str">
            <v>BB704</v>
          </cell>
          <cell r="B1316" t="str">
            <v>MENSULA GALVANIZADA EN CALIENTE PARA  BANDEJA DE 10CM</v>
          </cell>
          <cell r="C1316" t="str">
            <v>Ins</v>
          </cell>
          <cell r="D1316" t="str">
            <v>und</v>
          </cell>
          <cell r="E1316">
            <v>10509.25</v>
          </cell>
        </row>
        <row r="1317">
          <cell r="A1317" t="str">
            <v>BB705</v>
          </cell>
          <cell r="B1317" t="str">
            <v>MENSULA GALVANIZADA EN CALIENTE PARA  BANDEJA DE 20CM</v>
          </cell>
          <cell r="C1317" t="str">
            <v>Ins</v>
          </cell>
          <cell r="D1317" t="str">
            <v>und</v>
          </cell>
          <cell r="E1317">
            <v>13162.58</v>
          </cell>
        </row>
        <row r="1318">
          <cell r="A1318" t="str">
            <v>BB706</v>
          </cell>
          <cell r="B1318" t="str">
            <v>MENSULA GALVANIZADA EN CALIENTE PARA  BANDEJA DE 30CM</v>
          </cell>
          <cell r="C1318" t="str">
            <v>Ins</v>
          </cell>
          <cell r="D1318" t="str">
            <v>und</v>
          </cell>
          <cell r="E1318">
            <v>15755.87</v>
          </cell>
        </row>
        <row r="1319">
          <cell r="A1319" t="str">
            <v>BB707</v>
          </cell>
          <cell r="B1319" t="str">
            <v>MENSULA GALVANIZADA EN CALIENTE PARA  BANDEJA DE 40CM</v>
          </cell>
          <cell r="C1319" t="str">
            <v>Ins</v>
          </cell>
          <cell r="D1319" t="str">
            <v>und</v>
          </cell>
          <cell r="E1319">
            <v>18479.900000000001</v>
          </cell>
        </row>
        <row r="1320">
          <cell r="A1320" t="str">
            <v>BB708</v>
          </cell>
          <cell r="B1320" t="str">
            <v>MENSULA GALVANIZADA EN CALIENTE PARA  BANDEJA DE 50CM</v>
          </cell>
          <cell r="C1320" t="str">
            <v>Ins</v>
          </cell>
          <cell r="D1320" t="str">
            <v>und</v>
          </cell>
          <cell r="E1320">
            <v>21233.279999999999</v>
          </cell>
        </row>
        <row r="1321">
          <cell r="A1321" t="str">
            <v>BB709</v>
          </cell>
          <cell r="B1321" t="str">
            <v>MENSULA GALVANIZADA EN CALIENTE PARA  BANDEJA DE 60CM</v>
          </cell>
          <cell r="C1321" t="str">
            <v>Ins</v>
          </cell>
          <cell r="D1321" t="str">
            <v>und</v>
          </cell>
          <cell r="E1321">
            <v>23902.61</v>
          </cell>
        </row>
        <row r="1322">
          <cell r="A1322" t="str">
            <v>BB443</v>
          </cell>
          <cell r="B1322" t="str">
            <v>PERCHA TIPO PESADO DE 1 PUESTO</v>
          </cell>
          <cell r="C1322" t="str">
            <v>Ins</v>
          </cell>
          <cell r="D1322" t="str">
            <v>und</v>
          </cell>
          <cell r="E1322">
            <v>7190</v>
          </cell>
        </row>
        <row r="1323">
          <cell r="A1323" t="str">
            <v>BB711</v>
          </cell>
          <cell r="B1323" t="str">
            <v>PERFIL LISO SENCILLO GALVANIZADO EN CALIENTE TIPO MECANO</v>
          </cell>
          <cell r="C1323" t="str">
            <v>Ins</v>
          </cell>
          <cell r="D1323" t="str">
            <v>m</v>
          </cell>
          <cell r="E1323">
            <v>27330.33</v>
          </cell>
        </row>
        <row r="1324">
          <cell r="A1324" t="str">
            <v>BB452</v>
          </cell>
          <cell r="B1324" t="str">
            <v>PERNO DE OJO 5/8" x 10"</v>
          </cell>
          <cell r="C1324" t="str">
            <v>Ins</v>
          </cell>
          <cell r="D1324" t="str">
            <v>und</v>
          </cell>
          <cell r="E1324">
            <v>4595.92</v>
          </cell>
        </row>
        <row r="1325">
          <cell r="A1325" t="str">
            <v>BB453</v>
          </cell>
          <cell r="B1325" t="str">
            <v>PERNO DE OJO 5/8" x 12"</v>
          </cell>
          <cell r="C1325" t="str">
            <v>Ins</v>
          </cell>
          <cell r="D1325" t="str">
            <v>und</v>
          </cell>
          <cell r="E1325">
            <v>5620.2</v>
          </cell>
        </row>
        <row r="1326">
          <cell r="A1326" t="str">
            <v>BB455</v>
          </cell>
          <cell r="B1326" t="str">
            <v>PERNO DE OJO 5/8" x 8"</v>
          </cell>
          <cell r="C1326" t="str">
            <v>Ins</v>
          </cell>
          <cell r="D1326" t="str">
            <v>und</v>
          </cell>
          <cell r="E1326">
            <v>5336</v>
          </cell>
        </row>
        <row r="1327">
          <cell r="A1327" t="str">
            <v>BB459</v>
          </cell>
          <cell r="B1327" t="str">
            <v>PERNO DE OJO CERRADO 5/8" x 20"</v>
          </cell>
          <cell r="C1327" t="str">
            <v>Ins</v>
          </cell>
          <cell r="D1327" t="str">
            <v>und</v>
          </cell>
          <cell r="E1327">
            <v>5071.5200000000004</v>
          </cell>
        </row>
        <row r="1328">
          <cell r="A1328" t="str">
            <v>BB461</v>
          </cell>
          <cell r="B1328" t="str">
            <v>PERNO DE OJO CERRADO 5/8" x 6"</v>
          </cell>
          <cell r="C1328" t="str">
            <v>Ins</v>
          </cell>
          <cell r="D1328" t="str">
            <v>und</v>
          </cell>
          <cell r="E1328">
            <v>4447.4400000000005</v>
          </cell>
        </row>
        <row r="1329">
          <cell r="A1329" t="str">
            <v>BB462</v>
          </cell>
          <cell r="B1329" t="str">
            <v>PERNO EN "U" DE 12 mm (1/2") PARA CABLE DE GUARDA</v>
          </cell>
          <cell r="C1329" t="str">
            <v>Ins</v>
          </cell>
          <cell r="D1329" t="str">
            <v>und</v>
          </cell>
          <cell r="E1329">
            <v>2204</v>
          </cell>
        </row>
        <row r="1330">
          <cell r="A1330" t="str">
            <v>BB710</v>
          </cell>
          <cell r="B1330" t="str">
            <v>PERNO EXPANSION HEMBRA 3/8"</v>
          </cell>
          <cell r="C1330" t="str">
            <v>Ins</v>
          </cell>
          <cell r="D1330" t="str">
            <v>und</v>
          </cell>
          <cell r="E1330">
            <v>4436.88</v>
          </cell>
        </row>
        <row r="1331">
          <cell r="A1331" t="str">
            <v>BB465</v>
          </cell>
          <cell r="B1331" t="str">
            <v>PERNO O TORNILLO DE CARRIAJE 5/8" x 1 ½” + TUERCA</v>
          </cell>
          <cell r="C1331" t="str">
            <v>Ins</v>
          </cell>
          <cell r="D1331" t="str">
            <v>und</v>
          </cell>
          <cell r="E1331">
            <v>1060.24</v>
          </cell>
        </row>
        <row r="1332">
          <cell r="A1332" t="str">
            <v>BB468</v>
          </cell>
          <cell r="B1332" t="str">
            <v>PERNOS DE MAQUINA 1/2" x 1 ½”</v>
          </cell>
          <cell r="C1332" t="str">
            <v>Ins</v>
          </cell>
          <cell r="D1332" t="str">
            <v>und</v>
          </cell>
          <cell r="E1332">
            <v>635.68000000000006</v>
          </cell>
        </row>
        <row r="1333">
          <cell r="A1333" t="str">
            <v>BB480</v>
          </cell>
          <cell r="B1333" t="str">
            <v>PERNOS DE MAQUINA 5/8" x 8"</v>
          </cell>
          <cell r="C1333" t="str">
            <v>Ins</v>
          </cell>
          <cell r="D1333" t="str">
            <v>und</v>
          </cell>
          <cell r="E1333">
            <v>2601.88</v>
          </cell>
        </row>
        <row r="1334">
          <cell r="A1334" t="str">
            <v>BB812</v>
          </cell>
          <cell r="B1334" t="str">
            <v>PLAFON LOZA BLANCO</v>
          </cell>
          <cell r="C1334" t="str">
            <v>Ins</v>
          </cell>
          <cell r="D1334" t="str">
            <v>und</v>
          </cell>
          <cell r="E1334">
            <v>1293.4000000000001</v>
          </cell>
        </row>
        <row r="1335">
          <cell r="A1335" t="str">
            <v>BB485</v>
          </cell>
          <cell r="B1335" t="str">
            <v>PORTA AISLADOR CRUCETA METÁLICA</v>
          </cell>
          <cell r="C1335" t="str">
            <v>Ins</v>
          </cell>
          <cell r="D1335" t="str">
            <v>und</v>
          </cell>
        </row>
        <row r="1336">
          <cell r="A1336" t="str">
            <v>BB487</v>
          </cell>
          <cell r="B1336" t="str">
            <v>POSTE DE CONCRETO 10 metros - 510 kg - HOMOLOGADO</v>
          </cell>
          <cell r="C1336" t="str">
            <v>Ins</v>
          </cell>
          <cell r="D1336" t="str">
            <v>und</v>
          </cell>
          <cell r="E1336">
            <v>340593</v>
          </cell>
        </row>
        <row r="1337">
          <cell r="A1337" t="str">
            <v>BB486</v>
          </cell>
          <cell r="B1337" t="str">
            <v>POSTE DE CONCRETO 10 metros -1050 kg - HOMOLOGADO</v>
          </cell>
          <cell r="C1337" t="str">
            <v>Ins</v>
          </cell>
          <cell r="D1337" t="str">
            <v>und</v>
          </cell>
          <cell r="E1337">
            <v>466569</v>
          </cell>
        </row>
        <row r="1338">
          <cell r="A1338" t="str">
            <v>BB488</v>
          </cell>
          <cell r="B1338" t="str">
            <v>POSTE DE CONCRETO 10 metros -750 kg - HOMOLOGADO</v>
          </cell>
          <cell r="C1338" t="str">
            <v>Ins</v>
          </cell>
          <cell r="D1338" t="str">
            <v>und</v>
          </cell>
          <cell r="E1338">
            <v>406754</v>
          </cell>
        </row>
        <row r="1339">
          <cell r="A1339" t="str">
            <v>BB489</v>
          </cell>
          <cell r="B1339" t="str">
            <v>POSTE DE CONCRETO 12 metros - 1050 kg - HOMOLOGADO</v>
          </cell>
          <cell r="C1339" t="str">
            <v>Ins</v>
          </cell>
          <cell r="D1339" t="str">
            <v>und</v>
          </cell>
          <cell r="E1339">
            <v>699886</v>
          </cell>
        </row>
        <row r="1340">
          <cell r="A1340" t="str">
            <v>BB490</v>
          </cell>
          <cell r="B1340" t="str">
            <v>POSTE DE CONCRETO 12 metros - 510 kg - HOMOLOGADO</v>
          </cell>
          <cell r="C1340" t="str">
            <v>Ins</v>
          </cell>
          <cell r="D1340" t="str">
            <v>und</v>
          </cell>
          <cell r="E1340">
            <v>466569</v>
          </cell>
        </row>
        <row r="1341">
          <cell r="A1341" t="str">
            <v>BB491</v>
          </cell>
          <cell r="B1341" t="str">
            <v>POSTE DE CONCRETO 12 metros - 750 kg - HOMOLOGADO</v>
          </cell>
          <cell r="C1341" t="str">
            <v>Ins</v>
          </cell>
          <cell r="D1341" t="str">
            <v>und</v>
          </cell>
          <cell r="E1341">
            <v>532382</v>
          </cell>
        </row>
        <row r="1342">
          <cell r="A1342" t="str">
            <v>BB493</v>
          </cell>
          <cell r="B1342" t="str">
            <v>POSTE DE CONCRETO 8 metros - 510 kg - HOMOLOGADO</v>
          </cell>
          <cell r="C1342" t="str">
            <v>Ins</v>
          </cell>
          <cell r="D1342" t="str">
            <v>und</v>
          </cell>
          <cell r="E1342">
            <v>223822</v>
          </cell>
        </row>
        <row r="1343">
          <cell r="A1343" t="str">
            <v>BB494</v>
          </cell>
          <cell r="B1343" t="str">
            <v>POSTE DE CONCRETO 8 metros - 750 kg - HOMOLOGADO</v>
          </cell>
          <cell r="C1343" t="str">
            <v>Ins</v>
          </cell>
          <cell r="D1343" t="str">
            <v>und</v>
          </cell>
          <cell r="E1343">
            <v>326598</v>
          </cell>
        </row>
        <row r="1344">
          <cell r="A1344" t="str">
            <v>BB492</v>
          </cell>
          <cell r="B1344" t="str">
            <v>POSTE DE CONCRETO 8 metros -1050 kg - HOMOLOGADO</v>
          </cell>
          <cell r="C1344" t="str">
            <v>Ins</v>
          </cell>
          <cell r="D1344" t="str">
            <v>und</v>
          </cell>
          <cell r="E1344">
            <v>370863</v>
          </cell>
        </row>
        <row r="1345">
          <cell r="A1345" t="str">
            <v>BB650</v>
          </cell>
          <cell r="B1345" t="str">
            <v>PRENSA ESTOPA ALUMINIO 3/4" NPT</v>
          </cell>
          <cell r="C1345" t="str">
            <v>Ins</v>
          </cell>
          <cell r="D1345" t="str">
            <v>und</v>
          </cell>
          <cell r="E1345">
            <v>4500</v>
          </cell>
        </row>
        <row r="1346">
          <cell r="A1346" t="str">
            <v>BB827</v>
          </cell>
          <cell r="B1346" t="str">
            <v>RECONECTADOR 15 KV, 630 AMPERIOS, 12,5 kA, 110 kVBIL AISLAMIENTO EN POLIMERO EPOXICO  - INTERRUPCION EN  VACIO (CAMPO MAGNETICO AXIAL) , DISPARO TRIPOLAR RIGIDO, CONTROL Y PROTECCION POR MICROPROCESADOR, 6 DESCARGADORES DE SOBRETENSION POLIMERICOS  TIPO D</v>
          </cell>
          <cell r="C1346" t="str">
            <v>Ins</v>
          </cell>
          <cell r="D1346" t="str">
            <v>und</v>
          </cell>
          <cell r="E1346">
            <v>52000000</v>
          </cell>
        </row>
        <row r="1347">
          <cell r="A1347" t="str">
            <v>BB822</v>
          </cell>
          <cell r="B1347" t="str">
            <v>REFLECTOR DE 1000 VATIOS - SODIO ALTA PRESION - 208/220 VOLTIOS-SODIO ALTA PRESION-CUADRADO-CERRADO - ESTRIBOS - COMPLETO: CHASIS, BOMBILLA, ARRANCADOR, ETC. ACCESORIOS DE FIJACION E INSTALACION  -REFERENCIA RCG ROY ALPHA</v>
          </cell>
          <cell r="C1347" t="str">
            <v>Ins</v>
          </cell>
          <cell r="D1347" t="str">
            <v>und</v>
          </cell>
          <cell r="E1347">
            <v>919880</v>
          </cell>
        </row>
        <row r="1348">
          <cell r="A1348" t="str">
            <v>BB820</v>
          </cell>
          <cell r="B1348" t="str">
            <v>REFLECTOR DE 250 VATIOS - SODIO ALTA PRESION - 208/240 VOLTIOS-SODIO ALTA PRESION-CUADRADO-CERRADO - ESTRIBOS - COMPLETO: CHASIS, BOMBILLA, ARRANCADOR, ETC. ACCESORIOS DE FIJACION E INSTALACION  -REFERENCIA RRA ROY ALPHA</v>
          </cell>
          <cell r="C1348" t="str">
            <v>Ins</v>
          </cell>
          <cell r="D1348" t="str">
            <v>und</v>
          </cell>
          <cell r="E1348">
            <v>343423.8</v>
          </cell>
        </row>
        <row r="1349">
          <cell r="A1349" t="str">
            <v>BB821</v>
          </cell>
          <cell r="B1349" t="str">
            <v>REFLECTOR DE 400 VATIOS - SODIO ALTA PRESION - 208/240 VOLTIOS-SODIO ALTA PRESION-CUADRADO-CERRADO - ESTRIBOS - COMPLETO: CHASIS, BOMBILLA, ARRANCADOR, ETC. ACCESORIOS DE FIJACION E INSTALACION  -REFERENCIA RRA ROY ALPHA</v>
          </cell>
          <cell r="C1349" t="str">
            <v>Ins</v>
          </cell>
          <cell r="D1349" t="str">
            <v>und</v>
          </cell>
          <cell r="E1349">
            <v>383252.4</v>
          </cell>
        </row>
        <row r="1350">
          <cell r="A1350" t="str">
            <v>BB518</v>
          </cell>
          <cell r="B1350" t="str">
            <v>SECCIONADOR MONOPOLAR 400 A – 15 kV</v>
          </cell>
          <cell r="C1350" t="str">
            <v>Ins</v>
          </cell>
          <cell r="D1350" t="str">
            <v>und</v>
          </cell>
          <cell r="E1350">
            <v>210000</v>
          </cell>
        </row>
        <row r="1351">
          <cell r="A1351" t="str">
            <v>BB523</v>
          </cell>
          <cell r="B1351" t="str">
            <v>SOLDADURA EXOTERMICA TIPO CADWELD  DE 115 GRAMOS o Similar</v>
          </cell>
          <cell r="C1351" t="str">
            <v>Ins</v>
          </cell>
          <cell r="D1351" t="str">
            <v>und</v>
          </cell>
          <cell r="E1351">
            <v>11774</v>
          </cell>
        </row>
        <row r="1352">
          <cell r="A1352" t="str">
            <v>BB533</v>
          </cell>
          <cell r="B1352" t="str">
            <v>SUELO ARTIFICIAL CEMENTO CONDUCTOR CELEC</v>
          </cell>
          <cell r="C1352" t="str">
            <v>Ins</v>
          </cell>
          <cell r="D1352" t="str">
            <v>kg</v>
          </cell>
          <cell r="E1352">
            <v>5800</v>
          </cell>
        </row>
        <row r="1353">
          <cell r="A1353" t="str">
            <v>BB737</v>
          </cell>
          <cell r="B1353" t="str">
            <v>SUJETADOR DE TAPA PARA BANDEJA PORTACABLE SEMIPESADA</v>
          </cell>
          <cell r="C1353" t="str">
            <v>Ins</v>
          </cell>
          <cell r="D1353" t="str">
            <v>und</v>
          </cell>
          <cell r="E1353">
            <v>772.39</v>
          </cell>
        </row>
        <row r="1354">
          <cell r="A1354" t="str">
            <v>BB825</v>
          </cell>
          <cell r="B1354" t="str">
            <v>Suministro, instalación y puesta en funcionamiento de Celda para transformador metálica en lámina galvanizada , calibre 14,16 y 18, con pintura de aplicacion electrostatica poliester, para alojar transformador en subestación de local,  con sistema de cale</v>
          </cell>
          <cell r="C1354" t="str">
            <v>Ins</v>
          </cell>
          <cell r="D1354" t="str">
            <v>und</v>
          </cell>
          <cell r="E1354">
            <v>3000000</v>
          </cell>
        </row>
        <row r="1355">
          <cell r="A1355" t="str">
            <v>BB826</v>
          </cell>
          <cell r="B1355" t="str">
            <v xml:space="preserve">Suministro, instalación y puesta en funcionamiento de: EQUIPO DE MEDIDA EN MEDIA TENSION 13,2KV. 3 ELEMENTOS, con su correspondiente Celda metálica en lámina galvanizada , calibre 14,16 y 18, con pintura de aplicacion electrostatica poliester. iNCLUYE: 3 </v>
          </cell>
          <cell r="C1355" t="str">
            <v>Ins</v>
          </cell>
          <cell r="D1355" t="str">
            <v>und</v>
          </cell>
          <cell r="E1355">
            <v>17100000</v>
          </cell>
        </row>
        <row r="1356">
          <cell r="A1356" t="str">
            <v>BB823</v>
          </cell>
          <cell r="B1356" t="str">
            <v>Suministro, instalación y puesta en funcionamiento de: Interruptor de transferencia tipo SECCIONADOR TRIPOLAR DUPLEX DE OPERACION BAJO CARGA NORMAL con corte en el aire,  17.5 kv- 400 amperios manual, tipo interior, enclavamiento mecánico entre los dos se</v>
          </cell>
          <cell r="C1356" t="str">
            <v>Ins</v>
          </cell>
          <cell r="D1356" t="str">
            <v>und</v>
          </cell>
          <cell r="E1356">
            <v>7500000</v>
          </cell>
        </row>
        <row r="1357">
          <cell r="A1357" t="str">
            <v>BB824</v>
          </cell>
          <cell r="B1357" t="str">
            <v>Suministro, instalación y puesta en funcionamiento de: SECCIONADOR TRIPOLAR EN AIRE 400A-17,5 kV DE OPERACIÓN BAJO CARGA Norma CTS 505; CTS 505-1 con su correspondiente Celda metálica en lámina galvanizada , calibre 14,16 y 18, con pintura de aplicacion e</v>
          </cell>
          <cell r="C1357" t="str">
            <v>Ins</v>
          </cell>
          <cell r="D1357" t="str">
            <v>und</v>
          </cell>
          <cell r="E1357">
            <v>5500000</v>
          </cell>
        </row>
        <row r="1358">
          <cell r="A1358" t="str">
            <v>BB738</v>
          </cell>
          <cell r="B1358" t="str">
            <v>TABLERO DE 12 CIRCUITOS 1F3H,  BARRAJE 75A, BARRA NEUTRO Y BARRA TIERRA  Calidad Legrand, Siemens, SqareD o superior de marca reconocida y homologada por el CIDET</v>
          </cell>
          <cell r="C1358" t="str">
            <v>Ins</v>
          </cell>
          <cell r="D1358" t="str">
            <v>und</v>
          </cell>
          <cell r="E1358">
            <v>53592</v>
          </cell>
        </row>
        <row r="1359">
          <cell r="A1359" t="str">
            <v>BB537</v>
          </cell>
          <cell r="B1359" t="str">
            <v>TABLERO DE 12 CIRCUITOS 2F4H, CON PUERTA - CON BARRAJE, BARRA NEUTRO Y BARRA TIERRA  Calidad Legrand, Siemens, SqareD o superior de marca reconocida y homologada por el CIDET</v>
          </cell>
          <cell r="C1359" t="str">
            <v>Ins</v>
          </cell>
          <cell r="D1359" t="str">
            <v>und</v>
          </cell>
          <cell r="E1359">
            <v>112230</v>
          </cell>
        </row>
        <row r="1360">
          <cell r="A1360" t="str">
            <v>BB540</v>
          </cell>
          <cell r="B1360" t="str">
            <v>TABLERO DE 12 CIRCUITOS 3F5H, CON PUERTA Y ESPACIO PARA TOTALIZADOR, CON  BARRA NEUTRO Y BARRA TIERRA  Calidad Legrand, Siemens, SqareD o superior de marca reconocida y homologada por el CIDET</v>
          </cell>
          <cell r="C1360" t="str">
            <v>Ins</v>
          </cell>
          <cell r="D1360" t="str">
            <v>und</v>
          </cell>
          <cell r="E1360">
            <v>239813.76000000001</v>
          </cell>
        </row>
        <row r="1361">
          <cell r="A1361" t="str">
            <v>BB541</v>
          </cell>
          <cell r="B1361" t="str">
            <v>TABLERO DE 12 CIRCUITOS 3F5H, CON PUERTA, BARRAJE, BARRA NEUTRO Y BARRA TIERRA  Calidad Legrand, Siemens, SqareD o superior de marca reconocida y homologada por el CIDET</v>
          </cell>
          <cell r="C1361" t="str">
            <v>Ins</v>
          </cell>
          <cell r="D1361" t="str">
            <v>und</v>
          </cell>
          <cell r="E1361">
            <v>112230</v>
          </cell>
        </row>
        <row r="1362">
          <cell r="A1362" t="str">
            <v>BB542</v>
          </cell>
          <cell r="B1362" t="str">
            <v>TABLERO DE 18 CIRCUITOS 2F4H, CON PUERTA - CON BARRAJE, BARRA NEUTRO Y BARRA TIERRA  Calidad Legrand, Siemens, SqareD o superior de marca reconocida y homologada por el CIDET</v>
          </cell>
          <cell r="C1362" t="str">
            <v>Ins</v>
          </cell>
          <cell r="D1362" t="str">
            <v>und</v>
          </cell>
          <cell r="E1362">
            <v>138248.79999999999</v>
          </cell>
        </row>
        <row r="1363">
          <cell r="A1363" t="str">
            <v>BB543</v>
          </cell>
          <cell r="B1363" t="str">
            <v>TABLERO DE 18 CIRCUITOS 3F5H, CON PUERTA - CON BARRAJE, BARRA NEUTRO Y BARRA TIERRA  Calidad Legrand, Siemens, SqareD o superior de marca reconocida y homologada por el CIDET</v>
          </cell>
          <cell r="C1363" t="str">
            <v>Ins</v>
          </cell>
          <cell r="D1363" t="str">
            <v>und</v>
          </cell>
          <cell r="E1363">
            <v>173084.76</v>
          </cell>
        </row>
        <row r="1364">
          <cell r="A1364" t="str">
            <v>BB544</v>
          </cell>
          <cell r="B1364" t="str">
            <v>TABLERO DE 18 CIRCUITOS 3F5H, CON PUERTA Y ESPACIO PARA TOTALIZADOR, BARRAJE , BARRA NEUTRO Y BARRA TIERRA  Calidad Legrand, Siemens, SqareD o superior de marca reconocida y homologada por el CIDET</v>
          </cell>
          <cell r="C1364" t="str">
            <v>Ins</v>
          </cell>
          <cell r="D1364" t="str">
            <v>und</v>
          </cell>
          <cell r="E1364">
            <v>303668.28000000003</v>
          </cell>
        </row>
        <row r="1365">
          <cell r="A1365" t="str">
            <v>BB546</v>
          </cell>
          <cell r="B1365" t="str">
            <v>TABLERO DE 24 CIRCUITOS 3F5H, CON PUERTA Y ESPACIO PARA TOTALIZADOR,  BARRA NEUTRO Y BARRA TIERRA  Calidad Legrand, Siemens, SqareD o superior de marca reconocida y homologada por el CIDET</v>
          </cell>
          <cell r="C1365" t="str">
            <v>Ins</v>
          </cell>
          <cell r="D1365" t="str">
            <v>und</v>
          </cell>
          <cell r="E1365">
            <v>330770.52</v>
          </cell>
        </row>
        <row r="1366">
          <cell r="A1366" t="str">
            <v>BB547</v>
          </cell>
          <cell r="B1366" t="str">
            <v>TABLERO DE 24 CIRCUITOS 3F5H, CON PUERTA,BARRAJE , BARRA NEUTRO Y BARRA TIERRA  Calidad Legrand, Siemens, SqareD o superior de marca reconocida y homologada por el CIDET</v>
          </cell>
          <cell r="C1366" t="str">
            <v>Ins</v>
          </cell>
          <cell r="D1366" t="str">
            <v>und</v>
          </cell>
          <cell r="E1366">
            <v>204840.92</v>
          </cell>
        </row>
        <row r="1367">
          <cell r="A1367" t="str">
            <v>BB548</v>
          </cell>
          <cell r="B1367" t="str">
            <v>TABLERO DE 30 CIRCUITOS 3F5H, CON PUERTA Y ESPACIO PARA TOTALIZADOR, BARRAJE , BARRA NEUTRO Y BARRA TIERRA  Calidad Legrand, Siemens, SqareD o superior de marca reconocida y homologada por el CIDET</v>
          </cell>
          <cell r="C1367" t="str">
            <v>Ins</v>
          </cell>
          <cell r="D1367" t="str">
            <v>und</v>
          </cell>
          <cell r="E1367">
            <v>396336.04</v>
          </cell>
        </row>
        <row r="1368">
          <cell r="A1368" t="str">
            <v>BB549</v>
          </cell>
          <cell r="B1368" t="str">
            <v>TABLERO DE 30 CIRCUITOS 3F5H, CON PUERTA, BARRAJE , BARRA NEUTRO Y BARRA TIERRA  Calidad Legrand, Siemens, SqareD o superior de marca reconocida y homologada por el CIDET</v>
          </cell>
          <cell r="C1368" t="str">
            <v>Ins</v>
          </cell>
          <cell r="D1368" t="str">
            <v>und</v>
          </cell>
          <cell r="E1368">
            <v>273349.36</v>
          </cell>
        </row>
        <row r="1369">
          <cell r="A1369" t="str">
            <v>BB550</v>
          </cell>
          <cell r="B1369" t="str">
            <v>TABLERO DE 36 CIRCUITOS 3F5H, CON PUERTA Y ESPACIO PARA TOTALIZADOR, BARRAJE , BARRA NEUTRO Y BARRA TIERRA  Calidad Legrand, Siemens, SqareD o superior de marca reconocida y homologada por el CIDET</v>
          </cell>
          <cell r="C1369" t="str">
            <v>Ins</v>
          </cell>
          <cell r="D1369" t="str">
            <v>und</v>
          </cell>
          <cell r="E1369">
            <v>410434.68</v>
          </cell>
        </row>
        <row r="1370">
          <cell r="A1370" t="str">
            <v>BB551</v>
          </cell>
          <cell r="B1370" t="str">
            <v>TABLERO DE 36 CIRCUITOS 3F5H, CON PUERTA, BARRAJE , BARRA NEUTRO Y BARRA TIERRA  Calidad Legrand, Siemens, SqareD o superior de marca reconocida y homologada por el CIDET</v>
          </cell>
          <cell r="C1370" t="str">
            <v>Ins</v>
          </cell>
          <cell r="D1370" t="str">
            <v>und</v>
          </cell>
          <cell r="E1370">
            <v>288337.71999999997</v>
          </cell>
        </row>
        <row r="1371">
          <cell r="A1371" t="str">
            <v>BB552</v>
          </cell>
          <cell r="B1371" t="str">
            <v>TABLERO DE 42 CIRCUITOS 3F5H, CON PUERTA Y ESPACIO PARA TOTALIZADOR, BARRAJE , BARRA NEUTRO Y BARRA TIERRA  Calidad Legrand, Siemens, SqareD o superior de marca reconocida y homologada por el CIDET</v>
          </cell>
          <cell r="C1371" t="str">
            <v>Ins</v>
          </cell>
          <cell r="D1371" t="str">
            <v>und</v>
          </cell>
          <cell r="E1371">
            <v>446844.76</v>
          </cell>
        </row>
        <row r="1372">
          <cell r="A1372" t="str">
            <v>BB553</v>
          </cell>
          <cell r="B1372" t="str">
            <v>TABLERO DE 42 CIRCUITOS 3F5H, CON PUERTA, BARRAJE , BARRA NEUTRO Y BARRA TIERRA  Calidad Legrand, Siemens, SqareD o superior de marca reconocida y homologada por el CIDET</v>
          </cell>
          <cell r="C1372" t="str">
            <v>Ins</v>
          </cell>
          <cell r="D1372" t="str">
            <v>und</v>
          </cell>
          <cell r="E1372">
            <v>332892.16000000003</v>
          </cell>
        </row>
        <row r="1373">
          <cell r="A1373" t="str">
            <v>BB740</v>
          </cell>
          <cell r="B1373" t="str">
            <v>TABLERO DE 6 CIRCUITOS 1F3H,  BARRAJE 75A, BARRA NEUTRO Y BARRA TIERRA  Calidad Legrand, Siemens, SqareD o superior de marca reconocida y homologada por el CIDET</v>
          </cell>
          <cell r="C1373" t="str">
            <v>Ins</v>
          </cell>
          <cell r="D1373" t="str">
            <v>und</v>
          </cell>
          <cell r="E1373">
            <v>32480</v>
          </cell>
        </row>
        <row r="1374">
          <cell r="A1374" t="str">
            <v>BB739</v>
          </cell>
          <cell r="B1374" t="str">
            <v>TABLERO DE 8 CIRCUITOS 1F3H,  BARRAJE 75A, BARRA NEUTRO Y BARRA TIERRA  Calidad Legrand, Siemens, SqareD o superior de marca reconocida y homologada por el CIDET</v>
          </cell>
          <cell r="C1374" t="str">
            <v>Ins</v>
          </cell>
          <cell r="D1374" t="str">
            <v>und</v>
          </cell>
          <cell r="E1374">
            <v>42224</v>
          </cell>
        </row>
        <row r="1375">
          <cell r="A1375" t="str">
            <v>BB554</v>
          </cell>
          <cell r="B1375" t="str">
            <v>TABLERO DE 8 CIRCUITOS 2F4H, CON PUERTA - CON BARRA NEUTRO Y BARRA TIERRA  Calidad Legrand, Siemens, SqareD o superior de marca reconocida y homologada por el CIDET</v>
          </cell>
          <cell r="C1375" t="str">
            <v>Ins</v>
          </cell>
          <cell r="D1375" t="str">
            <v>und</v>
          </cell>
          <cell r="E1375">
            <v>87075</v>
          </cell>
        </row>
        <row r="1376">
          <cell r="A1376" t="str">
            <v>BB556</v>
          </cell>
          <cell r="B1376" t="str">
            <v>TAPA CIEGA CON IMPACTO GALVANIZADA CUADRADA 4X4"</v>
          </cell>
          <cell r="C1376" t="str">
            <v>Ins</v>
          </cell>
          <cell r="D1376" t="str">
            <v>und</v>
          </cell>
          <cell r="E1376">
            <v>591.6</v>
          </cell>
        </row>
        <row r="1377">
          <cell r="A1377" t="str">
            <v>BB731</v>
          </cell>
          <cell r="B1377" t="str">
            <v xml:space="preserve">TAPA PARA BANDEJA PORTACABLE GALVANIZADA EN CALIENTE DE ANCHO UTIL 10CM; LONG 1,2M. </v>
          </cell>
          <cell r="C1377" t="str">
            <v>Ins</v>
          </cell>
          <cell r="D1377" t="str">
            <v>ml</v>
          </cell>
          <cell r="E1377">
            <v>10145</v>
          </cell>
        </row>
        <row r="1378">
          <cell r="A1378" t="str">
            <v>BB732</v>
          </cell>
          <cell r="B1378" t="str">
            <v xml:space="preserve">TAPA PARA BANDEJA PORTACABLE GALVANIZADA EN CALIENTE DE ANCHO UTIL 20CM; LONG 1,2M. </v>
          </cell>
          <cell r="C1378" t="str">
            <v>Ins</v>
          </cell>
          <cell r="D1378" t="str">
            <v>ml</v>
          </cell>
          <cell r="E1378">
            <v>15801</v>
          </cell>
        </row>
        <row r="1379">
          <cell r="A1379" t="str">
            <v>BB733</v>
          </cell>
          <cell r="B1379" t="str">
            <v xml:space="preserve">TAPA PARA BANDEJA PORTACABLE GALVANIZADA EN CALIENTE DE ANCHO UTIL 30CM; LONG 1,2M. </v>
          </cell>
          <cell r="C1379" t="str">
            <v>Ins</v>
          </cell>
          <cell r="D1379" t="str">
            <v>ml</v>
          </cell>
          <cell r="E1379">
            <v>22778</v>
          </cell>
        </row>
        <row r="1380">
          <cell r="A1380" t="str">
            <v>BB734</v>
          </cell>
          <cell r="B1380" t="str">
            <v xml:space="preserve">TAPA PARA BANDEJA PORTACABLE GALVANIZADA EN CALIENTE DE ANCHO UTIL 40CM; LONG 1,2M. </v>
          </cell>
          <cell r="C1380" t="str">
            <v>Ins</v>
          </cell>
          <cell r="D1380" t="str">
            <v>ml</v>
          </cell>
          <cell r="E1380">
            <v>29652</v>
          </cell>
        </row>
        <row r="1381">
          <cell r="A1381" t="str">
            <v>BB735</v>
          </cell>
          <cell r="B1381" t="str">
            <v xml:space="preserve">TAPA PARA BANDEJA PORTACABLE GALVANIZADA EN CALIENTE DE ANCHO UTIL 50CM; LONG 1,2M. </v>
          </cell>
          <cell r="C1381" t="str">
            <v>Ins</v>
          </cell>
          <cell r="D1381" t="str">
            <v>ml</v>
          </cell>
          <cell r="E1381">
            <v>36512</v>
          </cell>
        </row>
        <row r="1382">
          <cell r="A1382" t="str">
            <v>BB736</v>
          </cell>
          <cell r="B1382" t="str">
            <v xml:space="preserve">TAPA PARA BANDEJA PORTACABLE GALVANIZADA EN CALIENTE DE ANCHO UTIL 60CM; LONG 1,2M. </v>
          </cell>
          <cell r="C1382" t="str">
            <v>Ins</v>
          </cell>
          <cell r="D1382" t="str">
            <v>ml</v>
          </cell>
          <cell r="E1382">
            <v>43368</v>
          </cell>
        </row>
        <row r="1383">
          <cell r="A1383" t="str">
            <v>BB725</v>
          </cell>
          <cell r="B1383" t="str">
            <v>TE PORTACABLE GALVANIZADA EN CALIENTE ANCHO UTIL 10CM. INCLUYE PLATINAS DE UNION</v>
          </cell>
          <cell r="C1383" t="str">
            <v>Ins</v>
          </cell>
          <cell r="D1383" t="str">
            <v>und</v>
          </cell>
          <cell r="E1383">
            <v>50583.95</v>
          </cell>
        </row>
        <row r="1384">
          <cell r="A1384" t="str">
            <v>BB726</v>
          </cell>
          <cell r="B1384" t="str">
            <v>TE PORTACABLE GALVANIZADA EN CALIENTE ANCHO UTIL 20CM. INCLUYE PLATINAS DE UNION</v>
          </cell>
          <cell r="C1384" t="str">
            <v>Ins</v>
          </cell>
          <cell r="D1384" t="str">
            <v>und</v>
          </cell>
          <cell r="E1384">
            <v>55725.18</v>
          </cell>
        </row>
        <row r="1385">
          <cell r="A1385" t="str">
            <v>BB727</v>
          </cell>
          <cell r="B1385" t="str">
            <v>TE PORTACABLE GALVANIZADA EN CALIENTE ANCHO UTIL 30CM. INCLUYE PLATINAS DE UNION</v>
          </cell>
          <cell r="C1385" t="str">
            <v>Ins</v>
          </cell>
          <cell r="D1385" t="str">
            <v>und</v>
          </cell>
          <cell r="E1385">
            <v>60970.47</v>
          </cell>
        </row>
        <row r="1386">
          <cell r="A1386" t="str">
            <v>BB728</v>
          </cell>
          <cell r="B1386" t="str">
            <v>TE PORTACABLE GALVANIZADA EN CALIENTE ANCHO UTIL 40CM. INCLUYE PLATINAS DE UNION</v>
          </cell>
          <cell r="C1386" t="str">
            <v>Ins</v>
          </cell>
          <cell r="D1386" t="str">
            <v>und</v>
          </cell>
          <cell r="E1386">
            <v>68516.91</v>
          </cell>
        </row>
        <row r="1387">
          <cell r="A1387" t="str">
            <v>BB729</v>
          </cell>
          <cell r="B1387" t="str">
            <v>TE PORTACABLE GALVANIZADA EN CALIENTE ANCHO UTIL 50CM. INCLUYE PLATINAS DE UNION</v>
          </cell>
          <cell r="C1387" t="str">
            <v>Ins</v>
          </cell>
          <cell r="D1387" t="str">
            <v>und</v>
          </cell>
          <cell r="E1387">
            <v>75094.86</v>
          </cell>
        </row>
        <row r="1388">
          <cell r="A1388" t="str">
            <v>BB730</v>
          </cell>
          <cell r="B1388" t="str">
            <v>TE PORTACABLE GALVANIZADA EN CALIENTE ANCHO UTIL 60CM. INCLUYE PLATINAS DE UNION</v>
          </cell>
          <cell r="C1388" t="str">
            <v>Ins</v>
          </cell>
          <cell r="D1388" t="str">
            <v>und</v>
          </cell>
          <cell r="E1388">
            <v>84923.77</v>
          </cell>
        </row>
        <row r="1389">
          <cell r="A1389" t="str">
            <v>BB666</v>
          </cell>
          <cell r="B1389" t="str">
            <v>TENSOR</v>
          </cell>
          <cell r="C1389" t="str">
            <v>Ins</v>
          </cell>
          <cell r="D1389" t="str">
            <v>und</v>
          </cell>
          <cell r="E1389">
            <v>1479</v>
          </cell>
        </row>
        <row r="1390">
          <cell r="A1390" t="str">
            <v>BB816</v>
          </cell>
          <cell r="B1390" t="str">
            <v>TENSOR DE ACOMETIDAS</v>
          </cell>
          <cell r="C1390" t="str">
            <v>Ins</v>
          </cell>
          <cell r="D1390" t="str">
            <v>und</v>
          </cell>
          <cell r="E1390">
            <v>3074</v>
          </cell>
        </row>
        <row r="1391">
          <cell r="A1391" t="str">
            <v>BB657</v>
          </cell>
          <cell r="B1391" t="str">
            <v>TERMINAL CAMPANA PVC DUCTO 2"</v>
          </cell>
          <cell r="C1391" t="str">
            <v>Ins</v>
          </cell>
          <cell r="D1391" t="str">
            <v>und</v>
          </cell>
          <cell r="E1391">
            <v>2634</v>
          </cell>
        </row>
        <row r="1392">
          <cell r="A1392" t="str">
            <v>BB654</v>
          </cell>
          <cell r="B1392" t="str">
            <v>TERMINAL CAMPANA PVC DUCTO 3"</v>
          </cell>
          <cell r="C1392" t="str">
            <v>Ins</v>
          </cell>
          <cell r="D1392" t="str">
            <v>und</v>
          </cell>
          <cell r="E1392">
            <v>2634</v>
          </cell>
        </row>
        <row r="1393">
          <cell r="A1393" t="str">
            <v>BB652</v>
          </cell>
          <cell r="B1393" t="str">
            <v>TERMINAL CAMPANA PVC DUCTO 4"</v>
          </cell>
          <cell r="C1393" t="str">
            <v>Ins</v>
          </cell>
          <cell r="D1393" t="str">
            <v>und</v>
          </cell>
          <cell r="E1393">
            <v>4959</v>
          </cell>
        </row>
        <row r="1394">
          <cell r="A1394" t="str">
            <v>BB660</v>
          </cell>
          <cell r="B1394" t="str">
            <v>TERMINAL PVC CONDUIT  1"</v>
          </cell>
          <cell r="C1394" t="str">
            <v>Ins</v>
          </cell>
          <cell r="D1394" t="str">
            <v>und</v>
          </cell>
          <cell r="E1394">
            <v>336.4</v>
          </cell>
        </row>
        <row r="1395">
          <cell r="A1395" t="str">
            <v>BB567</v>
          </cell>
          <cell r="B1395" t="str">
            <v>TERMINALES PREMOLDEADAS PARA 15 kV - USO EXTERIOR PARA CALIBRES DE CABLES ENTRE 2 - 3/0 - JUEGO x 3 UNIDADES</v>
          </cell>
          <cell r="C1395" t="str">
            <v>Ins</v>
          </cell>
          <cell r="D1395" t="str">
            <v>und</v>
          </cell>
          <cell r="E1395">
            <v>340942.56</v>
          </cell>
        </row>
        <row r="1396">
          <cell r="A1396" t="str">
            <v>BB568</v>
          </cell>
          <cell r="B1396" t="str">
            <v>TERMINALES PREMOLDEADAS PARA 15 kV - USO INTERIOR PARA CALIBRES DE CABLES ENTRE 2 - 3/0 - JUEGO x 3 UNIDADES</v>
          </cell>
          <cell r="C1396" t="str">
            <v>Ins</v>
          </cell>
          <cell r="D1396" t="str">
            <v>und</v>
          </cell>
          <cell r="E1396">
            <v>235346.6</v>
          </cell>
        </row>
        <row r="1397">
          <cell r="A1397" t="str">
            <v>BB570</v>
          </cell>
          <cell r="B1397" t="str">
            <v>TOMA CORRIENTE DOBLE CON  PROTECCION FALLA A TIERRA GFCI</v>
          </cell>
          <cell r="C1397" t="str">
            <v>Ins</v>
          </cell>
          <cell r="D1397" t="str">
            <v>und</v>
          </cell>
          <cell r="E1397">
            <v>28150</v>
          </cell>
        </row>
        <row r="1398">
          <cell r="A1398" t="str">
            <v>BB571</v>
          </cell>
          <cell r="B1398" t="str">
            <v xml:space="preserve">TOMA CORRIENTE DOBLE CON POLO A TIERRA  Nema 5-15-R; </v>
          </cell>
          <cell r="C1398" t="str">
            <v>Ins</v>
          </cell>
          <cell r="D1398" t="str">
            <v>und</v>
          </cell>
          <cell r="E1398">
            <v>7500</v>
          </cell>
        </row>
        <row r="1399">
          <cell r="A1399" t="str">
            <v>BB775</v>
          </cell>
          <cell r="B1399" t="str">
            <v>TOMA INDUSTRIAL DE SOBREPONER 3P+N+T 250V/16A IP44. MARCA LEGRAND</v>
          </cell>
          <cell r="C1399" t="str">
            <v>Ins</v>
          </cell>
          <cell r="D1399" t="str">
            <v>und</v>
          </cell>
          <cell r="E1399">
            <v>60552</v>
          </cell>
        </row>
        <row r="1400">
          <cell r="A1400" t="str">
            <v>BB783</v>
          </cell>
          <cell r="B1400" t="str">
            <v>TOMA INDUSTRIAL DE SOBREPONER 3P+N+T 250V/16A IP67. MARCA LEGRAND</v>
          </cell>
          <cell r="C1400" t="str">
            <v>Ins</v>
          </cell>
          <cell r="D1400" t="str">
            <v>und</v>
          </cell>
          <cell r="E1400">
            <v>155324</v>
          </cell>
        </row>
        <row r="1401">
          <cell r="A1401" t="str">
            <v>BB779</v>
          </cell>
          <cell r="B1401" t="str">
            <v>TOMA INDUSTRIAL DE SOBREPONER 3P+N+T 250V/32A IP44. MARCA LEGRAND</v>
          </cell>
          <cell r="C1401" t="str">
            <v>Ins</v>
          </cell>
          <cell r="D1401" t="str">
            <v>und</v>
          </cell>
          <cell r="E1401">
            <v>308096</v>
          </cell>
        </row>
        <row r="1402">
          <cell r="A1402" t="str">
            <v>BB787</v>
          </cell>
          <cell r="B1402" t="str">
            <v>TOMA INDUSTRIAL DE SOBREPONER 3P+N+T 250V/32A IP67. MARCA LEGRAND</v>
          </cell>
          <cell r="C1402" t="str">
            <v>Ins</v>
          </cell>
          <cell r="D1402" t="str">
            <v>und</v>
          </cell>
          <cell r="E1402">
            <v>158456</v>
          </cell>
        </row>
        <row r="1403">
          <cell r="A1403" t="str">
            <v>BB791</v>
          </cell>
          <cell r="B1403" t="str">
            <v>TOMA INDUSTRIAL DE SOBREPONER 3P+N+T 250V/63A IP67. MARCA LEGRAND</v>
          </cell>
          <cell r="C1403" t="str">
            <v>Ins</v>
          </cell>
          <cell r="D1403" t="str">
            <v>und</v>
          </cell>
          <cell r="E1403">
            <v>333268</v>
          </cell>
        </row>
        <row r="1404">
          <cell r="A1404" t="str">
            <v>BB773</v>
          </cell>
          <cell r="B1404" t="str">
            <v>TOMA INDUSTRIAL DE SOBREPONER 3P+T 250V/16A IP44. MARCA LEGRAND</v>
          </cell>
          <cell r="C1404" t="str">
            <v>Ins</v>
          </cell>
          <cell r="D1404" t="str">
            <v>und</v>
          </cell>
          <cell r="E1404">
            <v>48952</v>
          </cell>
        </row>
        <row r="1405">
          <cell r="A1405" t="str">
            <v>BB781</v>
          </cell>
          <cell r="B1405" t="str">
            <v>TOMA INDUSTRIAL DE SOBREPONER 3P+T 250V/16A IP67. MARCA LEGRAND</v>
          </cell>
          <cell r="C1405" t="str">
            <v>Ins</v>
          </cell>
          <cell r="D1405" t="str">
            <v>und</v>
          </cell>
          <cell r="E1405">
            <v>140708</v>
          </cell>
        </row>
        <row r="1406">
          <cell r="A1406" t="str">
            <v>BB777</v>
          </cell>
          <cell r="B1406" t="str">
            <v>TOMA INDUSTRIAL DE SOBREPONER 3P+T 250V/32A IP44. MARCA LEGRAND</v>
          </cell>
          <cell r="C1406" t="str">
            <v>Ins</v>
          </cell>
          <cell r="D1406" t="str">
            <v>und</v>
          </cell>
          <cell r="E1406">
            <v>57768</v>
          </cell>
        </row>
        <row r="1407">
          <cell r="A1407" t="str">
            <v>BB785</v>
          </cell>
          <cell r="B1407" t="str">
            <v>TOMA INDUSTRIAL DE SOBREPONER 3P+T 250V/32A IP67. MARCA LEGRAND</v>
          </cell>
          <cell r="C1407" t="str">
            <v>Ins</v>
          </cell>
          <cell r="D1407" t="str">
            <v>und</v>
          </cell>
          <cell r="E1407">
            <v>143956</v>
          </cell>
        </row>
        <row r="1408">
          <cell r="A1408" t="str">
            <v>BB789</v>
          </cell>
          <cell r="B1408" t="str">
            <v>TOMA INDUSTRIAL DE SOBREPONER 3P+T 250V/63A IP67. MARCA LEGRAND</v>
          </cell>
          <cell r="C1408" t="str">
            <v>Ins</v>
          </cell>
          <cell r="D1408" t="str">
            <v>und</v>
          </cell>
          <cell r="E1408">
            <v>319116</v>
          </cell>
        </row>
        <row r="1409">
          <cell r="A1409" t="str">
            <v>BB793</v>
          </cell>
          <cell r="B1409" t="str">
            <v>TOMACORRIENTE DE INCRUSTAR CON SEGURO DE GIRO 2P+T 250V/20A. MARCA LEGRAND</v>
          </cell>
          <cell r="C1409" t="str">
            <v>Ins</v>
          </cell>
          <cell r="D1409" t="str">
            <v>und</v>
          </cell>
          <cell r="E1409">
            <v>37584</v>
          </cell>
        </row>
        <row r="1410">
          <cell r="A1410" t="str">
            <v>BB795</v>
          </cell>
          <cell r="B1410" t="str">
            <v>TOMACORRIENTE DE INCRUSTAR CON SEGURO DE GIRO 2P+T 250V/30A. MARCA LEGRAND</v>
          </cell>
          <cell r="C1410" t="str">
            <v>Ins</v>
          </cell>
          <cell r="D1410" t="str">
            <v>und</v>
          </cell>
          <cell r="E1410">
            <v>55796</v>
          </cell>
        </row>
        <row r="1411">
          <cell r="A1411" t="str">
            <v>BB580</v>
          </cell>
          <cell r="B1411" t="str">
            <v>TORNILLO DE ACERO GALVANIZADO 1/2"X1 1/2". Incluye 1 Tuercas, 1 Arandelas.</v>
          </cell>
          <cell r="C1411" t="str">
            <v>Ins</v>
          </cell>
          <cell r="D1411" t="str">
            <v>und</v>
          </cell>
          <cell r="E1411">
            <v>749</v>
          </cell>
        </row>
        <row r="1412">
          <cell r="A1412" t="str">
            <v>BB581</v>
          </cell>
          <cell r="B1412" t="str">
            <v>TORNILLO DE ACERO GALVANIZADO 5/8" X 10". Incluye 2 Tuerca, 2 Arandelas.</v>
          </cell>
          <cell r="C1412" t="str">
            <v>Ins</v>
          </cell>
          <cell r="D1412" t="str">
            <v>und</v>
          </cell>
          <cell r="E1412">
            <v>3271.2</v>
          </cell>
        </row>
        <row r="1413">
          <cell r="A1413" t="str">
            <v>BB582</v>
          </cell>
          <cell r="B1413" t="str">
            <v>TORNILLO DE ACERO GALVANIZADO 5/8" X 5". Incluye 2 Tuercas, 2 Arandelas.</v>
          </cell>
          <cell r="C1413" t="str">
            <v>Ins</v>
          </cell>
          <cell r="D1413" t="str">
            <v>und</v>
          </cell>
          <cell r="E1413">
            <v>2150.64</v>
          </cell>
        </row>
        <row r="1414">
          <cell r="A1414" t="str">
            <v>BB583</v>
          </cell>
          <cell r="B1414" t="str">
            <v>TORNILLO DE ACERO GALVANIZADO 5/8" X 8". Incluye 2 Tuercas, 2 Arandelas.</v>
          </cell>
          <cell r="C1414" t="str">
            <v>Ins</v>
          </cell>
          <cell r="D1414" t="str">
            <v>und</v>
          </cell>
          <cell r="E1414">
            <v>2737.6</v>
          </cell>
        </row>
        <row r="1415">
          <cell r="A1415" t="str">
            <v>BB584</v>
          </cell>
          <cell r="B1415" t="str">
            <v>TORNILLO DE BRONCE PARA BORNA TERMINAL</v>
          </cell>
          <cell r="C1415" t="str">
            <v>Ins</v>
          </cell>
          <cell r="D1415" t="str">
            <v>und</v>
          </cell>
          <cell r="E1415">
            <v>12000</v>
          </cell>
        </row>
        <row r="1416">
          <cell r="A1416" t="str">
            <v>BB587</v>
          </cell>
          <cell r="B1416" t="str">
            <v xml:space="preserve">TRANSFORMADOR DE DISTRIBUCION  TRIFASICO AUTOPROTEGIDO 112,5 kVA-DyN5, 60 Hz, 13.2 kV-208/120 VOLTIOS ACEITE- INTEMPERIE- HOMOLOGADO -ACCESORIOS DE SUJECION -PROTOCOLO DE PRUEBAS. (DPS PRIMARIOS) </v>
          </cell>
          <cell r="C1416" t="str">
            <v>Ins</v>
          </cell>
          <cell r="D1416" t="str">
            <v>m</v>
          </cell>
          <cell r="E1416">
            <v>10150000</v>
          </cell>
        </row>
        <row r="1417">
          <cell r="A1417" t="str">
            <v>BB586</v>
          </cell>
          <cell r="B1417" t="str">
            <v>TRANSFORMADOR DE DISTRIBUCION  TRIFASICO AUTOPROTEGIDO 15 kVA-DyN5, 60 Hz, 13.2 kV-208/120 VOLTIOS ACEITE- INTEMPERIE- HOMOLOGADO -ACCESORIOS DE SUJECION -PROTOCOLO DE PRUEBAS. (DPS PRIMARIOS, INTERRUPTOR AUTOMATICO BAJA TENSION  INCORPORADO EN LA CUBA CO</v>
          </cell>
          <cell r="C1417" t="str">
            <v>Ins</v>
          </cell>
          <cell r="D1417" t="str">
            <v>und</v>
          </cell>
          <cell r="E1417">
            <v>4988000</v>
          </cell>
        </row>
        <row r="1418">
          <cell r="A1418" t="str">
            <v>BB588</v>
          </cell>
          <cell r="B1418" t="str">
            <v xml:space="preserve">TRANSFORMADOR DE DISTRIBUCION  TRIFASICO AUTOPROTEGIDO 150 kVA-DyN5, 60 Hz, 13.2 kV-208/120 VOLTIOS ACEITE- INTEMPERIE- HOMOLOGADO -ACCESORIOS DE SUJECION -PROTOCOLO DE PRUEBAS. (DPS PRIMARIOS) </v>
          </cell>
          <cell r="C1418" t="str">
            <v>Ins</v>
          </cell>
          <cell r="D1418" t="str">
            <v>m</v>
          </cell>
          <cell r="E1418">
            <v>12319200</v>
          </cell>
        </row>
        <row r="1419">
          <cell r="A1419" t="str">
            <v>BB589</v>
          </cell>
          <cell r="B1419" t="str">
            <v xml:space="preserve">TRANSFORMADOR DE DISTRIBUCION  TRIFASICO AUTOPROTEGIDO 225 kVA-DyN5, 60 Hz, 13.2 kV-220/127 VOLTIOS ACEITE- INTEMPERIE- HOMOLOGADO -ACCESORIOS DE SUJECION -PROTOCOLO DE PRUEBAS. (DPS PRIMARIOS) </v>
          </cell>
          <cell r="C1419" t="str">
            <v>Ins</v>
          </cell>
          <cell r="D1419" t="str">
            <v>m</v>
          </cell>
          <cell r="E1419">
            <v>11739200</v>
          </cell>
        </row>
        <row r="1420">
          <cell r="A1420" t="str">
            <v>BB590</v>
          </cell>
          <cell r="B1420" t="str">
            <v>TRANSFORMADOR DE DISTRIBUCION  TRIFASICO AUTOPROTEGIDO 30 kVA-DyN5, 60 Hz, 13.2 kV-208/120 VOLTIOS ACEITE- INTEMPERIE- HOMOLOGADO -ACCESORIOS DE SUJECION -PROTOCOLO DE PRUEBAS. (DPS PRIMARIOS, INTERRUPTOR AUTOMATICO BAJA TENSION  INCORPORADO EN LA CUBA CO</v>
          </cell>
          <cell r="C1420" t="str">
            <v>Ins</v>
          </cell>
          <cell r="D1420" t="str">
            <v>m</v>
          </cell>
          <cell r="E1420">
            <v>3636600</v>
          </cell>
        </row>
        <row r="1421">
          <cell r="A1421" t="str">
            <v>BB591</v>
          </cell>
          <cell r="B1421" t="str">
            <v>TRANSFORMADOR DE DISTRIBUCION  TRIFASICO AUTOPROTEGIDO 45 kVA-DyN5, 60 Hz, 13.2 kV-208/120 VOLTIOS ACEITE- INTEMPERIE- HOMOLOGADO -ACCESORIOS DE SUJECION -PROTOCOLO DE PRUEBAS. (DPS PRIMARIOS, INTERRUPTOR AUTOMATICO BAJA TENSION  INCORPORADO EN LA CUBA CO</v>
          </cell>
          <cell r="C1421" t="str">
            <v>Ins</v>
          </cell>
          <cell r="D1421" t="str">
            <v>m</v>
          </cell>
          <cell r="E1421">
            <v>4402200</v>
          </cell>
        </row>
        <row r="1422">
          <cell r="A1422" t="str">
            <v>BB592</v>
          </cell>
          <cell r="B1422" t="str">
            <v xml:space="preserve">TRANSFORMADOR DE DISTRIBUCION  TRIFASICO AUTOPROTEGIDO 75 kVA-DyN5, 60 Hz, 13.2 kV-208/120 VOLTIOS ACEITE- INTEMPERIE- HOMOLOGADO -ACCESORIOS DE SUJECION -PROTOCOLO DE PRUEBAS. (DPS PRIMARIOS) </v>
          </cell>
          <cell r="C1422" t="str">
            <v>Ins</v>
          </cell>
          <cell r="D1422" t="str">
            <v>m</v>
          </cell>
          <cell r="E1422">
            <v>5678200</v>
          </cell>
        </row>
        <row r="1423">
          <cell r="A1423" t="str">
            <v>BB596</v>
          </cell>
          <cell r="B1423" t="str">
            <v>TUBO CONDUIT GALVANIZADA EMT 1 1/2"</v>
          </cell>
          <cell r="C1423" t="str">
            <v>Ins</v>
          </cell>
          <cell r="D1423" t="str">
            <v>ml</v>
          </cell>
          <cell r="E1423">
            <v>11219</v>
          </cell>
        </row>
        <row r="1424">
          <cell r="A1424" t="str">
            <v>BB597</v>
          </cell>
          <cell r="B1424" t="str">
            <v>TUBO CONDUIT GALVANIZADA EMT 1"</v>
          </cell>
          <cell r="C1424" t="str">
            <v>Ins</v>
          </cell>
          <cell r="D1424" t="str">
            <v>ml</v>
          </cell>
          <cell r="E1424">
            <v>6511</v>
          </cell>
        </row>
        <row r="1425">
          <cell r="A1425" t="str">
            <v>BB598</v>
          </cell>
          <cell r="B1425" t="str">
            <v>TUBO CONDUIT GALVANIZADA EMT 1/2"</v>
          </cell>
          <cell r="C1425" t="str">
            <v>Ins</v>
          </cell>
          <cell r="D1425" t="str">
            <v>ml</v>
          </cell>
          <cell r="E1425">
            <v>2717</v>
          </cell>
        </row>
        <row r="1426">
          <cell r="A1426" t="str">
            <v>BB599</v>
          </cell>
          <cell r="B1426" t="str">
            <v xml:space="preserve">TUBO CONDUIT GALVANIZADA EMT 2" </v>
          </cell>
          <cell r="C1426" t="str">
            <v>Ins</v>
          </cell>
          <cell r="D1426" t="str">
            <v>ml</v>
          </cell>
          <cell r="E1426">
            <v>14256</v>
          </cell>
        </row>
        <row r="1427">
          <cell r="A1427" t="str">
            <v>BB600</v>
          </cell>
          <cell r="B1427" t="str">
            <v xml:space="preserve">TUBO CONDUIT GALVANIZADA EMT 3" </v>
          </cell>
          <cell r="C1427" t="str">
            <v>Ins</v>
          </cell>
          <cell r="D1427" t="str">
            <v>ml</v>
          </cell>
          <cell r="E1427">
            <v>28288</v>
          </cell>
        </row>
        <row r="1428">
          <cell r="A1428" t="str">
            <v>BB601</v>
          </cell>
          <cell r="B1428" t="str">
            <v xml:space="preserve">TUBO CONDUIT GALVANIZADA EMT 3/4" </v>
          </cell>
          <cell r="C1428" t="str">
            <v>Ins</v>
          </cell>
          <cell r="D1428" t="str">
            <v>ml</v>
          </cell>
          <cell r="E1428">
            <v>4437</v>
          </cell>
        </row>
        <row r="1429">
          <cell r="A1429" t="str">
            <v>BB603</v>
          </cell>
          <cell r="B1429" t="str">
            <v xml:space="preserve">TUBO CONDUIT IMC 1 1/2" </v>
          </cell>
          <cell r="C1429" t="str">
            <v>Ins</v>
          </cell>
          <cell r="D1429" t="str">
            <v>ml</v>
          </cell>
          <cell r="E1429">
            <v>23277</v>
          </cell>
        </row>
        <row r="1430">
          <cell r="A1430" t="str">
            <v>BB605</v>
          </cell>
          <cell r="B1430" t="str">
            <v xml:space="preserve">TUBO CONDUIT IMC 1" </v>
          </cell>
          <cell r="C1430" t="str">
            <v>Ins</v>
          </cell>
          <cell r="D1430" t="str">
            <v>ml</v>
          </cell>
          <cell r="E1430">
            <v>14274</v>
          </cell>
        </row>
        <row r="1431">
          <cell r="A1431" t="str">
            <v>BB606</v>
          </cell>
          <cell r="B1431" t="str">
            <v xml:space="preserve">TUBO CONDUIT IMC 1/2" </v>
          </cell>
          <cell r="C1431" t="str">
            <v>Ins</v>
          </cell>
          <cell r="D1431" t="str">
            <v>ml</v>
          </cell>
          <cell r="E1431">
            <v>8046</v>
          </cell>
        </row>
        <row r="1432">
          <cell r="A1432" t="str">
            <v>BB607</v>
          </cell>
          <cell r="B1432" t="str">
            <v xml:space="preserve">TUBO CONDUIT IMC 2" </v>
          </cell>
          <cell r="C1432" t="str">
            <v>Ins</v>
          </cell>
          <cell r="D1432" t="str">
            <v>ml</v>
          </cell>
          <cell r="E1432">
            <v>28852</v>
          </cell>
        </row>
        <row r="1433">
          <cell r="A1433" t="str">
            <v>BB608</v>
          </cell>
          <cell r="B1433" t="str">
            <v xml:space="preserve">TUBO CONDUIT IMC 3" </v>
          </cell>
          <cell r="C1433" t="str">
            <v>Ins</v>
          </cell>
          <cell r="D1433" t="str">
            <v>ml</v>
          </cell>
          <cell r="E1433">
            <v>67900</v>
          </cell>
        </row>
        <row r="1434">
          <cell r="A1434" t="str">
            <v>BB609</v>
          </cell>
          <cell r="B1434" t="str">
            <v>TUBO CONDUIT IMC 3/4"</v>
          </cell>
          <cell r="C1434" t="str">
            <v>Ins</v>
          </cell>
          <cell r="D1434" t="str">
            <v>ml</v>
          </cell>
          <cell r="E1434">
            <v>9900</v>
          </cell>
        </row>
        <row r="1435">
          <cell r="A1435" t="str">
            <v>BB610</v>
          </cell>
          <cell r="B1435" t="str">
            <v xml:space="preserve">TUBO CONDUIT IMC 4" </v>
          </cell>
          <cell r="C1435" t="str">
            <v>Ins</v>
          </cell>
          <cell r="D1435" t="str">
            <v>ml</v>
          </cell>
          <cell r="E1435">
            <v>89180</v>
          </cell>
        </row>
        <row r="1436">
          <cell r="A1436" t="str">
            <v>BB611</v>
          </cell>
          <cell r="B1436" t="str">
            <v>TUBO CONDUIT PVC 1 1/2"</v>
          </cell>
          <cell r="C1436" t="str">
            <v>Ins</v>
          </cell>
          <cell r="D1436" t="str">
            <v>ml</v>
          </cell>
          <cell r="E1436">
            <v>2327</v>
          </cell>
        </row>
        <row r="1437">
          <cell r="A1437" t="str">
            <v>BB613</v>
          </cell>
          <cell r="B1437" t="str">
            <v>TUBO CONDUIT PVC 1"</v>
          </cell>
          <cell r="C1437" t="str">
            <v>Ins</v>
          </cell>
          <cell r="D1437" t="str">
            <v>ml</v>
          </cell>
          <cell r="E1437">
            <v>1181</v>
          </cell>
        </row>
        <row r="1438">
          <cell r="A1438" t="str">
            <v>BB614</v>
          </cell>
          <cell r="B1438" t="str">
            <v>TUBERIA CONDUIT PVC 1/2" LIVIANA</v>
          </cell>
          <cell r="C1438" t="str">
            <v>Ins</v>
          </cell>
          <cell r="D1438" t="str">
            <v>ml</v>
          </cell>
          <cell r="E1438">
            <v>650</v>
          </cell>
        </row>
        <row r="1439">
          <cell r="A1439" t="str">
            <v>BB615</v>
          </cell>
          <cell r="B1439" t="str">
            <v>TUBO CONDUIT PVC 2"</v>
          </cell>
          <cell r="C1439" t="str">
            <v>Ins</v>
          </cell>
          <cell r="D1439" t="str">
            <v>ml</v>
          </cell>
          <cell r="E1439">
            <v>3683</v>
          </cell>
        </row>
        <row r="1440">
          <cell r="A1440" t="str">
            <v>BB616</v>
          </cell>
          <cell r="B1440" t="str">
            <v>TUBO CONDUIT PVC 3/4"</v>
          </cell>
          <cell r="C1440" t="str">
            <v>Ins</v>
          </cell>
          <cell r="D1440" t="str">
            <v>ml</v>
          </cell>
          <cell r="E1440">
            <v>852</v>
          </cell>
        </row>
        <row r="1441">
          <cell r="A1441" t="str">
            <v>BB629</v>
          </cell>
          <cell r="B1441" t="str">
            <v>TUBO PVC DOBLE PARED TDP 3"</v>
          </cell>
          <cell r="C1441" t="str">
            <v>Ins</v>
          </cell>
          <cell r="D1441" t="str">
            <v>ml</v>
          </cell>
          <cell r="E1441">
            <v>3539.8333333333335</v>
          </cell>
        </row>
        <row r="1442">
          <cell r="A1442" t="str">
            <v>BB630</v>
          </cell>
          <cell r="B1442" t="str">
            <v>TUBO PVC DOBLE PARED TDP 4"</v>
          </cell>
          <cell r="C1442" t="str">
            <v>Ins</v>
          </cell>
          <cell r="D1442" t="str">
            <v>ml</v>
          </cell>
          <cell r="E1442">
            <v>4911.5</v>
          </cell>
        </row>
        <row r="1443">
          <cell r="A1443" t="str">
            <v>BB626</v>
          </cell>
          <cell r="B1443" t="str">
            <v>TUBO PVC PESADO DB 2"</v>
          </cell>
          <cell r="C1443" t="str">
            <v>Ins</v>
          </cell>
          <cell r="D1443" t="str">
            <v>ml</v>
          </cell>
          <cell r="E1443">
            <v>2950.8333333333335</v>
          </cell>
        </row>
        <row r="1444">
          <cell r="A1444" t="str">
            <v>BB627</v>
          </cell>
          <cell r="B1444" t="str">
            <v>TUBO PVC PESADO DB 3"</v>
          </cell>
          <cell r="C1444" t="str">
            <v>Ins</v>
          </cell>
          <cell r="D1444" t="str">
            <v>ml</v>
          </cell>
          <cell r="E1444">
            <v>6382</v>
          </cell>
        </row>
        <row r="1445">
          <cell r="A1445" t="str">
            <v>BB703</v>
          </cell>
          <cell r="B1445" t="str">
            <v>TUERCA MORDAZA. INCLUYE TORNILLO</v>
          </cell>
          <cell r="C1445" t="str">
            <v>Ins</v>
          </cell>
          <cell r="D1445" t="str">
            <v>und</v>
          </cell>
          <cell r="E1445">
            <v>2490.58</v>
          </cell>
        </row>
        <row r="1446">
          <cell r="A1446" t="str">
            <v>BB635</v>
          </cell>
          <cell r="B1446" t="str">
            <v>TUERCA OJO ALARGADO 5/8"</v>
          </cell>
          <cell r="C1446" t="str">
            <v>Ins</v>
          </cell>
          <cell r="D1446" t="str">
            <v>und</v>
          </cell>
          <cell r="E1446">
            <v>4037.96</v>
          </cell>
        </row>
        <row r="1447">
          <cell r="A1447" t="str">
            <v>BB661</v>
          </cell>
          <cell r="B1447" t="str">
            <v>UNION PVC CONDUIT  1"</v>
          </cell>
          <cell r="C1447" t="str">
            <v>Ins</v>
          </cell>
          <cell r="D1447" t="str">
            <v>und</v>
          </cell>
          <cell r="E1447">
            <v>716</v>
          </cell>
        </row>
        <row r="1448">
          <cell r="A1448" t="str">
            <v>BB658</v>
          </cell>
          <cell r="B1448" t="str">
            <v>UNION PVC DUCTO 2"</v>
          </cell>
          <cell r="C1448" t="str">
            <v>Ins</v>
          </cell>
          <cell r="D1448" t="str">
            <v>und</v>
          </cell>
          <cell r="E1448">
            <v>2091</v>
          </cell>
        </row>
        <row r="1449">
          <cell r="A1449" t="str">
            <v>BB655</v>
          </cell>
          <cell r="B1449" t="str">
            <v>UNION PVC DUCTO 3"</v>
          </cell>
          <cell r="C1449" t="str">
            <v>Ins</v>
          </cell>
          <cell r="D1449" t="str">
            <v>und</v>
          </cell>
          <cell r="E1449">
            <v>3843</v>
          </cell>
        </row>
        <row r="1450">
          <cell r="A1450" t="str">
            <v>BB653</v>
          </cell>
          <cell r="B1450" t="str">
            <v>UNION PVC DUCTO 4"</v>
          </cell>
          <cell r="C1450" t="str">
            <v>Ins</v>
          </cell>
          <cell r="D1450" t="str">
            <v>und</v>
          </cell>
          <cell r="E1450">
            <v>5716</v>
          </cell>
        </row>
        <row r="1451">
          <cell r="A1451" t="str">
            <v>BB640</v>
          </cell>
          <cell r="B1451" t="str">
            <v>VARILLA COPPERWELD DE  5/8 X 2,40</v>
          </cell>
          <cell r="C1451" t="str">
            <v>Ins</v>
          </cell>
          <cell r="D1451" t="str">
            <v>und</v>
          </cell>
          <cell r="E1451">
            <v>98039.72</v>
          </cell>
        </row>
        <row r="1452">
          <cell r="A1452" t="str">
            <v>BB641</v>
          </cell>
          <cell r="B1452" t="str">
            <v>VARILLA DE ANCLAJE DE 3/4 x 180 cm</v>
          </cell>
          <cell r="C1452" t="str">
            <v>Ins</v>
          </cell>
          <cell r="D1452" t="str">
            <v>und</v>
          </cell>
          <cell r="E1452">
            <v>26308.799999999999</v>
          </cell>
        </row>
        <row r="1453">
          <cell r="A1453" t="str">
            <v>BB799</v>
          </cell>
          <cell r="B1453" t="str">
            <v>VENTILADOR DE MURO</v>
          </cell>
          <cell r="C1453" t="str">
            <v>Ins</v>
          </cell>
          <cell r="D1453" t="str">
            <v>und</v>
          </cell>
          <cell r="E1453">
            <v>52000</v>
          </cell>
        </row>
        <row r="1454">
          <cell r="A1454" t="str">
            <v>BB797</v>
          </cell>
          <cell r="B1454" t="str">
            <v>VENTILADOR DE TECHO 3 a 5 ASPAS, KDK</v>
          </cell>
          <cell r="C1454" t="str">
            <v>Ins</v>
          </cell>
          <cell r="D1454" t="str">
            <v>und</v>
          </cell>
          <cell r="E1454">
            <v>158000</v>
          </cell>
        </row>
        <row r="1455">
          <cell r="A1455" t="str">
            <v>BB647</v>
          </cell>
          <cell r="B1455" t="str">
            <v xml:space="preserve">VIGUETA DE ANCLAJE </v>
          </cell>
          <cell r="C1455" t="str">
            <v>Ins</v>
          </cell>
          <cell r="D1455" t="str">
            <v>und</v>
          </cell>
          <cell r="E1455">
            <v>12267</v>
          </cell>
        </row>
        <row r="1456">
          <cell r="A1456" t="str">
            <v>BB648</v>
          </cell>
          <cell r="B1456" t="str">
            <v>CINTA AISLANTE 3M</v>
          </cell>
          <cell r="C1456" t="str">
            <v>Ins</v>
          </cell>
          <cell r="D1456" t="str">
            <v>M</v>
          </cell>
          <cell r="E1456">
            <v>2900</v>
          </cell>
        </row>
        <row r="1457">
          <cell r="A1457" t="str">
            <v>BB02</v>
          </cell>
          <cell r="B1457" t="str">
            <v>VALLA CAL 22, INCLUYE PINTURA O PENDON DE ACUERDO AL DISEÑO DE LA ENTIDAD</v>
          </cell>
          <cell r="C1457" t="str">
            <v>Ins</v>
          </cell>
          <cell r="D1457" t="str">
            <v>M2</v>
          </cell>
          <cell r="E1457">
            <v>28500</v>
          </cell>
        </row>
        <row r="1458">
          <cell r="A1458" t="str">
            <v>BB06</v>
          </cell>
          <cell r="B1458" t="str">
            <v>TORNILLOS PARA MADERA 11/5"</v>
          </cell>
          <cell r="C1458" t="str">
            <v>Ins</v>
          </cell>
          <cell r="D1458" t="str">
            <v>Lb</v>
          </cell>
          <cell r="E1458">
            <v>6500</v>
          </cell>
        </row>
        <row r="1459">
          <cell r="A1459" t="str">
            <v>BB07</v>
          </cell>
        </row>
        <row r="1460">
          <cell r="A1460" t="str">
            <v>BB09</v>
          </cell>
        </row>
        <row r="1461">
          <cell r="A1461" t="str">
            <v>BB10</v>
          </cell>
        </row>
        <row r="1462">
          <cell r="A1462" t="str">
            <v>BB100</v>
          </cell>
        </row>
        <row r="1463">
          <cell r="A1463" t="str">
            <v>BB101</v>
          </cell>
        </row>
        <row r="1464">
          <cell r="A1464" t="str">
            <v>BB102</v>
          </cell>
        </row>
        <row r="1465">
          <cell r="A1465" t="str">
            <v>BB103</v>
          </cell>
        </row>
        <row r="1466">
          <cell r="A1466" t="str">
            <v>BB104</v>
          </cell>
        </row>
        <row r="1467">
          <cell r="A1467" t="str">
            <v>BB105</v>
          </cell>
        </row>
        <row r="1468">
          <cell r="A1468" t="str">
            <v>BB106</v>
          </cell>
        </row>
        <row r="1469">
          <cell r="A1469" t="str">
            <v>BB107</v>
          </cell>
        </row>
        <row r="1470">
          <cell r="A1470" t="str">
            <v>BB108</v>
          </cell>
        </row>
        <row r="1471">
          <cell r="A1471" t="str">
            <v>BB109</v>
          </cell>
        </row>
        <row r="1472">
          <cell r="A1472" t="str">
            <v>BB110</v>
          </cell>
        </row>
        <row r="1473">
          <cell r="A1473" t="str">
            <v>BB111</v>
          </cell>
        </row>
        <row r="1474">
          <cell r="A1474" t="str">
            <v>BB112</v>
          </cell>
        </row>
        <row r="1475">
          <cell r="A1475" t="str">
            <v>BB113</v>
          </cell>
        </row>
        <row r="1476">
          <cell r="A1476" t="str">
            <v>BB115</v>
          </cell>
        </row>
        <row r="1477">
          <cell r="A1477" t="str">
            <v>BB116</v>
          </cell>
        </row>
        <row r="1478">
          <cell r="A1478" t="str">
            <v>BB118</v>
          </cell>
        </row>
        <row r="1479">
          <cell r="A1479" t="str">
            <v>BB119</v>
          </cell>
        </row>
        <row r="1480">
          <cell r="A1480" t="str">
            <v>BB12</v>
          </cell>
        </row>
        <row r="1481">
          <cell r="A1481" t="str">
            <v>BB120</v>
          </cell>
        </row>
        <row r="1482">
          <cell r="A1482" t="str">
            <v>BB121</v>
          </cell>
        </row>
        <row r="1483">
          <cell r="A1483" t="str">
            <v>BB122</v>
          </cell>
        </row>
        <row r="1484">
          <cell r="A1484" t="str">
            <v>BB123</v>
          </cell>
        </row>
        <row r="1485">
          <cell r="A1485" t="str">
            <v>BB124</v>
          </cell>
        </row>
        <row r="1486">
          <cell r="A1486" t="str">
            <v>BB125</v>
          </cell>
        </row>
        <row r="1487">
          <cell r="A1487" t="str">
            <v>BB127</v>
          </cell>
        </row>
        <row r="1488">
          <cell r="A1488" t="str">
            <v>BB129</v>
          </cell>
        </row>
        <row r="1489">
          <cell r="A1489" t="str">
            <v>BB13</v>
          </cell>
        </row>
        <row r="1490">
          <cell r="A1490" t="str">
            <v>BB130</v>
          </cell>
        </row>
        <row r="1491">
          <cell r="A1491" t="str">
            <v>BB131</v>
          </cell>
        </row>
        <row r="1492">
          <cell r="A1492" t="str">
            <v>BB132</v>
          </cell>
        </row>
        <row r="1493">
          <cell r="A1493" t="str">
            <v>BB133</v>
          </cell>
        </row>
        <row r="1494">
          <cell r="A1494" t="str">
            <v>BB134</v>
          </cell>
        </row>
        <row r="1495">
          <cell r="A1495" t="str">
            <v>BB135</v>
          </cell>
        </row>
        <row r="1496">
          <cell r="A1496" t="str">
            <v>BB136</v>
          </cell>
        </row>
        <row r="1497">
          <cell r="A1497" t="str">
            <v>BB137</v>
          </cell>
        </row>
        <row r="1498">
          <cell r="A1498" t="str">
            <v>BB138</v>
          </cell>
        </row>
        <row r="1499">
          <cell r="A1499" t="str">
            <v>BB139</v>
          </cell>
        </row>
        <row r="1500">
          <cell r="A1500" t="str">
            <v>BB14</v>
          </cell>
        </row>
        <row r="1501">
          <cell r="A1501" t="str">
            <v>BB140</v>
          </cell>
        </row>
        <row r="1502">
          <cell r="A1502" t="str">
            <v>BB141</v>
          </cell>
        </row>
        <row r="1503">
          <cell r="A1503" t="str">
            <v>BB142</v>
          </cell>
        </row>
        <row r="1504">
          <cell r="A1504" t="str">
            <v>BB143</v>
          </cell>
        </row>
        <row r="1505">
          <cell r="A1505" t="str">
            <v>BB144</v>
          </cell>
        </row>
        <row r="1506">
          <cell r="A1506" t="str">
            <v>BB145</v>
          </cell>
        </row>
        <row r="1507">
          <cell r="A1507" t="str">
            <v>BB146</v>
          </cell>
        </row>
        <row r="1508">
          <cell r="A1508" t="str">
            <v>BB147</v>
          </cell>
        </row>
        <row r="1509">
          <cell r="A1509" t="str">
            <v>BB148</v>
          </cell>
        </row>
        <row r="1510">
          <cell r="A1510" t="str">
            <v>BB149</v>
          </cell>
        </row>
        <row r="1511">
          <cell r="A1511" t="str">
            <v>BB15</v>
          </cell>
        </row>
        <row r="1512">
          <cell r="A1512" t="str">
            <v>BB150</v>
          </cell>
        </row>
        <row r="1513">
          <cell r="A1513" t="str">
            <v>BB151</v>
          </cell>
        </row>
        <row r="1514">
          <cell r="A1514" t="str">
            <v>BB152</v>
          </cell>
        </row>
        <row r="1515">
          <cell r="A1515" t="str">
            <v>BB153</v>
          </cell>
        </row>
        <row r="1516">
          <cell r="A1516" t="str">
            <v>BB154</v>
          </cell>
        </row>
        <row r="1517">
          <cell r="A1517" t="str">
            <v>BB155</v>
          </cell>
        </row>
        <row r="1518">
          <cell r="A1518" t="str">
            <v>BB156</v>
          </cell>
        </row>
        <row r="1519">
          <cell r="A1519" t="str">
            <v>BB16</v>
          </cell>
        </row>
        <row r="1520">
          <cell r="A1520" t="str">
            <v>BB165</v>
          </cell>
        </row>
        <row r="1521">
          <cell r="A1521" t="str">
            <v>BB166</v>
          </cell>
        </row>
        <row r="1522">
          <cell r="A1522" t="str">
            <v>BB167</v>
          </cell>
        </row>
        <row r="1523">
          <cell r="A1523" t="str">
            <v>BB168</v>
          </cell>
        </row>
        <row r="1524">
          <cell r="A1524" t="str">
            <v>BB171</v>
          </cell>
        </row>
        <row r="1525">
          <cell r="A1525" t="str">
            <v>BB172</v>
          </cell>
        </row>
        <row r="1526">
          <cell r="A1526" t="str">
            <v>BB173</v>
          </cell>
        </row>
        <row r="1527">
          <cell r="A1527" t="str">
            <v>BB174</v>
          </cell>
        </row>
        <row r="1528">
          <cell r="A1528" t="str">
            <v>BB175</v>
          </cell>
        </row>
        <row r="1529">
          <cell r="A1529" t="str">
            <v>BB176</v>
          </cell>
        </row>
        <row r="1530">
          <cell r="A1530" t="str">
            <v>BB177</v>
          </cell>
        </row>
        <row r="1531">
          <cell r="A1531" t="str">
            <v>BB18</v>
          </cell>
        </row>
        <row r="1532">
          <cell r="A1532" t="str">
            <v>BB180</v>
          </cell>
        </row>
        <row r="1533">
          <cell r="A1533" t="str">
            <v>BB181</v>
          </cell>
        </row>
        <row r="1534">
          <cell r="A1534" t="str">
            <v>BB184</v>
          </cell>
        </row>
        <row r="1535">
          <cell r="A1535" t="str">
            <v>BB185</v>
          </cell>
        </row>
        <row r="1536">
          <cell r="A1536" t="str">
            <v>BB189</v>
          </cell>
        </row>
        <row r="1537">
          <cell r="A1537" t="str">
            <v>BB19</v>
          </cell>
        </row>
        <row r="1538">
          <cell r="A1538" t="str">
            <v>BB192</v>
          </cell>
        </row>
        <row r="1539">
          <cell r="A1539" t="str">
            <v>BB193</v>
          </cell>
        </row>
        <row r="1540">
          <cell r="A1540" t="str">
            <v>BB194</v>
          </cell>
        </row>
        <row r="1541">
          <cell r="A1541" t="str">
            <v>BB195</v>
          </cell>
        </row>
        <row r="1542">
          <cell r="A1542" t="str">
            <v>BB196</v>
          </cell>
        </row>
        <row r="1543">
          <cell r="A1543" t="str">
            <v>BB197</v>
          </cell>
        </row>
        <row r="1544">
          <cell r="A1544" t="str">
            <v>BB199</v>
          </cell>
        </row>
        <row r="1545">
          <cell r="A1545" t="str">
            <v>BB20</v>
          </cell>
        </row>
        <row r="1546">
          <cell r="A1546" t="str">
            <v>BB200</v>
          </cell>
        </row>
        <row r="1547">
          <cell r="A1547" t="str">
            <v>BB201</v>
          </cell>
        </row>
        <row r="1548">
          <cell r="A1548" t="str">
            <v>BB202</v>
          </cell>
        </row>
        <row r="1549">
          <cell r="A1549" t="str">
            <v>BB203</v>
          </cell>
        </row>
        <row r="1550">
          <cell r="A1550" t="str">
            <v>BB204</v>
          </cell>
        </row>
        <row r="1551">
          <cell r="A1551" t="str">
            <v>BB205</v>
          </cell>
        </row>
        <row r="1552">
          <cell r="A1552" t="str">
            <v>BB206</v>
          </cell>
        </row>
        <row r="1553">
          <cell r="A1553" t="str">
            <v>BB207</v>
          </cell>
        </row>
        <row r="1554">
          <cell r="A1554" t="str">
            <v>BB208</v>
          </cell>
        </row>
        <row r="1555">
          <cell r="A1555" t="str">
            <v>BB209</v>
          </cell>
        </row>
        <row r="1556">
          <cell r="A1556" t="str">
            <v>BB21</v>
          </cell>
        </row>
        <row r="1557">
          <cell r="A1557" t="str">
            <v>BB210</v>
          </cell>
        </row>
        <row r="1558">
          <cell r="A1558" t="str">
            <v>BB212</v>
          </cell>
        </row>
        <row r="1559">
          <cell r="A1559" t="str">
            <v>BB213</v>
          </cell>
        </row>
        <row r="1560">
          <cell r="A1560" t="str">
            <v>BB214</v>
          </cell>
        </row>
        <row r="1561">
          <cell r="A1561" t="str">
            <v>BB215</v>
          </cell>
        </row>
        <row r="1562">
          <cell r="A1562" t="str">
            <v>BB216</v>
          </cell>
        </row>
        <row r="1563">
          <cell r="A1563" t="str">
            <v>BB217</v>
          </cell>
        </row>
        <row r="1564">
          <cell r="A1564" t="str">
            <v>BB218</v>
          </cell>
        </row>
        <row r="1565">
          <cell r="A1565" t="str">
            <v>BB219</v>
          </cell>
        </row>
        <row r="1566">
          <cell r="A1566" t="str">
            <v>BB22</v>
          </cell>
        </row>
        <row r="1567">
          <cell r="A1567" t="str">
            <v>BB221</v>
          </cell>
        </row>
        <row r="1568">
          <cell r="A1568" t="str">
            <v>BB222</v>
          </cell>
        </row>
        <row r="1569">
          <cell r="A1569" t="str">
            <v>BB223</v>
          </cell>
        </row>
        <row r="1570">
          <cell r="A1570" t="str">
            <v>BB224</v>
          </cell>
        </row>
        <row r="1571">
          <cell r="A1571" t="str">
            <v>BB225</v>
          </cell>
        </row>
        <row r="1572">
          <cell r="A1572" t="str">
            <v>BB23</v>
          </cell>
        </row>
        <row r="1573">
          <cell r="A1573" t="str">
            <v>BB230</v>
          </cell>
        </row>
        <row r="1574">
          <cell r="A1574" t="str">
            <v>BB231</v>
          </cell>
        </row>
        <row r="1575">
          <cell r="A1575" t="str">
            <v>BB232</v>
          </cell>
        </row>
        <row r="1576">
          <cell r="A1576" t="str">
            <v>BB235</v>
          </cell>
        </row>
        <row r="1577">
          <cell r="A1577" t="str">
            <v>BB236</v>
          </cell>
        </row>
        <row r="1578">
          <cell r="A1578" t="str">
            <v>BB237</v>
          </cell>
        </row>
        <row r="1579">
          <cell r="A1579" t="str">
            <v>BB238</v>
          </cell>
        </row>
        <row r="1580">
          <cell r="A1580" t="str">
            <v>BB239</v>
          </cell>
        </row>
        <row r="1581">
          <cell r="A1581" t="str">
            <v>BB24</v>
          </cell>
        </row>
        <row r="1582">
          <cell r="A1582" t="str">
            <v>BB240</v>
          </cell>
        </row>
        <row r="1583">
          <cell r="A1583" t="str">
            <v>BB241</v>
          </cell>
        </row>
        <row r="1584">
          <cell r="A1584" t="str">
            <v>BB242</v>
          </cell>
        </row>
        <row r="1585">
          <cell r="A1585" t="str">
            <v>BB243</v>
          </cell>
        </row>
        <row r="1586">
          <cell r="A1586" t="str">
            <v>BB246</v>
          </cell>
        </row>
        <row r="1587">
          <cell r="A1587" t="str">
            <v>BB247</v>
          </cell>
        </row>
        <row r="1588">
          <cell r="A1588" t="str">
            <v>BB248</v>
          </cell>
        </row>
        <row r="1589">
          <cell r="A1589" t="str">
            <v>BB249</v>
          </cell>
        </row>
        <row r="1590">
          <cell r="A1590" t="str">
            <v>BB25</v>
          </cell>
        </row>
        <row r="1591">
          <cell r="A1591" t="str">
            <v>BB250</v>
          </cell>
        </row>
        <row r="1592">
          <cell r="A1592" t="str">
            <v>BB251</v>
          </cell>
        </row>
        <row r="1593">
          <cell r="A1593" t="str">
            <v>BB252</v>
          </cell>
        </row>
        <row r="1594">
          <cell r="A1594" t="str">
            <v>BB253</v>
          </cell>
        </row>
        <row r="1595">
          <cell r="A1595" t="str">
            <v>BB254</v>
          </cell>
        </row>
        <row r="1596">
          <cell r="A1596" t="str">
            <v>BB255</v>
          </cell>
        </row>
        <row r="1597">
          <cell r="A1597" t="str">
            <v>BB257</v>
          </cell>
        </row>
        <row r="1598">
          <cell r="A1598" t="str">
            <v>BB258</v>
          </cell>
        </row>
        <row r="1599">
          <cell r="A1599" t="str">
            <v>BB259</v>
          </cell>
        </row>
        <row r="1600">
          <cell r="A1600" t="str">
            <v>BB26</v>
          </cell>
        </row>
        <row r="1601">
          <cell r="A1601" t="str">
            <v>BB260</v>
          </cell>
        </row>
        <row r="1602">
          <cell r="A1602" t="str">
            <v>BB262</v>
          </cell>
        </row>
        <row r="1603">
          <cell r="A1603" t="str">
            <v>BB266</v>
          </cell>
        </row>
        <row r="1604">
          <cell r="A1604" t="str">
            <v>BB267</v>
          </cell>
        </row>
        <row r="1605">
          <cell r="A1605" t="str">
            <v>BB269</v>
          </cell>
        </row>
        <row r="1606">
          <cell r="A1606" t="str">
            <v>BB27</v>
          </cell>
        </row>
        <row r="1607">
          <cell r="A1607" t="str">
            <v>BB270</v>
          </cell>
        </row>
        <row r="1608">
          <cell r="A1608" t="str">
            <v>BB271</v>
          </cell>
        </row>
        <row r="1609">
          <cell r="A1609" t="str">
            <v>BB272</v>
          </cell>
        </row>
        <row r="1610">
          <cell r="A1610" t="str">
            <v>BB273</v>
          </cell>
        </row>
        <row r="1611">
          <cell r="A1611" t="str">
            <v>BB274</v>
          </cell>
        </row>
        <row r="1612">
          <cell r="A1612" t="str">
            <v>BB275</v>
          </cell>
        </row>
        <row r="1613">
          <cell r="A1613" t="str">
            <v>BB276</v>
          </cell>
        </row>
        <row r="1614">
          <cell r="A1614" t="str">
            <v>BB277</v>
          </cell>
        </row>
        <row r="1615">
          <cell r="A1615" t="str">
            <v>BB278</v>
          </cell>
        </row>
        <row r="1616">
          <cell r="A1616" t="str">
            <v>BB279</v>
          </cell>
        </row>
        <row r="1617">
          <cell r="A1617" t="str">
            <v>BB28</v>
          </cell>
        </row>
        <row r="1618">
          <cell r="A1618" t="str">
            <v>BB280</v>
          </cell>
        </row>
        <row r="1619">
          <cell r="A1619" t="str">
            <v>BB281</v>
          </cell>
        </row>
        <row r="1620">
          <cell r="A1620" t="str">
            <v>BB282</v>
          </cell>
        </row>
        <row r="1621">
          <cell r="A1621" t="str">
            <v>BB283</v>
          </cell>
        </row>
        <row r="1622">
          <cell r="A1622" t="str">
            <v>BB284</v>
          </cell>
        </row>
        <row r="1623">
          <cell r="A1623" t="str">
            <v>BB285</v>
          </cell>
        </row>
        <row r="1624">
          <cell r="A1624" t="str">
            <v>BB286</v>
          </cell>
        </row>
        <row r="1625">
          <cell r="A1625" t="str">
            <v>BB287</v>
          </cell>
        </row>
        <row r="1626">
          <cell r="A1626" t="str">
            <v>BB288</v>
          </cell>
        </row>
        <row r="1627">
          <cell r="A1627" t="str">
            <v>BB289</v>
          </cell>
        </row>
        <row r="1628">
          <cell r="A1628" t="str">
            <v>BB290</v>
          </cell>
        </row>
        <row r="1629">
          <cell r="A1629" t="str">
            <v>BB291</v>
          </cell>
        </row>
        <row r="1630">
          <cell r="A1630" t="str">
            <v>BB292</v>
          </cell>
        </row>
        <row r="1631">
          <cell r="A1631" t="str">
            <v>BB295</v>
          </cell>
        </row>
        <row r="1632">
          <cell r="A1632" t="str">
            <v>BB299</v>
          </cell>
        </row>
        <row r="1633">
          <cell r="A1633" t="str">
            <v>BB30</v>
          </cell>
        </row>
        <row r="1634">
          <cell r="A1634" t="str">
            <v>BB300</v>
          </cell>
        </row>
        <row r="1635">
          <cell r="A1635" t="str">
            <v>BB301</v>
          </cell>
        </row>
        <row r="1636">
          <cell r="A1636" t="str">
            <v>BB303</v>
          </cell>
        </row>
        <row r="1637">
          <cell r="A1637" t="str">
            <v>BB304</v>
          </cell>
        </row>
        <row r="1638">
          <cell r="A1638" t="str">
            <v>BB305</v>
          </cell>
        </row>
        <row r="1639">
          <cell r="A1639" t="str">
            <v>BB306</v>
          </cell>
        </row>
        <row r="1640">
          <cell r="A1640" t="str">
            <v>BB307</v>
          </cell>
        </row>
        <row r="1641">
          <cell r="A1641" t="str">
            <v>BB309</v>
          </cell>
        </row>
        <row r="1642">
          <cell r="A1642" t="str">
            <v>BB310</v>
          </cell>
        </row>
        <row r="1643">
          <cell r="A1643" t="str">
            <v>BB311</v>
          </cell>
        </row>
        <row r="1644">
          <cell r="A1644" t="str">
            <v>BB314</v>
          </cell>
        </row>
        <row r="1645">
          <cell r="A1645" t="str">
            <v>BB316</v>
          </cell>
        </row>
        <row r="1646">
          <cell r="A1646" t="str">
            <v>BB317</v>
          </cell>
        </row>
        <row r="1647">
          <cell r="A1647" t="str">
            <v>BB318</v>
          </cell>
        </row>
        <row r="1648">
          <cell r="A1648" t="str">
            <v>BB319</v>
          </cell>
        </row>
        <row r="1649">
          <cell r="A1649" t="str">
            <v>BB320</v>
          </cell>
        </row>
        <row r="1650">
          <cell r="A1650" t="str">
            <v>BB322</v>
          </cell>
        </row>
        <row r="1651">
          <cell r="A1651" t="str">
            <v>BB324</v>
          </cell>
        </row>
        <row r="1652">
          <cell r="A1652" t="str">
            <v>BB325</v>
          </cell>
        </row>
        <row r="1653">
          <cell r="A1653" t="str">
            <v>BB326</v>
          </cell>
        </row>
        <row r="1654">
          <cell r="A1654" t="str">
            <v>BB327</v>
          </cell>
        </row>
        <row r="1655">
          <cell r="A1655" t="str">
            <v>BB33</v>
          </cell>
        </row>
        <row r="1656">
          <cell r="A1656" t="str">
            <v>BB330</v>
          </cell>
        </row>
        <row r="1657">
          <cell r="A1657" t="str">
            <v>BB331</v>
          </cell>
        </row>
        <row r="1658">
          <cell r="A1658" t="str">
            <v>BB332</v>
          </cell>
        </row>
        <row r="1659">
          <cell r="A1659" t="str">
            <v>BB333</v>
          </cell>
        </row>
        <row r="1660">
          <cell r="A1660" t="str">
            <v>BB335</v>
          </cell>
        </row>
        <row r="1661">
          <cell r="A1661" t="str">
            <v>BB336</v>
          </cell>
        </row>
        <row r="1662">
          <cell r="A1662" t="str">
            <v>BB338</v>
          </cell>
        </row>
        <row r="1663">
          <cell r="A1663" t="str">
            <v>BB34</v>
          </cell>
        </row>
        <row r="1664">
          <cell r="A1664" t="str">
            <v>BB342</v>
          </cell>
        </row>
        <row r="1665">
          <cell r="A1665" t="str">
            <v>BB343</v>
          </cell>
        </row>
        <row r="1666">
          <cell r="A1666" t="str">
            <v>BB346</v>
          </cell>
        </row>
        <row r="1667">
          <cell r="A1667" t="str">
            <v>BB347</v>
          </cell>
        </row>
        <row r="1668">
          <cell r="A1668" t="str">
            <v>BB348</v>
          </cell>
        </row>
        <row r="1669">
          <cell r="A1669" t="str">
            <v>BB349</v>
          </cell>
        </row>
        <row r="1670">
          <cell r="A1670" t="str">
            <v>BB35</v>
          </cell>
        </row>
        <row r="1671">
          <cell r="A1671" t="str">
            <v>BB350</v>
          </cell>
        </row>
        <row r="1672">
          <cell r="A1672" t="str">
            <v>BB351</v>
          </cell>
        </row>
        <row r="1673">
          <cell r="A1673" t="str">
            <v>BB352</v>
          </cell>
        </row>
        <row r="1674">
          <cell r="A1674" t="str">
            <v>BB356</v>
          </cell>
        </row>
        <row r="1675">
          <cell r="A1675" t="str">
            <v>BB357</v>
          </cell>
        </row>
        <row r="1676">
          <cell r="A1676" t="str">
            <v>BB36</v>
          </cell>
        </row>
        <row r="1677">
          <cell r="A1677" t="str">
            <v>BB362</v>
          </cell>
        </row>
        <row r="1678">
          <cell r="A1678" t="str">
            <v>BB363</v>
          </cell>
        </row>
        <row r="1679">
          <cell r="A1679" t="str">
            <v>BB369</v>
          </cell>
        </row>
        <row r="1680">
          <cell r="A1680" t="str">
            <v>BB37</v>
          </cell>
        </row>
        <row r="1681">
          <cell r="A1681" t="str">
            <v>BB370</v>
          </cell>
        </row>
        <row r="1682">
          <cell r="A1682" t="str">
            <v>BB371</v>
          </cell>
        </row>
        <row r="1683">
          <cell r="A1683" t="str">
            <v>BB377</v>
          </cell>
        </row>
        <row r="1684">
          <cell r="A1684" t="str">
            <v>BB38</v>
          </cell>
        </row>
        <row r="1685">
          <cell r="A1685" t="str">
            <v>BB387</v>
          </cell>
        </row>
        <row r="1686">
          <cell r="A1686" t="str">
            <v>BB388</v>
          </cell>
        </row>
        <row r="1687">
          <cell r="A1687" t="str">
            <v>BB389</v>
          </cell>
        </row>
        <row r="1688">
          <cell r="A1688" t="str">
            <v>BB39</v>
          </cell>
        </row>
        <row r="1689">
          <cell r="A1689" t="str">
            <v>BB391</v>
          </cell>
        </row>
        <row r="1690">
          <cell r="A1690" t="str">
            <v>BB392</v>
          </cell>
        </row>
        <row r="1691">
          <cell r="A1691" t="str">
            <v>BB397</v>
          </cell>
        </row>
        <row r="1692">
          <cell r="A1692" t="str">
            <v>BB398</v>
          </cell>
        </row>
        <row r="1693">
          <cell r="A1693" t="str">
            <v>BB399</v>
          </cell>
        </row>
        <row r="1694">
          <cell r="A1694" t="str">
            <v>BB40</v>
          </cell>
        </row>
        <row r="1695">
          <cell r="A1695" t="str">
            <v>BB400</v>
          </cell>
        </row>
        <row r="1696">
          <cell r="A1696" t="str">
            <v>BB408</v>
          </cell>
        </row>
        <row r="1697">
          <cell r="A1697" t="str">
            <v>BB409</v>
          </cell>
        </row>
        <row r="1698">
          <cell r="A1698" t="str">
            <v>BB41</v>
          </cell>
        </row>
        <row r="1699">
          <cell r="A1699" t="str">
            <v>BB410</v>
          </cell>
        </row>
        <row r="1700">
          <cell r="A1700" t="str">
            <v>BB411</v>
          </cell>
        </row>
        <row r="1701">
          <cell r="A1701" t="str">
            <v>BB412</v>
          </cell>
        </row>
        <row r="1702">
          <cell r="A1702" t="str">
            <v>BB413</v>
          </cell>
        </row>
        <row r="1703">
          <cell r="A1703" t="str">
            <v>BB414</v>
          </cell>
        </row>
        <row r="1704">
          <cell r="A1704" t="str">
            <v>BB415</v>
          </cell>
        </row>
        <row r="1705">
          <cell r="A1705" t="str">
            <v>BB416</v>
          </cell>
        </row>
        <row r="1706">
          <cell r="A1706" t="str">
            <v>BB417</v>
          </cell>
        </row>
        <row r="1707">
          <cell r="A1707" t="str">
            <v>BB418</v>
          </cell>
        </row>
        <row r="1708">
          <cell r="A1708" t="str">
            <v>BB419</v>
          </cell>
        </row>
        <row r="1709">
          <cell r="A1709" t="str">
            <v>BB42</v>
          </cell>
        </row>
        <row r="1710">
          <cell r="A1710" t="str">
            <v>BB420</v>
          </cell>
        </row>
        <row r="1711">
          <cell r="A1711" t="str">
            <v>BB421</v>
          </cell>
        </row>
        <row r="1712">
          <cell r="A1712" t="str">
            <v>BB422</v>
          </cell>
        </row>
        <row r="1713">
          <cell r="A1713" t="str">
            <v>BB423</v>
          </cell>
        </row>
        <row r="1714">
          <cell r="A1714" t="str">
            <v>BB424</v>
          </cell>
        </row>
        <row r="1715">
          <cell r="A1715" t="str">
            <v>BB425</v>
          </cell>
        </row>
        <row r="1716">
          <cell r="A1716" t="str">
            <v>BB426</v>
          </cell>
        </row>
        <row r="1717">
          <cell r="A1717" t="str">
            <v>BB427</v>
          </cell>
        </row>
        <row r="1718">
          <cell r="A1718" t="str">
            <v>BB428</v>
          </cell>
        </row>
        <row r="1719">
          <cell r="A1719" t="str">
            <v>BB433</v>
          </cell>
        </row>
        <row r="1720">
          <cell r="A1720" t="str">
            <v>BB434</v>
          </cell>
        </row>
        <row r="1721">
          <cell r="A1721" t="str">
            <v>BB435</v>
          </cell>
        </row>
        <row r="1722">
          <cell r="A1722" t="str">
            <v>BB436</v>
          </cell>
        </row>
        <row r="1723">
          <cell r="A1723" t="str">
            <v>BB437</v>
          </cell>
        </row>
        <row r="1724">
          <cell r="A1724" t="str">
            <v>BB438</v>
          </cell>
        </row>
        <row r="1725">
          <cell r="A1725" t="str">
            <v>BB439</v>
          </cell>
        </row>
        <row r="1726">
          <cell r="A1726" t="str">
            <v>BB44</v>
          </cell>
        </row>
        <row r="1727">
          <cell r="A1727" t="str">
            <v>BB440</v>
          </cell>
        </row>
        <row r="1728">
          <cell r="A1728" t="str">
            <v>BB441</v>
          </cell>
        </row>
        <row r="1729">
          <cell r="A1729" t="str">
            <v>BB442</v>
          </cell>
        </row>
        <row r="1730">
          <cell r="A1730" t="str">
            <v>BB444</v>
          </cell>
        </row>
        <row r="1731">
          <cell r="A1731" t="str">
            <v>BB445</v>
          </cell>
        </row>
        <row r="1732">
          <cell r="A1732" t="str">
            <v>BB446</v>
          </cell>
        </row>
        <row r="1733">
          <cell r="A1733" t="str">
            <v>BB447</v>
          </cell>
        </row>
        <row r="1734">
          <cell r="A1734" t="str">
            <v>BB448</v>
          </cell>
        </row>
        <row r="1735">
          <cell r="A1735" t="str">
            <v>BB449</v>
          </cell>
        </row>
        <row r="1736">
          <cell r="A1736" t="str">
            <v>BB45</v>
          </cell>
        </row>
        <row r="1737">
          <cell r="A1737" t="str">
            <v>BB450</v>
          </cell>
        </row>
        <row r="1738">
          <cell r="A1738" t="str">
            <v>BB451</v>
          </cell>
        </row>
        <row r="1739">
          <cell r="A1739" t="str">
            <v>BB454</v>
          </cell>
        </row>
        <row r="1740">
          <cell r="A1740" t="str">
            <v>BB456</v>
          </cell>
        </row>
        <row r="1741">
          <cell r="A1741" t="str">
            <v>BB457</v>
          </cell>
        </row>
        <row r="1742">
          <cell r="A1742" t="str">
            <v>BB458</v>
          </cell>
        </row>
        <row r="1743">
          <cell r="A1743" t="str">
            <v>BB46</v>
          </cell>
        </row>
        <row r="1744">
          <cell r="A1744" t="str">
            <v>BB460</v>
          </cell>
        </row>
        <row r="1745">
          <cell r="A1745" t="str">
            <v>BB463</v>
          </cell>
        </row>
        <row r="1746">
          <cell r="A1746" t="str">
            <v>BB464</v>
          </cell>
        </row>
        <row r="1747">
          <cell r="A1747" t="str">
            <v>BB466</v>
          </cell>
        </row>
        <row r="1748">
          <cell r="A1748" t="str">
            <v>BB467</v>
          </cell>
        </row>
        <row r="1749">
          <cell r="A1749" t="str">
            <v>BB469</v>
          </cell>
        </row>
        <row r="1750">
          <cell r="A1750" t="str">
            <v>BB470</v>
          </cell>
        </row>
        <row r="1751">
          <cell r="A1751" t="str">
            <v>BB471</v>
          </cell>
        </row>
        <row r="1752">
          <cell r="A1752" t="str">
            <v>BB472</v>
          </cell>
        </row>
        <row r="1753">
          <cell r="A1753" t="str">
            <v>BB473</v>
          </cell>
        </row>
        <row r="1754">
          <cell r="A1754" t="str">
            <v>BB474</v>
          </cell>
        </row>
        <row r="1755">
          <cell r="A1755" t="str">
            <v>BB475</v>
          </cell>
        </row>
        <row r="1756">
          <cell r="A1756" t="str">
            <v>BB476</v>
          </cell>
        </row>
        <row r="1757">
          <cell r="A1757" t="str">
            <v>BB477</v>
          </cell>
        </row>
        <row r="1758">
          <cell r="A1758" t="str">
            <v>BB478</v>
          </cell>
        </row>
        <row r="1759">
          <cell r="A1759" t="str">
            <v>BB479</v>
          </cell>
        </row>
        <row r="1760">
          <cell r="A1760" t="str">
            <v>BB481</v>
          </cell>
        </row>
        <row r="1761">
          <cell r="A1761" t="str">
            <v>BB482</v>
          </cell>
        </row>
        <row r="1762">
          <cell r="A1762" t="str">
            <v>BB483</v>
          </cell>
        </row>
        <row r="1763">
          <cell r="A1763" t="str">
            <v>BB484</v>
          </cell>
        </row>
        <row r="1764">
          <cell r="A1764" t="str">
            <v>BB49</v>
          </cell>
        </row>
        <row r="1765">
          <cell r="A1765" t="str">
            <v>BB495</v>
          </cell>
        </row>
        <row r="1766">
          <cell r="A1766" t="str">
            <v>BB496</v>
          </cell>
        </row>
        <row r="1767">
          <cell r="A1767" t="str">
            <v>BB497</v>
          </cell>
        </row>
        <row r="1768">
          <cell r="A1768" t="str">
            <v>BB498</v>
          </cell>
        </row>
        <row r="1769">
          <cell r="A1769" t="str">
            <v>BB499</v>
          </cell>
        </row>
        <row r="1770">
          <cell r="A1770" t="str">
            <v>BB50</v>
          </cell>
        </row>
        <row r="1771">
          <cell r="A1771" t="str">
            <v>BB500</v>
          </cell>
        </row>
        <row r="1772">
          <cell r="A1772" t="str">
            <v>BB501</v>
          </cell>
        </row>
        <row r="1773">
          <cell r="A1773" t="str">
            <v>BB502</v>
          </cell>
        </row>
        <row r="1774">
          <cell r="A1774" t="str">
            <v>BB503</v>
          </cell>
        </row>
        <row r="1775">
          <cell r="A1775" t="str">
            <v>BB504</v>
          </cell>
        </row>
        <row r="1776">
          <cell r="A1776" t="str">
            <v>BB505</v>
          </cell>
        </row>
        <row r="1777">
          <cell r="A1777" t="str">
            <v>BB506</v>
          </cell>
        </row>
        <row r="1778">
          <cell r="A1778" t="str">
            <v>BB507</v>
          </cell>
        </row>
        <row r="1779">
          <cell r="A1779" t="str">
            <v>BB508</v>
          </cell>
        </row>
        <row r="1780">
          <cell r="A1780" t="str">
            <v>BB509</v>
          </cell>
        </row>
        <row r="1781">
          <cell r="A1781" t="str">
            <v>BB510</v>
          </cell>
        </row>
        <row r="1782">
          <cell r="A1782" t="str">
            <v>BB511</v>
          </cell>
        </row>
        <row r="1783">
          <cell r="A1783" t="str">
            <v>BB512</v>
          </cell>
        </row>
        <row r="1784">
          <cell r="A1784" t="str">
            <v>BB513</v>
          </cell>
        </row>
        <row r="1785">
          <cell r="A1785" t="str">
            <v>BB514</v>
          </cell>
        </row>
        <row r="1786">
          <cell r="A1786" t="str">
            <v>BB515</v>
          </cell>
        </row>
        <row r="1787">
          <cell r="A1787" t="str">
            <v>BB516</v>
          </cell>
        </row>
        <row r="1788">
          <cell r="A1788" t="str">
            <v>BB517</v>
          </cell>
        </row>
        <row r="1789">
          <cell r="A1789" t="str">
            <v>BB519</v>
          </cell>
        </row>
        <row r="1790">
          <cell r="A1790" t="str">
            <v>BB520</v>
          </cell>
        </row>
        <row r="1791">
          <cell r="A1791" t="str">
            <v>BB521</v>
          </cell>
        </row>
        <row r="1792">
          <cell r="A1792" t="str">
            <v>BB522</v>
          </cell>
        </row>
        <row r="1793">
          <cell r="A1793" t="str">
            <v>BB524</v>
          </cell>
        </row>
        <row r="1794">
          <cell r="A1794" t="str">
            <v>BB525</v>
          </cell>
        </row>
        <row r="1795">
          <cell r="A1795" t="str">
            <v>BB526</v>
          </cell>
        </row>
        <row r="1796">
          <cell r="A1796" t="str">
            <v>BB527</v>
          </cell>
        </row>
        <row r="1797">
          <cell r="A1797" t="str">
            <v>BB528</v>
          </cell>
        </row>
        <row r="1798">
          <cell r="A1798" t="str">
            <v>BB529</v>
          </cell>
        </row>
        <row r="1799">
          <cell r="A1799" t="str">
            <v>BB53</v>
          </cell>
        </row>
        <row r="1800">
          <cell r="A1800" t="str">
            <v>BB530</v>
          </cell>
        </row>
        <row r="1801">
          <cell r="A1801" t="str">
            <v>BB531</v>
          </cell>
        </row>
        <row r="1802">
          <cell r="A1802" t="str">
            <v>BB532</v>
          </cell>
        </row>
        <row r="1803">
          <cell r="A1803" t="str">
            <v>BB534</v>
          </cell>
        </row>
        <row r="1804">
          <cell r="A1804" t="str">
            <v>BB535</v>
          </cell>
        </row>
        <row r="1805">
          <cell r="A1805" t="str">
            <v>BB536</v>
          </cell>
        </row>
        <row r="1806">
          <cell r="A1806" t="str">
            <v>BB538</v>
          </cell>
        </row>
        <row r="1807">
          <cell r="A1807" t="str">
            <v>BB539</v>
          </cell>
        </row>
        <row r="1808">
          <cell r="A1808" t="str">
            <v>BB54</v>
          </cell>
        </row>
        <row r="1809">
          <cell r="A1809" t="str">
            <v>BB545</v>
          </cell>
        </row>
        <row r="1810">
          <cell r="A1810" t="str">
            <v>BB55</v>
          </cell>
        </row>
        <row r="1811">
          <cell r="A1811" t="str">
            <v>BB555</v>
          </cell>
        </row>
        <row r="1812">
          <cell r="A1812" t="str">
            <v>BB557</v>
          </cell>
        </row>
        <row r="1813">
          <cell r="A1813" t="str">
            <v>BB558</v>
          </cell>
        </row>
        <row r="1814">
          <cell r="A1814" t="str">
            <v>BB559</v>
          </cell>
        </row>
        <row r="1815">
          <cell r="A1815" t="str">
            <v>BB56</v>
          </cell>
        </row>
        <row r="1816">
          <cell r="A1816" t="str">
            <v>BB560</v>
          </cell>
        </row>
        <row r="1817">
          <cell r="A1817" t="str">
            <v>BB561</v>
          </cell>
        </row>
        <row r="1818">
          <cell r="A1818" t="str">
            <v>BB562</v>
          </cell>
        </row>
        <row r="1819">
          <cell r="A1819" t="str">
            <v>BB563</v>
          </cell>
        </row>
        <row r="1820">
          <cell r="A1820" t="str">
            <v>BB564</v>
          </cell>
        </row>
        <row r="1821">
          <cell r="A1821" t="str">
            <v>BB565</v>
          </cell>
        </row>
        <row r="1822">
          <cell r="A1822" t="str">
            <v>BB566</v>
          </cell>
        </row>
        <row r="1823">
          <cell r="A1823" t="str">
            <v>BB569</v>
          </cell>
        </row>
        <row r="1824">
          <cell r="A1824" t="str">
            <v>BB57</v>
          </cell>
        </row>
        <row r="1825">
          <cell r="A1825" t="str">
            <v>BB572</v>
          </cell>
        </row>
        <row r="1826">
          <cell r="A1826" t="str">
            <v>BB573</v>
          </cell>
        </row>
        <row r="1827">
          <cell r="A1827" t="str">
            <v>BB574</v>
          </cell>
        </row>
        <row r="1828">
          <cell r="A1828" t="str">
            <v>BB575</v>
          </cell>
        </row>
        <row r="1829">
          <cell r="A1829" t="str">
            <v>BB576</v>
          </cell>
        </row>
        <row r="1830">
          <cell r="A1830" t="str">
            <v>BB577</v>
          </cell>
        </row>
        <row r="1831">
          <cell r="A1831" t="str">
            <v>BB578</v>
          </cell>
        </row>
        <row r="1832">
          <cell r="A1832" t="str">
            <v>BB579</v>
          </cell>
        </row>
        <row r="1833">
          <cell r="A1833" t="str">
            <v>BB58</v>
          </cell>
        </row>
        <row r="1834">
          <cell r="A1834" t="str">
            <v>BB585</v>
          </cell>
        </row>
        <row r="1835">
          <cell r="A1835" t="str">
            <v>BB59</v>
          </cell>
        </row>
        <row r="1836">
          <cell r="A1836" t="str">
            <v>BB593</v>
          </cell>
        </row>
        <row r="1837">
          <cell r="A1837" t="str">
            <v>BB594</v>
          </cell>
        </row>
        <row r="1838">
          <cell r="A1838" t="str">
            <v>BB595</v>
          </cell>
        </row>
        <row r="1839">
          <cell r="A1839" t="str">
            <v>BB60</v>
          </cell>
        </row>
        <row r="1840">
          <cell r="A1840" t="str">
            <v>BB602</v>
          </cell>
        </row>
        <row r="1841">
          <cell r="A1841" t="str">
            <v>BB604</v>
          </cell>
        </row>
        <row r="1842">
          <cell r="A1842" t="str">
            <v>BB61</v>
          </cell>
        </row>
        <row r="1843">
          <cell r="A1843" t="str">
            <v>BB612</v>
          </cell>
        </row>
        <row r="1844">
          <cell r="A1844" t="str">
            <v>BB617</v>
          </cell>
        </row>
        <row r="1845">
          <cell r="A1845" t="str">
            <v>BB618</v>
          </cell>
        </row>
        <row r="1846">
          <cell r="A1846" t="str">
            <v>BB619</v>
          </cell>
        </row>
        <row r="1847">
          <cell r="A1847" t="str">
            <v>BB620</v>
          </cell>
        </row>
        <row r="1848">
          <cell r="A1848" t="str">
            <v>BB621</v>
          </cell>
        </row>
        <row r="1849">
          <cell r="A1849" t="str">
            <v>BB622</v>
          </cell>
        </row>
        <row r="1850">
          <cell r="A1850" t="str">
            <v>BB623</v>
          </cell>
        </row>
        <row r="1851">
          <cell r="A1851" t="str">
            <v>BB624</v>
          </cell>
        </row>
        <row r="1852">
          <cell r="A1852" t="str">
            <v>BB625</v>
          </cell>
        </row>
        <row r="1853">
          <cell r="A1853" t="str">
            <v>BB628</v>
          </cell>
        </row>
        <row r="1854">
          <cell r="A1854" t="str">
            <v>BB63</v>
          </cell>
        </row>
        <row r="1855">
          <cell r="A1855" t="str">
            <v>BB631</v>
          </cell>
          <cell r="C1855" t="str">
            <v>Ins</v>
          </cell>
          <cell r="D1855" t="str">
            <v>ml</v>
          </cell>
        </row>
        <row r="1856">
          <cell r="A1856" t="str">
            <v>BB632</v>
          </cell>
          <cell r="C1856" t="str">
            <v>Ins</v>
          </cell>
          <cell r="D1856" t="str">
            <v>ml</v>
          </cell>
        </row>
        <row r="1857">
          <cell r="A1857" t="str">
            <v>BB633</v>
          </cell>
        </row>
        <row r="1858">
          <cell r="A1858" t="str">
            <v>BB634</v>
          </cell>
        </row>
        <row r="1859">
          <cell r="A1859" t="str">
            <v>BB636</v>
          </cell>
        </row>
        <row r="1860">
          <cell r="A1860" t="str">
            <v>BB637</v>
          </cell>
        </row>
        <row r="1861">
          <cell r="A1861" t="str">
            <v>BB638</v>
          </cell>
        </row>
        <row r="1862">
          <cell r="A1862" t="str">
            <v>BB639</v>
          </cell>
        </row>
        <row r="1863">
          <cell r="A1863" t="str">
            <v>BB642</v>
          </cell>
        </row>
        <row r="1864">
          <cell r="A1864" t="str">
            <v>BB643</v>
          </cell>
        </row>
        <row r="1865">
          <cell r="A1865" t="str">
            <v>BB644</v>
          </cell>
        </row>
        <row r="1866">
          <cell r="A1866" t="str">
            <v>BB645</v>
          </cell>
        </row>
        <row r="1867">
          <cell r="A1867" t="str">
            <v>BB646</v>
          </cell>
        </row>
        <row r="1868">
          <cell r="A1868" t="str">
            <v>BB648</v>
          </cell>
        </row>
        <row r="1869">
          <cell r="A1869" t="str">
            <v>BB649</v>
          </cell>
        </row>
        <row r="1870">
          <cell r="A1870" t="str">
            <v>BB65</v>
          </cell>
        </row>
        <row r="1871">
          <cell r="A1871" t="str">
            <v>BB66</v>
          </cell>
        </row>
        <row r="1872">
          <cell r="A1872" t="str">
            <v>BB668</v>
          </cell>
        </row>
        <row r="1873">
          <cell r="A1873" t="str">
            <v>BB67</v>
          </cell>
        </row>
        <row r="1874">
          <cell r="A1874" t="str">
            <v>BB68</v>
          </cell>
        </row>
        <row r="1875">
          <cell r="A1875" t="str">
            <v>BB69</v>
          </cell>
        </row>
        <row r="1876">
          <cell r="A1876" t="str">
            <v>BB702</v>
          </cell>
        </row>
        <row r="1877">
          <cell r="A1877" t="str">
            <v>BB71</v>
          </cell>
        </row>
        <row r="1878">
          <cell r="A1878" t="str">
            <v>BB72</v>
          </cell>
        </row>
        <row r="1879">
          <cell r="A1879" t="str">
            <v>BB73</v>
          </cell>
        </row>
        <row r="1880">
          <cell r="A1880" t="str">
            <v>BB742</v>
          </cell>
        </row>
        <row r="1881">
          <cell r="A1881" t="str">
            <v>BB743</v>
          </cell>
        </row>
        <row r="1882">
          <cell r="A1882" t="str">
            <v>BB748</v>
          </cell>
        </row>
        <row r="1883">
          <cell r="A1883" t="str">
            <v>BB749</v>
          </cell>
        </row>
        <row r="1884">
          <cell r="A1884" t="str">
            <v>BB755</v>
          </cell>
        </row>
        <row r="1885">
          <cell r="A1885" t="str">
            <v>BB756</v>
          </cell>
        </row>
        <row r="1886">
          <cell r="A1886" t="str">
            <v>BB757</v>
          </cell>
        </row>
        <row r="1887">
          <cell r="A1887" t="str">
            <v>BB76</v>
          </cell>
        </row>
        <row r="1888">
          <cell r="A1888" t="str">
            <v>BB763</v>
          </cell>
        </row>
        <row r="1889">
          <cell r="A1889" t="str">
            <v>BB769</v>
          </cell>
        </row>
        <row r="1890">
          <cell r="A1890" t="str">
            <v>BB77</v>
          </cell>
        </row>
        <row r="1891">
          <cell r="A1891" t="str">
            <v>BB771</v>
          </cell>
        </row>
        <row r="1892">
          <cell r="A1892" t="str">
            <v>BB772</v>
          </cell>
        </row>
        <row r="1893">
          <cell r="A1893" t="str">
            <v>BB78</v>
          </cell>
        </row>
        <row r="1894">
          <cell r="A1894" t="str">
            <v>BB79</v>
          </cell>
        </row>
        <row r="1895">
          <cell r="A1895" t="str">
            <v>BB80</v>
          </cell>
        </row>
        <row r="1896">
          <cell r="A1896" t="str">
            <v>BB805</v>
          </cell>
        </row>
        <row r="1897">
          <cell r="A1897" t="str">
            <v>BB81</v>
          </cell>
        </row>
        <row r="1898">
          <cell r="A1898" t="str">
            <v>BB82</v>
          </cell>
        </row>
        <row r="1899">
          <cell r="A1899" t="str">
            <v>BB828</v>
          </cell>
        </row>
        <row r="1900">
          <cell r="A1900" t="str">
            <v>BB829</v>
          </cell>
        </row>
        <row r="1901">
          <cell r="A1901" t="str">
            <v>BB83</v>
          </cell>
        </row>
        <row r="1902">
          <cell r="A1902" t="str">
            <v>BB830</v>
          </cell>
        </row>
        <row r="1903">
          <cell r="A1903" t="str">
            <v>BB834</v>
          </cell>
        </row>
        <row r="1904">
          <cell r="A1904" t="str">
            <v>BB835</v>
          </cell>
        </row>
        <row r="1905">
          <cell r="A1905" t="str">
            <v>BB836</v>
          </cell>
        </row>
        <row r="1906">
          <cell r="A1906" t="str">
            <v>BB837</v>
          </cell>
        </row>
        <row r="1907">
          <cell r="A1907" t="str">
            <v>BB838</v>
          </cell>
        </row>
        <row r="1908">
          <cell r="A1908" t="str">
            <v>BB839</v>
          </cell>
        </row>
        <row r="1909">
          <cell r="A1909" t="str">
            <v>BB84</v>
          </cell>
        </row>
        <row r="1910">
          <cell r="A1910" t="str">
            <v>BB840</v>
          </cell>
        </row>
        <row r="1911">
          <cell r="A1911" t="str">
            <v>BB841</v>
          </cell>
        </row>
        <row r="1912">
          <cell r="A1912" t="str">
            <v>BB842</v>
          </cell>
        </row>
        <row r="1913">
          <cell r="A1913" t="str">
            <v>BB843</v>
          </cell>
        </row>
        <row r="1914">
          <cell r="A1914" t="str">
            <v>BB844</v>
          </cell>
        </row>
        <row r="1915">
          <cell r="A1915" t="str">
            <v>BB845</v>
          </cell>
        </row>
        <row r="1916">
          <cell r="A1916" t="str">
            <v>BB846</v>
          </cell>
        </row>
        <row r="1917">
          <cell r="A1917" t="str">
            <v>BB85</v>
          </cell>
        </row>
        <row r="1918">
          <cell r="A1918" t="str">
            <v>BB86</v>
          </cell>
        </row>
        <row r="1919">
          <cell r="A1919" t="str">
            <v>BB87</v>
          </cell>
        </row>
        <row r="1920">
          <cell r="A1920" t="str">
            <v>BB89</v>
          </cell>
        </row>
        <row r="1921">
          <cell r="A1921" t="str">
            <v>BB90</v>
          </cell>
        </row>
        <row r="1922">
          <cell r="A1922" t="str">
            <v>BB91</v>
          </cell>
        </row>
        <row r="1923">
          <cell r="A1923" t="str">
            <v>BB93</v>
          </cell>
        </row>
        <row r="1924">
          <cell r="A1924" t="str">
            <v>BB95</v>
          </cell>
        </row>
        <row r="1925">
          <cell r="A1925" t="str">
            <v>BB96</v>
          </cell>
        </row>
        <row r="1926">
          <cell r="A1926" t="str">
            <v>BB98</v>
          </cell>
        </row>
        <row r="1927">
          <cell r="A1927" t="str">
            <v>BB99</v>
          </cell>
        </row>
        <row r="1930">
          <cell r="B1930" t="str">
            <v>FIN DE LA MATRIZ</v>
          </cell>
          <cell r="E1930">
            <v>17</v>
          </cell>
        </row>
        <row r="1935">
          <cell r="A1935">
            <v>1</v>
          </cell>
          <cell r="B1935">
            <v>2</v>
          </cell>
          <cell r="C1935">
            <v>3</v>
          </cell>
          <cell r="D1935">
            <v>4</v>
          </cell>
          <cell r="E1935">
            <v>17</v>
          </cell>
        </row>
        <row r="1936">
          <cell r="A1936" t="str">
            <v>Lista "Ciudades"</v>
          </cell>
          <cell r="B1936">
            <v>0</v>
          </cell>
          <cell r="C1936">
            <v>0</v>
          </cell>
          <cell r="D1936">
            <v>0</v>
          </cell>
        </row>
        <row r="1937">
          <cell r="A1937" t="str">
            <v>ORDEN</v>
          </cell>
          <cell r="B1937" t="str">
            <v>CIUDAD</v>
          </cell>
          <cell r="C1937" t="str">
            <v>DEPARTAMENTO</v>
          </cell>
          <cell r="D1937">
            <v>0</v>
          </cell>
        </row>
        <row r="1938">
          <cell r="A1938">
            <v>18</v>
          </cell>
          <cell r="B1938" t="str">
            <v>ANDES</v>
          </cell>
          <cell r="C1938" t="str">
            <v>Antioquia</v>
          </cell>
        </row>
        <row r="1939">
          <cell r="A1939">
            <v>33</v>
          </cell>
          <cell r="B1939" t="str">
            <v>APIAY</v>
          </cell>
          <cell r="C1939" t="str">
            <v>Meta</v>
          </cell>
        </row>
        <row r="1940">
          <cell r="A1940">
            <v>43</v>
          </cell>
          <cell r="B1940" t="str">
            <v>ARAUCA</v>
          </cell>
          <cell r="C1940" t="str">
            <v>Arauca</v>
          </cell>
        </row>
        <row r="1941">
          <cell r="A1941">
            <v>58</v>
          </cell>
          <cell r="B1941" t="str">
            <v>ARMENIA</v>
          </cell>
          <cell r="C1941" t="str">
            <v>Quindio</v>
          </cell>
        </row>
        <row r="1942">
          <cell r="A1942">
            <v>16</v>
          </cell>
          <cell r="B1942" t="str">
            <v>BARANCABERMEGA</v>
          </cell>
          <cell r="C1942" t="str">
            <v>Santander</v>
          </cell>
        </row>
        <row r="1943">
          <cell r="A1943">
            <v>1</v>
          </cell>
          <cell r="B1943" t="str">
            <v>BARRANQUILLA</v>
          </cell>
          <cell r="C1943" t="str">
            <v>Atlantico</v>
          </cell>
        </row>
        <row r="1944">
          <cell r="A1944">
            <v>20</v>
          </cell>
          <cell r="B1944" t="str">
            <v>BELLO</v>
          </cell>
          <cell r="C1944" t="str">
            <v>Antioquia</v>
          </cell>
        </row>
        <row r="1945">
          <cell r="A1945">
            <v>27</v>
          </cell>
          <cell r="B1945" t="str">
            <v>BOGOTA</v>
          </cell>
          <cell r="C1945" t="str">
            <v>Cundinamarca</v>
          </cell>
        </row>
        <row r="1946">
          <cell r="A1946">
            <v>10</v>
          </cell>
          <cell r="B1946" t="str">
            <v>BUCARAMANGA</v>
          </cell>
          <cell r="C1946" t="str">
            <v>Santander</v>
          </cell>
        </row>
        <row r="1947">
          <cell r="A1947">
            <v>4</v>
          </cell>
          <cell r="B1947" t="str">
            <v>BUENAVISTA</v>
          </cell>
        </row>
        <row r="1948">
          <cell r="A1948">
            <v>55</v>
          </cell>
          <cell r="B1948" t="str">
            <v>BUGA</v>
          </cell>
          <cell r="C1948" t="str">
            <v>Valle</v>
          </cell>
        </row>
        <row r="1949">
          <cell r="A1949">
            <v>50</v>
          </cell>
          <cell r="B1949" t="str">
            <v>CALAMAR</v>
          </cell>
          <cell r="C1949" t="str">
            <v>Bolivar</v>
          </cell>
        </row>
        <row r="1950">
          <cell r="A1950">
            <v>54</v>
          </cell>
          <cell r="B1950" t="str">
            <v>CALI</v>
          </cell>
          <cell r="C1950" t="str">
            <v>Valle</v>
          </cell>
        </row>
        <row r="1951">
          <cell r="A1951">
            <v>25</v>
          </cell>
          <cell r="B1951" t="str">
            <v>CAREPA</v>
          </cell>
          <cell r="C1951" t="str">
            <v>Antioquia</v>
          </cell>
        </row>
        <row r="1952">
          <cell r="A1952">
            <v>60</v>
          </cell>
          <cell r="B1952" t="str">
            <v>CARTAGO</v>
          </cell>
          <cell r="C1952" t="str">
            <v>Valle</v>
          </cell>
        </row>
        <row r="1953">
          <cell r="A1953">
            <v>73</v>
          </cell>
          <cell r="B1953" t="str">
            <v>CHAPARRAL</v>
          </cell>
          <cell r="C1953" t="str">
            <v>Tolima</v>
          </cell>
        </row>
        <row r="1954">
          <cell r="A1954">
            <v>36</v>
          </cell>
          <cell r="B1954" t="str">
            <v>CHIQUINQUIRA</v>
          </cell>
          <cell r="C1954" t="str">
            <v>Boyaca</v>
          </cell>
        </row>
        <row r="1955">
          <cell r="A1955">
            <v>7</v>
          </cell>
          <cell r="B1955" t="str">
            <v>CIENAGA</v>
          </cell>
          <cell r="C1955" t="str">
            <v>Magdalena</v>
          </cell>
        </row>
        <row r="1956">
          <cell r="A1956">
            <v>14</v>
          </cell>
          <cell r="B1956" t="str">
            <v>CUCUTA</v>
          </cell>
          <cell r="C1956" t="str">
            <v>Norte de Santander</v>
          </cell>
        </row>
        <row r="1957">
          <cell r="A1957">
            <v>53</v>
          </cell>
          <cell r="B1957" t="str">
            <v>CUMARIO</v>
          </cell>
          <cell r="C1957" t="str">
            <v>Meta</v>
          </cell>
        </row>
        <row r="1958">
          <cell r="A1958">
            <v>39</v>
          </cell>
          <cell r="B1958" t="str">
            <v>DUITAMA</v>
          </cell>
          <cell r="C1958" t="str">
            <v>Boyaca</v>
          </cell>
        </row>
        <row r="1959">
          <cell r="A1959">
            <v>63</v>
          </cell>
          <cell r="B1959" t="str">
            <v>FLORENCIA</v>
          </cell>
          <cell r="C1959" t="str">
            <v>Caqueta</v>
          </cell>
        </row>
        <row r="1960">
          <cell r="A1960">
            <v>28</v>
          </cell>
          <cell r="B1960" t="str">
            <v>FUSAGASUGA</v>
          </cell>
          <cell r="C1960" t="str">
            <v>Cundinamarca</v>
          </cell>
        </row>
        <row r="1961">
          <cell r="A1961">
            <v>71</v>
          </cell>
          <cell r="B1961" t="str">
            <v>GARZON</v>
          </cell>
          <cell r="C1961" t="str">
            <v>Huila</v>
          </cell>
        </row>
        <row r="1962">
          <cell r="A1962">
            <v>34</v>
          </cell>
          <cell r="B1962" t="str">
            <v>GRANADA</v>
          </cell>
          <cell r="C1962" t="str">
            <v>Meta</v>
          </cell>
        </row>
        <row r="1963">
          <cell r="A1963">
            <v>37</v>
          </cell>
          <cell r="B1963" t="str">
            <v>HONDA</v>
          </cell>
          <cell r="C1963" t="str">
            <v>Tolima</v>
          </cell>
        </row>
        <row r="1964">
          <cell r="A1964">
            <v>40</v>
          </cell>
          <cell r="B1964" t="str">
            <v>IBAGUE</v>
          </cell>
          <cell r="C1964" t="str">
            <v>Tolima</v>
          </cell>
        </row>
        <row r="1965">
          <cell r="A1965">
            <v>76</v>
          </cell>
          <cell r="B1965" t="str">
            <v>IPIALES</v>
          </cell>
          <cell r="C1965" t="str">
            <v>Nariño</v>
          </cell>
        </row>
        <row r="1966">
          <cell r="A1966">
            <v>78</v>
          </cell>
          <cell r="B1966" t="str">
            <v>LA PLATA</v>
          </cell>
          <cell r="C1966" t="str">
            <v>Huila</v>
          </cell>
        </row>
        <row r="1967">
          <cell r="A1967">
            <v>64</v>
          </cell>
          <cell r="B1967" t="str">
            <v>LARANDIA</v>
          </cell>
          <cell r="C1967" t="str">
            <v>Caqueta</v>
          </cell>
        </row>
        <row r="1968">
          <cell r="A1968">
            <v>77</v>
          </cell>
          <cell r="B1968" t="str">
            <v>LETICIA</v>
          </cell>
          <cell r="C1968" t="str">
            <v>Amazonas</v>
          </cell>
        </row>
        <row r="1969">
          <cell r="A1969">
            <v>57</v>
          </cell>
          <cell r="B1969" t="str">
            <v>LOS FARALLONES</v>
          </cell>
          <cell r="C1969" t="str">
            <v>Valle</v>
          </cell>
        </row>
        <row r="1970">
          <cell r="A1970">
            <v>6</v>
          </cell>
          <cell r="B1970" t="str">
            <v>MALAMBO</v>
          </cell>
          <cell r="C1970" t="str">
            <v>Atlantico</v>
          </cell>
        </row>
        <row r="1971">
          <cell r="A1971">
            <v>59</v>
          </cell>
          <cell r="B1971" t="str">
            <v>MANIZALES</v>
          </cell>
          <cell r="C1971" t="str">
            <v>Caldas</v>
          </cell>
        </row>
        <row r="1972">
          <cell r="A1972">
            <v>17</v>
          </cell>
          <cell r="B1972" t="str">
            <v>MEDELLIN</v>
          </cell>
          <cell r="C1972" t="str">
            <v>Antioquia</v>
          </cell>
        </row>
        <row r="1973">
          <cell r="A1973">
            <v>31</v>
          </cell>
          <cell r="B1973" t="str">
            <v>MELGAR</v>
          </cell>
          <cell r="C1973" t="str">
            <v>Tolima</v>
          </cell>
        </row>
        <row r="1974">
          <cell r="A1974">
            <v>49</v>
          </cell>
          <cell r="B1974" t="str">
            <v>MITU</v>
          </cell>
          <cell r="C1974" t="str">
            <v>Vaupes</v>
          </cell>
        </row>
        <row r="1975">
          <cell r="A1975">
            <v>68</v>
          </cell>
          <cell r="B1975" t="str">
            <v>MOCOA</v>
          </cell>
          <cell r="C1975" t="str">
            <v>Putumayo</v>
          </cell>
        </row>
        <row r="1976">
          <cell r="A1976">
            <v>62</v>
          </cell>
          <cell r="B1976" t="str">
            <v>MONTENEGRO</v>
          </cell>
          <cell r="C1976" t="str">
            <v>Quindio</v>
          </cell>
        </row>
        <row r="1977">
          <cell r="A1977">
            <v>22</v>
          </cell>
          <cell r="B1977" t="str">
            <v>MONTERIA</v>
          </cell>
          <cell r="C1977" t="str">
            <v>Cordoba</v>
          </cell>
        </row>
        <row r="1978">
          <cell r="A1978">
            <v>70</v>
          </cell>
          <cell r="B1978" t="str">
            <v>NEIVA</v>
          </cell>
          <cell r="C1978" t="str">
            <v>Huila</v>
          </cell>
        </row>
        <row r="1979">
          <cell r="A1979">
            <v>12</v>
          </cell>
          <cell r="B1979" t="str">
            <v>OCAÑA</v>
          </cell>
          <cell r="C1979" t="str">
            <v>Norte de Santander</v>
          </cell>
        </row>
        <row r="1980">
          <cell r="A1980">
            <v>56</v>
          </cell>
          <cell r="B1980" t="str">
            <v>PALMIRA</v>
          </cell>
          <cell r="C1980" t="str">
            <v>Valle</v>
          </cell>
        </row>
        <row r="1981">
          <cell r="A1981">
            <v>11</v>
          </cell>
          <cell r="B1981" t="str">
            <v>PAMPLONA</v>
          </cell>
          <cell r="C1981" t="str">
            <v>Norte de Santander</v>
          </cell>
        </row>
        <row r="1982">
          <cell r="A1982">
            <v>75</v>
          </cell>
          <cell r="B1982" t="str">
            <v>PASTO</v>
          </cell>
          <cell r="C1982" t="str">
            <v>Nariño</v>
          </cell>
        </row>
        <row r="1983">
          <cell r="A1983">
            <v>8</v>
          </cell>
          <cell r="B1983" t="str">
            <v>PELAYA</v>
          </cell>
          <cell r="C1983" t="str">
            <v>Cesar</v>
          </cell>
        </row>
        <row r="1984">
          <cell r="A1984">
            <v>61</v>
          </cell>
          <cell r="B1984" t="str">
            <v>PEREIRA</v>
          </cell>
          <cell r="C1984" t="str">
            <v>Risaralda</v>
          </cell>
        </row>
        <row r="1985">
          <cell r="A1985">
            <v>72</v>
          </cell>
          <cell r="B1985" t="str">
            <v>PITALITO</v>
          </cell>
          <cell r="C1985" t="str">
            <v>Huila</v>
          </cell>
        </row>
        <row r="1986">
          <cell r="A1986">
            <v>74</v>
          </cell>
          <cell r="B1986" t="str">
            <v>POPAYAN</v>
          </cell>
          <cell r="C1986" t="str">
            <v>Cauca</v>
          </cell>
        </row>
        <row r="1987">
          <cell r="A1987">
            <v>69</v>
          </cell>
          <cell r="B1987" t="str">
            <v>PUERTO ASIS</v>
          </cell>
          <cell r="C1987" t="str">
            <v>Putumayo</v>
          </cell>
        </row>
        <row r="1988">
          <cell r="A1988">
            <v>21</v>
          </cell>
          <cell r="B1988" t="str">
            <v>PUERTO BERRIO</v>
          </cell>
          <cell r="C1988" t="str">
            <v>Antioquia</v>
          </cell>
        </row>
        <row r="1989">
          <cell r="A1989">
            <v>51</v>
          </cell>
          <cell r="B1989" t="str">
            <v>PUERTO CARREÑO</v>
          </cell>
          <cell r="C1989" t="str">
            <v>Vichada</v>
          </cell>
        </row>
        <row r="1990">
          <cell r="A1990">
            <v>52</v>
          </cell>
          <cell r="B1990" t="str">
            <v>PUERTO INIRIDA</v>
          </cell>
          <cell r="C1990" t="str">
            <v>Guainia</v>
          </cell>
        </row>
        <row r="1991">
          <cell r="A1991">
            <v>65</v>
          </cell>
          <cell r="B1991" t="str">
            <v>PUERTO RICO</v>
          </cell>
          <cell r="C1991" t="str">
            <v>Meta</v>
          </cell>
        </row>
        <row r="1992">
          <cell r="A1992">
            <v>24</v>
          </cell>
          <cell r="B1992" t="str">
            <v>QUIBDO</v>
          </cell>
          <cell r="C1992" t="str">
            <v>Choco</v>
          </cell>
        </row>
        <row r="1993">
          <cell r="A1993">
            <v>3</v>
          </cell>
          <cell r="B1993" t="str">
            <v>RIOHACHA</v>
          </cell>
          <cell r="C1993" t="str">
            <v>La Guajira</v>
          </cell>
        </row>
        <row r="1994">
          <cell r="A1994">
            <v>19</v>
          </cell>
          <cell r="B1994" t="str">
            <v>RIONEGRO</v>
          </cell>
          <cell r="C1994" t="str">
            <v>Antioquia</v>
          </cell>
        </row>
        <row r="1995">
          <cell r="A1995">
            <v>46</v>
          </cell>
          <cell r="B1995" t="str">
            <v>SAMORE</v>
          </cell>
          <cell r="C1995" t="str">
            <v>Norte de Santander</v>
          </cell>
        </row>
        <row r="1996">
          <cell r="A1996">
            <v>48</v>
          </cell>
          <cell r="B1996" t="str">
            <v>SAN JOSE DEL GUAVIARE</v>
          </cell>
          <cell r="C1996" t="str">
            <v>Guaviare</v>
          </cell>
        </row>
        <row r="1997">
          <cell r="A1997">
            <v>26</v>
          </cell>
          <cell r="B1997" t="str">
            <v>SAN PEDRO DE URABA</v>
          </cell>
          <cell r="C1997" t="str">
            <v>Antioquia</v>
          </cell>
        </row>
        <row r="1998">
          <cell r="A1998">
            <v>9</v>
          </cell>
          <cell r="B1998" t="str">
            <v>SAN RAFAEL</v>
          </cell>
          <cell r="C1998" t="str">
            <v>Antioquia</v>
          </cell>
        </row>
        <row r="1999">
          <cell r="A1999">
            <v>13</v>
          </cell>
          <cell r="B1999" t="str">
            <v>SAN VICENTE CHUCURRI</v>
          </cell>
          <cell r="C1999" t="str">
            <v>Santander</v>
          </cell>
        </row>
        <row r="2000">
          <cell r="A2000">
            <v>67</v>
          </cell>
          <cell r="B2000" t="str">
            <v>SAN VICENTE DEL CAGUAN</v>
          </cell>
          <cell r="C2000" t="str">
            <v>Caqueta</v>
          </cell>
        </row>
        <row r="2001">
          <cell r="A2001">
            <v>2</v>
          </cell>
          <cell r="B2001" t="str">
            <v>SANTA MARTA</v>
          </cell>
          <cell r="C2001" t="str">
            <v>Magdalena</v>
          </cell>
        </row>
        <row r="2002">
          <cell r="A2002">
            <v>44</v>
          </cell>
          <cell r="B2002" t="str">
            <v>SARAVENA</v>
          </cell>
          <cell r="C2002" t="str">
            <v>Arauca</v>
          </cell>
        </row>
        <row r="2003">
          <cell r="A2003">
            <v>15</v>
          </cell>
          <cell r="B2003" t="str">
            <v>SOCORRO</v>
          </cell>
          <cell r="C2003" t="str">
            <v>Santander</v>
          </cell>
        </row>
        <row r="2004">
          <cell r="A2004">
            <v>38</v>
          </cell>
          <cell r="B2004" t="str">
            <v>SOGAMOSO</v>
          </cell>
          <cell r="C2004" t="str">
            <v>Boyaca</v>
          </cell>
        </row>
        <row r="2005">
          <cell r="A2005">
            <v>29</v>
          </cell>
          <cell r="B2005" t="str">
            <v>SUMAPAZ</v>
          </cell>
          <cell r="C2005" t="str">
            <v>Cundinamarca</v>
          </cell>
        </row>
        <row r="2006">
          <cell r="A2006">
            <v>45</v>
          </cell>
          <cell r="B2006" t="str">
            <v>TAME</v>
          </cell>
          <cell r="C2006" t="str">
            <v>Arauca</v>
          </cell>
        </row>
        <row r="2007">
          <cell r="A2007">
            <v>42</v>
          </cell>
          <cell r="B2007" t="str">
            <v>TAURAMENA</v>
          </cell>
          <cell r="C2007" t="str">
            <v>Casanare</v>
          </cell>
        </row>
        <row r="2008">
          <cell r="A2008">
            <v>47</v>
          </cell>
          <cell r="B2008" t="str">
            <v>TIBU</v>
          </cell>
          <cell r="C2008" t="str">
            <v>Norte de Santander</v>
          </cell>
        </row>
        <row r="2009">
          <cell r="A2009">
            <v>35</v>
          </cell>
          <cell r="B2009" t="str">
            <v>TUNJA</v>
          </cell>
          <cell r="C2009" t="str">
            <v>Boyaca</v>
          </cell>
        </row>
        <row r="2010">
          <cell r="A2010">
            <v>30</v>
          </cell>
          <cell r="B2010" t="str">
            <v>UBALA</v>
          </cell>
          <cell r="C2010" t="str">
            <v>Cundinamarca</v>
          </cell>
        </row>
        <row r="2011">
          <cell r="A2011">
            <v>5</v>
          </cell>
          <cell r="B2011" t="str">
            <v>VALLEDUPAR</v>
          </cell>
          <cell r="C2011" t="str">
            <v>Cesar</v>
          </cell>
        </row>
        <row r="2012">
          <cell r="A2012">
            <v>66</v>
          </cell>
          <cell r="B2012" t="str">
            <v>VENECIA</v>
          </cell>
        </row>
        <row r="2013">
          <cell r="A2013">
            <v>32</v>
          </cell>
          <cell r="B2013" t="str">
            <v>VILLAVICENCIO</v>
          </cell>
          <cell r="C2013" t="str">
            <v>Meta</v>
          </cell>
        </row>
        <row r="2014">
          <cell r="A2014">
            <v>41</v>
          </cell>
          <cell r="B2014" t="str">
            <v>YOPAL</v>
          </cell>
          <cell r="C2014" t="str">
            <v>Casanare</v>
          </cell>
        </row>
        <row r="2015">
          <cell r="A2015">
            <v>23</v>
          </cell>
          <cell r="B2015" t="str">
            <v>ZARAGOZA</v>
          </cell>
          <cell r="C2015" t="str">
            <v>Antioquia</v>
          </cell>
        </row>
        <row r="2016">
          <cell r="A2016">
            <v>79</v>
          </cell>
        </row>
        <row r="2017">
          <cell r="A2017">
            <v>80</v>
          </cell>
        </row>
        <row r="2018">
          <cell r="A2018">
            <v>81</v>
          </cell>
        </row>
        <row r="2019">
          <cell r="A2019">
            <v>82</v>
          </cell>
        </row>
        <row r="2020">
          <cell r="A2020">
            <v>83</v>
          </cell>
        </row>
        <row r="2021">
          <cell r="A2021">
            <v>84</v>
          </cell>
        </row>
        <row r="2022">
          <cell r="A2022">
            <v>85</v>
          </cell>
        </row>
        <row r="2023">
          <cell r="A2023">
            <v>86</v>
          </cell>
        </row>
        <row r="2024">
          <cell r="A2024">
            <v>87</v>
          </cell>
        </row>
        <row r="2025">
          <cell r="A2025">
            <v>88</v>
          </cell>
        </row>
        <row r="2026">
          <cell r="A2026">
            <v>89</v>
          </cell>
        </row>
        <row r="2027">
          <cell r="A2027">
            <v>90</v>
          </cell>
        </row>
        <row r="2028">
          <cell r="A2028">
            <v>91</v>
          </cell>
        </row>
        <row r="2029">
          <cell r="A2029">
            <v>92</v>
          </cell>
        </row>
        <row r="2030">
          <cell r="A2030">
            <v>93</v>
          </cell>
        </row>
        <row r="2031">
          <cell r="A2031">
            <v>94</v>
          </cell>
        </row>
        <row r="2032">
          <cell r="A2032">
            <v>95</v>
          </cell>
        </row>
        <row r="2033">
          <cell r="A2033">
            <v>96</v>
          </cell>
        </row>
        <row r="2034">
          <cell r="A2034">
            <v>97</v>
          </cell>
        </row>
        <row r="2035">
          <cell r="A2035">
            <v>98</v>
          </cell>
        </row>
        <row r="2036">
          <cell r="A2036">
            <v>99</v>
          </cell>
        </row>
        <row r="2037">
          <cell r="A2037">
            <v>100</v>
          </cell>
        </row>
      </sheetData>
      <sheetData sheetId="17" refreshError="1">
        <row r="1">
          <cell r="A1" t="str">
            <v xml:space="preserve">Codigo </v>
          </cell>
          <cell r="B1" t="str">
            <v>ACTIVIDADES</v>
          </cell>
          <cell r="C1" t="str">
            <v>Tipo</v>
          </cell>
          <cell r="D1" t="str">
            <v>Unidad</v>
          </cell>
          <cell r="E1" t="str">
            <v>ZONA 
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t="e">
            <v>#REF!</v>
          </cell>
          <cell r="G3">
            <v>5244</v>
          </cell>
          <cell r="H3" t="e">
            <v>#REF!</v>
          </cell>
          <cell r="I3">
            <v>5244</v>
          </cell>
          <cell r="J3" t="e">
            <v>#REF!</v>
          </cell>
          <cell r="K3">
            <v>5244</v>
          </cell>
          <cell r="L3" t="e">
            <v>#REF!</v>
          </cell>
          <cell r="M3">
            <v>5244</v>
          </cell>
          <cell r="N3">
            <v>40725</v>
          </cell>
          <cell r="O3">
            <v>5244</v>
          </cell>
          <cell r="P3">
            <v>40725</v>
          </cell>
          <cell r="Q3">
            <v>5244</v>
          </cell>
          <cell r="R3">
            <v>40725</v>
          </cell>
          <cell r="S3">
            <v>5244</v>
          </cell>
          <cell r="T3">
            <v>40725</v>
          </cell>
          <cell r="U3">
            <v>5244</v>
          </cell>
          <cell r="V3">
            <v>40725</v>
          </cell>
          <cell r="W3">
            <v>5244</v>
          </cell>
          <cell r="X3">
            <v>40725</v>
          </cell>
          <cell r="Y3">
            <v>5768</v>
          </cell>
          <cell r="Z3">
            <v>40725</v>
          </cell>
          <cell r="AA3">
            <v>5244</v>
          </cell>
          <cell r="AB3">
            <v>40725</v>
          </cell>
          <cell r="AC3">
            <v>5768</v>
          </cell>
          <cell r="AD3">
            <v>40725</v>
          </cell>
          <cell r="AE3">
            <v>5244</v>
          </cell>
          <cell r="AF3">
            <v>40725</v>
          </cell>
          <cell r="AG3">
            <v>5244</v>
          </cell>
          <cell r="AH3">
            <v>40725</v>
          </cell>
          <cell r="AI3">
            <v>5244</v>
          </cell>
          <cell r="AJ3">
            <v>40725</v>
          </cell>
          <cell r="AK3">
            <v>5244</v>
          </cell>
          <cell r="AL3">
            <v>40725</v>
          </cell>
          <cell r="AM3">
            <v>5244</v>
          </cell>
          <cell r="AN3">
            <v>40725</v>
          </cell>
          <cell r="AO3">
            <v>5244</v>
          </cell>
          <cell r="AP3">
            <v>40725</v>
          </cell>
          <cell r="AQ3">
            <v>5244</v>
          </cell>
          <cell r="AR3">
            <v>40725</v>
          </cell>
        </row>
        <row r="4">
          <cell r="A4" t="str">
            <v>EH-02</v>
          </cell>
          <cell r="B4" t="str">
            <v>BULLDOZER D-5</v>
          </cell>
          <cell r="C4" t="str">
            <v>Ins</v>
          </cell>
          <cell r="D4" t="str">
            <v>hr</v>
          </cell>
          <cell r="E4">
            <v>100000</v>
          </cell>
          <cell r="F4" t="e">
            <v>#REF!</v>
          </cell>
          <cell r="G4">
            <v>100000</v>
          </cell>
          <cell r="H4" t="e">
            <v>#REF!</v>
          </cell>
          <cell r="I4">
            <v>100000</v>
          </cell>
          <cell r="J4" t="e">
            <v>#REF!</v>
          </cell>
          <cell r="K4">
            <v>100000</v>
          </cell>
          <cell r="L4" t="e">
            <v>#REF!</v>
          </cell>
          <cell r="M4">
            <v>100000</v>
          </cell>
          <cell r="N4">
            <v>40210</v>
          </cell>
          <cell r="O4">
            <v>100000</v>
          </cell>
          <cell r="P4">
            <v>40210</v>
          </cell>
          <cell r="Q4">
            <v>100000</v>
          </cell>
          <cell r="R4">
            <v>40210</v>
          </cell>
          <cell r="S4">
            <v>100000</v>
          </cell>
          <cell r="T4">
            <v>40210</v>
          </cell>
          <cell r="U4">
            <v>100000</v>
          </cell>
          <cell r="V4">
            <v>40210</v>
          </cell>
          <cell r="W4">
            <v>100000</v>
          </cell>
          <cell r="X4">
            <v>40210</v>
          </cell>
          <cell r="Y4">
            <v>110000</v>
          </cell>
          <cell r="Z4">
            <v>40210</v>
          </cell>
          <cell r="AA4">
            <v>100000</v>
          </cell>
          <cell r="AB4">
            <v>40210</v>
          </cell>
          <cell r="AC4">
            <v>110000</v>
          </cell>
          <cell r="AD4">
            <v>40210</v>
          </cell>
          <cell r="AE4">
            <v>100000</v>
          </cell>
          <cell r="AF4">
            <v>40210</v>
          </cell>
          <cell r="AG4">
            <v>100000</v>
          </cell>
          <cell r="AH4">
            <v>40210</v>
          </cell>
          <cell r="AI4">
            <v>100000</v>
          </cell>
          <cell r="AJ4">
            <v>40210</v>
          </cell>
          <cell r="AK4">
            <v>100000</v>
          </cell>
          <cell r="AL4">
            <v>40210</v>
          </cell>
          <cell r="AM4">
            <v>100000</v>
          </cell>
          <cell r="AN4">
            <v>40210</v>
          </cell>
          <cell r="AO4">
            <v>100000</v>
          </cell>
          <cell r="AP4">
            <v>40210</v>
          </cell>
          <cell r="AQ4">
            <v>100000</v>
          </cell>
          <cell r="AR4">
            <v>40210</v>
          </cell>
        </row>
        <row r="5">
          <cell r="A5" t="str">
            <v>EH-03</v>
          </cell>
          <cell r="B5" t="str">
            <v>CARROTANQUE DE AGUA 10.000 LTS.</v>
          </cell>
          <cell r="C5" t="str">
            <v>Ins</v>
          </cell>
          <cell r="D5" t="str">
            <v>hr</v>
          </cell>
          <cell r="E5">
            <v>45000</v>
          </cell>
          <cell r="F5" t="e">
            <v>#REF!</v>
          </cell>
          <cell r="G5">
            <v>45000</v>
          </cell>
          <cell r="H5" t="e">
            <v>#REF!</v>
          </cell>
          <cell r="I5">
            <v>45000</v>
          </cell>
          <cell r="J5" t="e">
            <v>#REF!</v>
          </cell>
          <cell r="K5">
            <v>45000</v>
          </cell>
          <cell r="L5" t="e">
            <v>#REF!</v>
          </cell>
          <cell r="M5">
            <v>45000</v>
          </cell>
          <cell r="N5">
            <v>40391</v>
          </cell>
          <cell r="O5">
            <v>45000</v>
          </cell>
          <cell r="P5">
            <v>40391</v>
          </cell>
          <cell r="Q5">
            <v>45000</v>
          </cell>
          <cell r="R5">
            <v>40391</v>
          </cell>
          <cell r="S5">
            <v>45000</v>
          </cell>
          <cell r="T5">
            <v>40391</v>
          </cell>
          <cell r="U5">
            <v>45000</v>
          </cell>
          <cell r="V5">
            <v>40391</v>
          </cell>
          <cell r="W5">
            <v>45000</v>
          </cell>
          <cell r="X5">
            <v>40391</v>
          </cell>
          <cell r="Y5">
            <v>49500</v>
          </cell>
          <cell r="Z5">
            <v>40391</v>
          </cell>
          <cell r="AA5">
            <v>45000</v>
          </cell>
          <cell r="AB5">
            <v>40391</v>
          </cell>
          <cell r="AC5">
            <v>49500</v>
          </cell>
          <cell r="AD5">
            <v>40391</v>
          </cell>
          <cell r="AE5">
            <v>45000</v>
          </cell>
          <cell r="AF5">
            <v>40391</v>
          </cell>
          <cell r="AG5">
            <v>45000</v>
          </cell>
          <cell r="AH5">
            <v>40391</v>
          </cell>
          <cell r="AI5">
            <v>45000</v>
          </cell>
          <cell r="AJ5">
            <v>40391</v>
          </cell>
          <cell r="AK5">
            <v>45000</v>
          </cell>
          <cell r="AL5">
            <v>40391</v>
          </cell>
          <cell r="AM5">
            <v>45000</v>
          </cell>
          <cell r="AN5">
            <v>40391</v>
          </cell>
          <cell r="AO5">
            <v>45000</v>
          </cell>
          <cell r="AP5">
            <v>40391</v>
          </cell>
          <cell r="AQ5">
            <v>45000</v>
          </cell>
          <cell r="AR5">
            <v>40391</v>
          </cell>
        </row>
        <row r="6">
          <cell r="A6" t="str">
            <v>EH-04</v>
          </cell>
          <cell r="B6" t="str">
            <v>CARROTANQUE IRRIGADOR DE ASFALTO</v>
          </cell>
          <cell r="C6" t="str">
            <v>Ins</v>
          </cell>
          <cell r="D6" t="str">
            <v>hr</v>
          </cell>
          <cell r="E6">
            <v>52000</v>
          </cell>
          <cell r="F6" t="e">
            <v>#REF!</v>
          </cell>
          <cell r="G6">
            <v>52000</v>
          </cell>
          <cell r="H6" t="e">
            <v>#REF!</v>
          </cell>
          <cell r="I6">
            <v>52000</v>
          </cell>
          <cell r="J6" t="e">
            <v>#REF!</v>
          </cell>
          <cell r="K6">
            <v>52000</v>
          </cell>
          <cell r="L6" t="e">
            <v>#REF!</v>
          </cell>
          <cell r="M6">
            <v>52000</v>
          </cell>
          <cell r="N6">
            <v>40452</v>
          </cell>
          <cell r="O6">
            <v>52000</v>
          </cell>
          <cell r="P6">
            <v>40452</v>
          </cell>
          <cell r="Q6">
            <v>52000</v>
          </cell>
          <cell r="R6">
            <v>40452</v>
          </cell>
          <cell r="S6">
            <v>52000</v>
          </cell>
          <cell r="T6">
            <v>40452</v>
          </cell>
          <cell r="U6">
            <v>52000</v>
          </cell>
          <cell r="V6">
            <v>40452</v>
          </cell>
          <cell r="W6">
            <v>52000</v>
          </cell>
          <cell r="X6">
            <v>40452</v>
          </cell>
          <cell r="Y6">
            <v>57200</v>
          </cell>
          <cell r="Z6">
            <v>40452</v>
          </cell>
          <cell r="AA6">
            <v>52000</v>
          </cell>
          <cell r="AB6">
            <v>40452</v>
          </cell>
          <cell r="AC6">
            <v>57200</v>
          </cell>
          <cell r="AD6">
            <v>40452</v>
          </cell>
          <cell r="AE6">
            <v>52000</v>
          </cell>
          <cell r="AF6">
            <v>40452</v>
          </cell>
          <cell r="AG6">
            <v>52000</v>
          </cell>
          <cell r="AH6">
            <v>40452</v>
          </cell>
          <cell r="AI6">
            <v>52000</v>
          </cell>
          <cell r="AJ6">
            <v>40452</v>
          </cell>
          <cell r="AK6">
            <v>52000</v>
          </cell>
          <cell r="AL6">
            <v>40452</v>
          </cell>
          <cell r="AM6">
            <v>52000</v>
          </cell>
          <cell r="AN6">
            <v>40452</v>
          </cell>
          <cell r="AO6">
            <v>52000</v>
          </cell>
          <cell r="AP6">
            <v>40452</v>
          </cell>
          <cell r="AQ6">
            <v>52000</v>
          </cell>
          <cell r="AR6">
            <v>40452</v>
          </cell>
        </row>
        <row r="7">
          <cell r="A7" t="str">
            <v>EH-05</v>
          </cell>
          <cell r="B7" t="str">
            <v>COMPACTADOR DE ASFALTO</v>
          </cell>
          <cell r="C7" t="str">
            <v>Ins</v>
          </cell>
          <cell r="D7" t="str">
            <v>hr</v>
          </cell>
          <cell r="E7">
            <v>80000</v>
          </cell>
          <cell r="F7" t="e">
            <v>#REF!</v>
          </cell>
          <cell r="G7">
            <v>80000</v>
          </cell>
          <cell r="H7" t="e">
            <v>#REF!</v>
          </cell>
          <cell r="I7">
            <v>80000</v>
          </cell>
          <cell r="J7" t="e">
            <v>#REF!</v>
          </cell>
          <cell r="K7">
            <v>80000</v>
          </cell>
          <cell r="L7" t="e">
            <v>#REF!</v>
          </cell>
          <cell r="M7">
            <v>80000</v>
          </cell>
          <cell r="N7">
            <v>40210</v>
          </cell>
          <cell r="O7">
            <v>80000</v>
          </cell>
          <cell r="P7">
            <v>40210</v>
          </cell>
          <cell r="Q7">
            <v>80000</v>
          </cell>
          <cell r="R7">
            <v>40210</v>
          </cell>
          <cell r="S7">
            <v>80000</v>
          </cell>
          <cell r="T7">
            <v>40210</v>
          </cell>
          <cell r="U7">
            <v>80000</v>
          </cell>
          <cell r="V7">
            <v>40210</v>
          </cell>
          <cell r="W7">
            <v>80000</v>
          </cell>
          <cell r="X7">
            <v>40210</v>
          </cell>
          <cell r="Y7">
            <v>88000</v>
          </cell>
          <cell r="Z7">
            <v>40210</v>
          </cell>
          <cell r="AA7">
            <v>80000</v>
          </cell>
          <cell r="AB7">
            <v>40210</v>
          </cell>
          <cell r="AC7">
            <v>88000</v>
          </cell>
          <cell r="AD7">
            <v>40210</v>
          </cell>
          <cell r="AE7">
            <v>80000</v>
          </cell>
          <cell r="AF7">
            <v>40210</v>
          </cell>
          <cell r="AG7">
            <v>80000</v>
          </cell>
          <cell r="AH7">
            <v>40210</v>
          </cell>
          <cell r="AI7">
            <v>80000</v>
          </cell>
          <cell r="AJ7">
            <v>40210</v>
          </cell>
          <cell r="AK7">
            <v>80000</v>
          </cell>
          <cell r="AL7">
            <v>40210</v>
          </cell>
          <cell r="AM7">
            <v>80000</v>
          </cell>
          <cell r="AN7">
            <v>40210</v>
          </cell>
          <cell r="AO7">
            <v>80000</v>
          </cell>
          <cell r="AP7">
            <v>40210</v>
          </cell>
          <cell r="AQ7">
            <v>80000</v>
          </cell>
          <cell r="AR7">
            <v>40210</v>
          </cell>
        </row>
        <row r="8">
          <cell r="A8" t="str">
            <v>EH-06</v>
          </cell>
          <cell r="B8" t="str">
            <v>COMPRESOR (Barrido y/o Soplado de la Superficie Pavimento)</v>
          </cell>
          <cell r="C8" t="str">
            <v>Ins</v>
          </cell>
          <cell r="D8" t="str">
            <v>hr</v>
          </cell>
          <cell r="E8">
            <v>54000</v>
          </cell>
          <cell r="F8" t="e">
            <v>#REF!</v>
          </cell>
          <cell r="G8">
            <v>54000</v>
          </cell>
          <cell r="H8" t="e">
            <v>#REF!</v>
          </cell>
          <cell r="I8">
            <v>54000</v>
          </cell>
          <cell r="J8" t="e">
            <v>#REF!</v>
          </cell>
          <cell r="K8">
            <v>54000</v>
          </cell>
          <cell r="L8" t="e">
            <v>#REF!</v>
          </cell>
          <cell r="M8">
            <v>54000</v>
          </cell>
          <cell r="N8">
            <v>40452</v>
          </cell>
          <cell r="O8">
            <v>54000</v>
          </cell>
          <cell r="P8">
            <v>40452</v>
          </cell>
          <cell r="Q8">
            <v>54000</v>
          </cell>
          <cell r="R8">
            <v>40452</v>
          </cell>
          <cell r="S8">
            <v>54000</v>
          </cell>
          <cell r="T8">
            <v>40452</v>
          </cell>
          <cell r="U8">
            <v>54000</v>
          </cell>
          <cell r="V8">
            <v>40452</v>
          </cell>
          <cell r="W8">
            <v>54000</v>
          </cell>
          <cell r="X8">
            <v>40452</v>
          </cell>
          <cell r="Y8">
            <v>59400</v>
          </cell>
          <cell r="Z8">
            <v>40452</v>
          </cell>
          <cell r="AA8">
            <v>54000</v>
          </cell>
          <cell r="AB8">
            <v>40452</v>
          </cell>
          <cell r="AC8">
            <v>59400</v>
          </cell>
          <cell r="AD8">
            <v>40452</v>
          </cell>
          <cell r="AE8">
            <v>54000</v>
          </cell>
          <cell r="AF8">
            <v>40452</v>
          </cell>
          <cell r="AG8">
            <v>54000</v>
          </cell>
          <cell r="AH8">
            <v>40452</v>
          </cell>
          <cell r="AI8">
            <v>54000</v>
          </cell>
          <cell r="AJ8">
            <v>40452</v>
          </cell>
          <cell r="AK8">
            <v>54000</v>
          </cell>
          <cell r="AL8">
            <v>40452</v>
          </cell>
          <cell r="AM8">
            <v>54000</v>
          </cell>
          <cell r="AN8">
            <v>40452</v>
          </cell>
          <cell r="AO8">
            <v>54000</v>
          </cell>
          <cell r="AP8">
            <v>40452</v>
          </cell>
          <cell r="AQ8">
            <v>54000</v>
          </cell>
          <cell r="AR8">
            <v>40452</v>
          </cell>
        </row>
        <row r="9">
          <cell r="A9" t="str">
            <v>EH-07</v>
          </cell>
          <cell r="B9" t="str">
            <v>COMPRESOR 2 MARTILLOS (Incluye ACPM y transporte)</v>
          </cell>
          <cell r="C9" t="str">
            <v>Ins</v>
          </cell>
          <cell r="D9" t="str">
            <v>hr</v>
          </cell>
          <cell r="E9">
            <v>35000</v>
          </cell>
          <cell r="F9" t="e">
            <v>#REF!</v>
          </cell>
          <cell r="G9">
            <v>35000</v>
          </cell>
          <cell r="H9" t="e">
            <v>#REF!</v>
          </cell>
          <cell r="I9">
            <v>35000</v>
          </cell>
          <cell r="J9" t="e">
            <v>#REF!</v>
          </cell>
          <cell r="K9">
            <v>35000</v>
          </cell>
          <cell r="L9" t="e">
            <v>#REF!</v>
          </cell>
          <cell r="M9">
            <v>35000</v>
          </cell>
          <cell r="N9">
            <v>40210</v>
          </cell>
          <cell r="O9">
            <v>35000</v>
          </cell>
          <cell r="P9">
            <v>40210</v>
          </cell>
          <cell r="Q9">
            <v>35000</v>
          </cell>
          <cell r="R9">
            <v>40210</v>
          </cell>
          <cell r="S9">
            <v>35000</v>
          </cell>
          <cell r="T9">
            <v>40210</v>
          </cell>
          <cell r="U9">
            <v>35000</v>
          </cell>
          <cell r="V9">
            <v>40210</v>
          </cell>
          <cell r="W9">
            <v>35000</v>
          </cell>
          <cell r="X9">
            <v>40210</v>
          </cell>
          <cell r="Y9">
            <v>38500</v>
          </cell>
          <cell r="Z9">
            <v>40210</v>
          </cell>
          <cell r="AA9">
            <v>35000</v>
          </cell>
          <cell r="AB9">
            <v>40210</v>
          </cell>
          <cell r="AC9">
            <v>38500</v>
          </cell>
          <cell r="AD9">
            <v>40210</v>
          </cell>
          <cell r="AE9">
            <v>35000</v>
          </cell>
          <cell r="AF9">
            <v>40210</v>
          </cell>
          <cell r="AG9">
            <v>35000</v>
          </cell>
          <cell r="AH9">
            <v>40210</v>
          </cell>
          <cell r="AI9">
            <v>35000</v>
          </cell>
          <cell r="AJ9">
            <v>40210</v>
          </cell>
          <cell r="AK9">
            <v>35000</v>
          </cell>
          <cell r="AL9">
            <v>40210</v>
          </cell>
          <cell r="AM9">
            <v>35000</v>
          </cell>
          <cell r="AN9">
            <v>40210</v>
          </cell>
          <cell r="AO9">
            <v>35000</v>
          </cell>
          <cell r="AP9">
            <v>40210</v>
          </cell>
          <cell r="AQ9">
            <v>35000</v>
          </cell>
          <cell r="AR9">
            <v>40210</v>
          </cell>
        </row>
        <row r="10">
          <cell r="A10" t="str">
            <v>EH-08</v>
          </cell>
          <cell r="B10" t="str">
            <v xml:space="preserve">CORTADORA DE LADRILLO INCLUYE DISCO </v>
          </cell>
          <cell r="C10" t="str">
            <v>Ins</v>
          </cell>
          <cell r="D10" t="str">
            <v>dd</v>
          </cell>
          <cell r="E10">
            <v>35000</v>
          </cell>
          <cell r="F10" t="e">
            <v>#REF!</v>
          </cell>
          <cell r="G10">
            <v>35000</v>
          </cell>
          <cell r="H10" t="e">
            <v>#REF!</v>
          </cell>
          <cell r="I10">
            <v>35000</v>
          </cell>
          <cell r="J10" t="e">
            <v>#REF!</v>
          </cell>
          <cell r="K10">
            <v>35000</v>
          </cell>
          <cell r="L10" t="e">
            <v>#REF!</v>
          </cell>
          <cell r="M10">
            <v>35000</v>
          </cell>
          <cell r="N10">
            <v>40210</v>
          </cell>
          <cell r="O10">
            <v>35000</v>
          </cell>
          <cell r="P10">
            <v>40210</v>
          </cell>
          <cell r="Q10">
            <v>35000</v>
          </cell>
          <cell r="R10">
            <v>40210</v>
          </cell>
          <cell r="S10">
            <v>35000</v>
          </cell>
          <cell r="T10">
            <v>40210</v>
          </cell>
          <cell r="U10">
            <v>35000</v>
          </cell>
          <cell r="V10">
            <v>40210</v>
          </cell>
          <cell r="W10">
            <v>35000</v>
          </cell>
          <cell r="X10">
            <v>40210</v>
          </cell>
          <cell r="Y10">
            <v>38500</v>
          </cell>
          <cell r="Z10">
            <v>40210</v>
          </cell>
          <cell r="AA10">
            <v>35000</v>
          </cell>
          <cell r="AB10">
            <v>40210</v>
          </cell>
          <cell r="AC10">
            <v>38500</v>
          </cell>
          <cell r="AD10">
            <v>40210</v>
          </cell>
          <cell r="AE10">
            <v>35000</v>
          </cell>
          <cell r="AF10">
            <v>40210</v>
          </cell>
          <cell r="AG10">
            <v>35000</v>
          </cell>
          <cell r="AH10">
            <v>40210</v>
          </cell>
          <cell r="AI10">
            <v>35000</v>
          </cell>
          <cell r="AJ10">
            <v>40210</v>
          </cell>
          <cell r="AK10">
            <v>35000</v>
          </cell>
          <cell r="AL10">
            <v>40210</v>
          </cell>
          <cell r="AM10">
            <v>35000</v>
          </cell>
          <cell r="AN10">
            <v>40210</v>
          </cell>
          <cell r="AO10">
            <v>35000</v>
          </cell>
          <cell r="AP10">
            <v>40210</v>
          </cell>
          <cell r="AQ10">
            <v>35000</v>
          </cell>
          <cell r="AR10">
            <v>40210</v>
          </cell>
        </row>
        <row r="11">
          <cell r="A11" t="str">
            <v>EH-09</v>
          </cell>
          <cell r="B11" t="str">
            <v>EQUIPO BASICO ( Construcción )</v>
          </cell>
          <cell r="C11" t="str">
            <v>Ins</v>
          </cell>
          <cell r="D11" t="str">
            <v>glb</v>
          </cell>
          <cell r="E11">
            <v>2244</v>
          </cell>
          <cell r="F11" t="e">
            <v>#REF!</v>
          </cell>
          <cell r="G11">
            <v>2244</v>
          </cell>
          <cell r="H11" t="e">
            <v>#REF!</v>
          </cell>
          <cell r="I11">
            <v>2244</v>
          </cell>
          <cell r="J11" t="e">
            <v>#REF!</v>
          </cell>
          <cell r="K11">
            <v>2244</v>
          </cell>
          <cell r="L11" t="e">
            <v>#REF!</v>
          </cell>
          <cell r="M11">
            <v>2244</v>
          </cell>
          <cell r="N11">
            <v>40725</v>
          </cell>
          <cell r="O11">
            <v>2244</v>
          </cell>
          <cell r="P11">
            <v>40725</v>
          </cell>
          <cell r="Q11">
            <v>2244</v>
          </cell>
          <cell r="R11">
            <v>40725</v>
          </cell>
          <cell r="S11">
            <v>2244</v>
          </cell>
          <cell r="T11">
            <v>40725</v>
          </cell>
          <cell r="U11">
            <v>2244</v>
          </cell>
          <cell r="V11">
            <v>40725</v>
          </cell>
          <cell r="W11">
            <v>2244</v>
          </cell>
          <cell r="X11">
            <v>40725</v>
          </cell>
          <cell r="Y11">
            <v>2468</v>
          </cell>
          <cell r="Z11">
            <v>40725</v>
          </cell>
          <cell r="AA11">
            <v>2244</v>
          </cell>
          <cell r="AB11">
            <v>40725</v>
          </cell>
          <cell r="AC11">
            <v>2468</v>
          </cell>
          <cell r="AD11">
            <v>40725</v>
          </cell>
          <cell r="AE11">
            <v>2244</v>
          </cell>
          <cell r="AF11">
            <v>40725</v>
          </cell>
          <cell r="AG11">
            <v>2244</v>
          </cell>
          <cell r="AH11">
            <v>40725</v>
          </cell>
          <cell r="AI11">
            <v>2244</v>
          </cell>
          <cell r="AJ11">
            <v>40725</v>
          </cell>
          <cell r="AK11">
            <v>2244</v>
          </cell>
          <cell r="AL11">
            <v>40725</v>
          </cell>
          <cell r="AM11">
            <v>2244</v>
          </cell>
          <cell r="AN11">
            <v>40725</v>
          </cell>
          <cell r="AO11">
            <v>2244</v>
          </cell>
          <cell r="AP11">
            <v>40725</v>
          </cell>
          <cell r="AQ11">
            <v>2244</v>
          </cell>
          <cell r="AR11">
            <v>40725</v>
          </cell>
        </row>
        <row r="12">
          <cell r="A12" t="str">
            <v>EH-10</v>
          </cell>
          <cell r="B12" t="str">
            <v>EQUIPO BASICO ( Herramienta menor )</v>
          </cell>
          <cell r="C12" t="str">
            <v>Ins</v>
          </cell>
          <cell r="D12" t="str">
            <v>glb</v>
          </cell>
          <cell r="E12">
            <v>2244</v>
          </cell>
          <cell r="F12" t="e">
            <v>#REF!</v>
          </cell>
          <cell r="G12">
            <v>2244</v>
          </cell>
          <cell r="H12" t="e">
            <v>#REF!</v>
          </cell>
          <cell r="I12">
            <v>2244</v>
          </cell>
          <cell r="J12" t="e">
            <v>#REF!</v>
          </cell>
          <cell r="K12">
            <v>2244</v>
          </cell>
          <cell r="L12" t="e">
            <v>#REF!</v>
          </cell>
          <cell r="M12">
            <v>2244</v>
          </cell>
          <cell r="N12">
            <v>40725</v>
          </cell>
          <cell r="O12">
            <v>2244</v>
          </cell>
          <cell r="P12">
            <v>40725</v>
          </cell>
          <cell r="Q12">
            <v>2244</v>
          </cell>
          <cell r="R12">
            <v>40725</v>
          </cell>
          <cell r="S12">
            <v>2244</v>
          </cell>
          <cell r="T12">
            <v>40725</v>
          </cell>
          <cell r="U12">
            <v>2244</v>
          </cell>
          <cell r="V12">
            <v>40725</v>
          </cell>
          <cell r="W12">
            <v>2244</v>
          </cell>
          <cell r="X12">
            <v>40725</v>
          </cell>
          <cell r="Y12">
            <v>2468</v>
          </cell>
          <cell r="Z12">
            <v>40725</v>
          </cell>
          <cell r="AA12">
            <v>2244</v>
          </cell>
          <cell r="AB12">
            <v>40725</v>
          </cell>
          <cell r="AC12">
            <v>2468</v>
          </cell>
          <cell r="AD12">
            <v>40725</v>
          </cell>
          <cell r="AE12">
            <v>2244</v>
          </cell>
          <cell r="AF12">
            <v>40725</v>
          </cell>
          <cell r="AG12">
            <v>2244</v>
          </cell>
          <cell r="AH12">
            <v>40725</v>
          </cell>
          <cell r="AI12">
            <v>2244</v>
          </cell>
          <cell r="AJ12">
            <v>40725</v>
          </cell>
          <cell r="AK12">
            <v>2244</v>
          </cell>
          <cell r="AL12">
            <v>40725</v>
          </cell>
          <cell r="AM12">
            <v>2244</v>
          </cell>
          <cell r="AN12">
            <v>40725</v>
          </cell>
          <cell r="AO12">
            <v>2244</v>
          </cell>
          <cell r="AP12">
            <v>40725</v>
          </cell>
          <cell r="AQ12">
            <v>2244</v>
          </cell>
          <cell r="AR12">
            <v>40725</v>
          </cell>
        </row>
        <row r="13">
          <cell r="A13" t="str">
            <v>EH-11</v>
          </cell>
          <cell r="B13" t="str">
            <v>EQUIPO COLOCACION CONCRETO</v>
          </cell>
          <cell r="C13" t="str">
            <v>Ins</v>
          </cell>
          <cell r="D13" t="str">
            <v>m3</v>
          </cell>
          <cell r="E13">
            <v>13200</v>
          </cell>
          <cell r="F13" t="e">
            <v>#REF!</v>
          </cell>
          <cell r="G13">
            <v>13200</v>
          </cell>
          <cell r="H13" t="e">
            <v>#REF!</v>
          </cell>
          <cell r="I13">
            <v>13200</v>
          </cell>
          <cell r="J13" t="e">
            <v>#REF!</v>
          </cell>
          <cell r="K13">
            <v>13200</v>
          </cell>
          <cell r="L13" t="e">
            <v>#REF!</v>
          </cell>
          <cell r="M13">
            <v>13200</v>
          </cell>
          <cell r="N13">
            <v>40725</v>
          </cell>
          <cell r="O13">
            <v>13200</v>
          </cell>
          <cell r="P13">
            <v>40725</v>
          </cell>
          <cell r="Q13">
            <v>13200</v>
          </cell>
          <cell r="R13">
            <v>40725</v>
          </cell>
          <cell r="S13">
            <v>13200</v>
          </cell>
          <cell r="T13">
            <v>40725</v>
          </cell>
          <cell r="U13">
            <v>13200</v>
          </cell>
          <cell r="V13">
            <v>40725</v>
          </cell>
          <cell r="W13">
            <v>13200</v>
          </cell>
          <cell r="X13">
            <v>40725</v>
          </cell>
          <cell r="Y13">
            <v>14520</v>
          </cell>
          <cell r="Z13">
            <v>40725</v>
          </cell>
          <cell r="AA13">
            <v>13200</v>
          </cell>
          <cell r="AB13">
            <v>40725</v>
          </cell>
          <cell r="AC13">
            <v>14520</v>
          </cell>
          <cell r="AD13">
            <v>40725</v>
          </cell>
          <cell r="AE13">
            <v>13200</v>
          </cell>
          <cell r="AF13">
            <v>40725</v>
          </cell>
          <cell r="AG13">
            <v>13200</v>
          </cell>
          <cell r="AH13">
            <v>40725</v>
          </cell>
          <cell r="AI13">
            <v>13200</v>
          </cell>
          <cell r="AJ13">
            <v>40725</v>
          </cell>
          <cell r="AK13">
            <v>13200</v>
          </cell>
          <cell r="AL13">
            <v>40725</v>
          </cell>
          <cell r="AM13">
            <v>13200</v>
          </cell>
          <cell r="AN13">
            <v>40725</v>
          </cell>
          <cell r="AO13">
            <v>13200</v>
          </cell>
          <cell r="AP13">
            <v>40725</v>
          </cell>
          <cell r="AQ13">
            <v>13200</v>
          </cell>
          <cell r="AR13">
            <v>40725</v>
          </cell>
        </row>
        <row r="14">
          <cell r="A14" t="str">
            <v>EH-12</v>
          </cell>
          <cell r="B14" t="str">
            <v xml:space="preserve">EQUIPO DE TERMOFUSION </v>
          </cell>
          <cell r="C14" t="str">
            <v>Ins</v>
          </cell>
          <cell r="D14" t="str">
            <v>dd</v>
          </cell>
          <cell r="E14">
            <v>250000</v>
          </cell>
          <cell r="F14" t="e">
            <v>#REF!</v>
          </cell>
          <cell r="G14">
            <v>250000</v>
          </cell>
          <cell r="H14" t="e">
            <v>#REF!</v>
          </cell>
          <cell r="I14">
            <v>250000</v>
          </cell>
          <cell r="J14" t="e">
            <v>#REF!</v>
          </cell>
          <cell r="K14">
            <v>250000</v>
          </cell>
          <cell r="L14" t="e">
            <v>#REF!</v>
          </cell>
          <cell r="M14">
            <v>250000</v>
          </cell>
          <cell r="N14">
            <v>40391</v>
          </cell>
          <cell r="O14">
            <v>250000</v>
          </cell>
          <cell r="P14">
            <v>40391</v>
          </cell>
          <cell r="Q14">
            <v>250000</v>
          </cell>
          <cell r="R14">
            <v>40391</v>
          </cell>
          <cell r="S14">
            <v>250000</v>
          </cell>
          <cell r="T14">
            <v>40391</v>
          </cell>
          <cell r="U14">
            <v>250000</v>
          </cell>
          <cell r="V14">
            <v>40391</v>
          </cell>
          <cell r="W14">
            <v>250000</v>
          </cell>
          <cell r="X14">
            <v>40391</v>
          </cell>
          <cell r="Y14">
            <v>275000</v>
          </cell>
          <cell r="Z14">
            <v>40391</v>
          </cell>
          <cell r="AA14">
            <v>250000</v>
          </cell>
          <cell r="AB14">
            <v>40391</v>
          </cell>
          <cell r="AC14">
            <v>275000</v>
          </cell>
          <cell r="AD14">
            <v>40391</v>
          </cell>
          <cell r="AE14">
            <v>250000</v>
          </cell>
          <cell r="AF14">
            <v>40391</v>
          </cell>
          <cell r="AG14">
            <v>250000</v>
          </cell>
          <cell r="AH14">
            <v>40391</v>
          </cell>
          <cell r="AI14">
            <v>250000</v>
          </cell>
          <cell r="AJ14">
            <v>40391</v>
          </cell>
          <cell r="AK14">
            <v>250000</v>
          </cell>
          <cell r="AL14">
            <v>40391</v>
          </cell>
          <cell r="AM14">
            <v>250000</v>
          </cell>
          <cell r="AN14">
            <v>40391</v>
          </cell>
          <cell r="AO14">
            <v>250000</v>
          </cell>
          <cell r="AP14">
            <v>40391</v>
          </cell>
          <cell r="AQ14">
            <v>250000</v>
          </cell>
          <cell r="AR14">
            <v>40391</v>
          </cell>
        </row>
        <row r="15">
          <cell r="A15" t="str">
            <v>EH-13</v>
          </cell>
          <cell r="B15" t="str">
            <v>EQUIPO HIDROLAVADORA</v>
          </cell>
          <cell r="C15" t="str">
            <v>Ins</v>
          </cell>
          <cell r="D15" t="str">
            <v>dd</v>
          </cell>
          <cell r="E15">
            <v>35000</v>
          </cell>
          <cell r="F15" t="e">
            <v>#REF!</v>
          </cell>
          <cell r="G15">
            <v>35000</v>
          </cell>
          <cell r="H15" t="e">
            <v>#REF!</v>
          </cell>
          <cell r="I15">
            <v>35000</v>
          </cell>
          <cell r="J15" t="e">
            <v>#REF!</v>
          </cell>
          <cell r="K15">
            <v>35000</v>
          </cell>
          <cell r="L15" t="e">
            <v>#REF!</v>
          </cell>
          <cell r="M15">
            <v>35000</v>
          </cell>
          <cell r="N15">
            <v>40210</v>
          </cell>
          <cell r="O15">
            <v>35000</v>
          </cell>
          <cell r="P15">
            <v>40210</v>
          </cell>
          <cell r="Q15">
            <v>35000</v>
          </cell>
          <cell r="R15">
            <v>40210</v>
          </cell>
          <cell r="S15">
            <v>35000</v>
          </cell>
          <cell r="T15">
            <v>40210</v>
          </cell>
          <cell r="U15">
            <v>35000</v>
          </cell>
          <cell r="V15">
            <v>40210</v>
          </cell>
          <cell r="W15">
            <v>35000</v>
          </cell>
          <cell r="X15">
            <v>40210</v>
          </cell>
          <cell r="Y15">
            <v>38500</v>
          </cell>
          <cell r="Z15">
            <v>40210</v>
          </cell>
          <cell r="AA15">
            <v>35000</v>
          </cell>
          <cell r="AB15">
            <v>40210</v>
          </cell>
          <cell r="AC15">
            <v>38500</v>
          </cell>
          <cell r="AD15">
            <v>40210</v>
          </cell>
          <cell r="AE15">
            <v>35000</v>
          </cell>
          <cell r="AF15">
            <v>40210</v>
          </cell>
          <cell r="AG15">
            <v>35000</v>
          </cell>
          <cell r="AH15">
            <v>40210</v>
          </cell>
          <cell r="AI15">
            <v>35000</v>
          </cell>
          <cell r="AJ15">
            <v>40210</v>
          </cell>
          <cell r="AK15">
            <v>35000</v>
          </cell>
          <cell r="AL15">
            <v>40210</v>
          </cell>
          <cell r="AM15">
            <v>35000</v>
          </cell>
          <cell r="AN15">
            <v>40210</v>
          </cell>
          <cell r="AO15">
            <v>35000</v>
          </cell>
          <cell r="AP15">
            <v>40210</v>
          </cell>
          <cell r="AQ15">
            <v>35000</v>
          </cell>
          <cell r="AR15">
            <v>40210</v>
          </cell>
        </row>
        <row r="16">
          <cell r="A16" t="str">
            <v>EH-14</v>
          </cell>
          <cell r="B16" t="str">
            <v>GRUA CON BRAZO HIDRAULICO</v>
          </cell>
          <cell r="C16" t="str">
            <v>Ins</v>
          </cell>
          <cell r="D16" t="str">
            <v>dd</v>
          </cell>
          <cell r="E16">
            <v>800000</v>
          </cell>
          <cell r="F16" t="e">
            <v>#REF!</v>
          </cell>
          <cell r="G16">
            <v>800000</v>
          </cell>
          <cell r="H16" t="e">
            <v>#REF!</v>
          </cell>
          <cell r="I16">
            <v>800000</v>
          </cell>
          <cell r="J16" t="e">
            <v>#REF!</v>
          </cell>
          <cell r="K16">
            <v>800000</v>
          </cell>
          <cell r="L16" t="e">
            <v>#REF!</v>
          </cell>
          <cell r="M16">
            <v>800000</v>
          </cell>
          <cell r="N16">
            <v>40391</v>
          </cell>
          <cell r="O16">
            <v>800000</v>
          </cell>
          <cell r="P16">
            <v>40391</v>
          </cell>
          <cell r="Q16">
            <v>800000</v>
          </cell>
          <cell r="R16">
            <v>40391</v>
          </cell>
          <cell r="S16">
            <v>800000</v>
          </cell>
          <cell r="T16">
            <v>40391</v>
          </cell>
          <cell r="U16">
            <v>800000</v>
          </cell>
          <cell r="V16">
            <v>40391</v>
          </cell>
          <cell r="W16">
            <v>800000</v>
          </cell>
          <cell r="X16">
            <v>40391</v>
          </cell>
          <cell r="Y16">
            <v>880000</v>
          </cell>
          <cell r="Z16">
            <v>40391</v>
          </cell>
          <cell r="AA16">
            <v>800000</v>
          </cell>
          <cell r="AB16">
            <v>40391</v>
          </cell>
          <cell r="AC16">
            <v>880000</v>
          </cell>
          <cell r="AD16">
            <v>40391</v>
          </cell>
          <cell r="AE16">
            <v>800000</v>
          </cell>
          <cell r="AF16">
            <v>40391</v>
          </cell>
          <cell r="AG16">
            <v>800000</v>
          </cell>
          <cell r="AH16">
            <v>40391</v>
          </cell>
          <cell r="AI16">
            <v>800000</v>
          </cell>
          <cell r="AJ16">
            <v>40391</v>
          </cell>
          <cell r="AK16">
            <v>800000</v>
          </cell>
          <cell r="AL16">
            <v>40391</v>
          </cell>
          <cell r="AM16">
            <v>800000</v>
          </cell>
          <cell r="AN16">
            <v>40391</v>
          </cell>
          <cell r="AO16">
            <v>800000</v>
          </cell>
          <cell r="AP16">
            <v>40391</v>
          </cell>
          <cell r="AQ16">
            <v>800000</v>
          </cell>
          <cell r="AR16">
            <v>40391</v>
          </cell>
        </row>
        <row r="17">
          <cell r="A17" t="str">
            <v>EH-15</v>
          </cell>
          <cell r="B17" t="str">
            <v>MEZCLADORA A GASOLINA</v>
          </cell>
          <cell r="C17" t="str">
            <v>Ins</v>
          </cell>
          <cell r="D17" t="str">
            <v>dd</v>
          </cell>
          <cell r="E17">
            <v>25000</v>
          </cell>
          <cell r="F17" t="e">
            <v>#REF!</v>
          </cell>
          <cell r="G17">
            <v>25000</v>
          </cell>
          <cell r="H17" t="e">
            <v>#REF!</v>
          </cell>
          <cell r="I17">
            <v>25000</v>
          </cell>
          <cell r="J17" t="e">
            <v>#REF!</v>
          </cell>
          <cell r="K17">
            <v>25000</v>
          </cell>
          <cell r="L17" t="e">
            <v>#REF!</v>
          </cell>
          <cell r="M17">
            <v>25000</v>
          </cell>
          <cell r="N17">
            <v>40210</v>
          </cell>
          <cell r="O17">
            <v>25000</v>
          </cell>
          <cell r="P17">
            <v>40210</v>
          </cell>
          <cell r="Q17">
            <v>25000</v>
          </cell>
          <cell r="R17">
            <v>40210</v>
          </cell>
          <cell r="S17">
            <v>25000</v>
          </cell>
          <cell r="T17">
            <v>40210</v>
          </cell>
          <cell r="U17">
            <v>25000</v>
          </cell>
          <cell r="V17">
            <v>40210</v>
          </cell>
          <cell r="W17">
            <v>25000</v>
          </cell>
          <cell r="X17">
            <v>40210</v>
          </cell>
          <cell r="Y17">
            <v>27500</v>
          </cell>
          <cell r="Z17">
            <v>40210</v>
          </cell>
          <cell r="AA17">
            <v>25000</v>
          </cell>
          <cell r="AB17">
            <v>40210</v>
          </cell>
          <cell r="AC17">
            <v>27500</v>
          </cell>
          <cell r="AD17">
            <v>40210</v>
          </cell>
          <cell r="AE17">
            <v>25000</v>
          </cell>
          <cell r="AF17">
            <v>40210</v>
          </cell>
          <cell r="AG17">
            <v>25000</v>
          </cell>
          <cell r="AH17">
            <v>40210</v>
          </cell>
          <cell r="AI17">
            <v>25000</v>
          </cell>
          <cell r="AJ17">
            <v>40210</v>
          </cell>
          <cell r="AK17">
            <v>25000</v>
          </cell>
          <cell r="AL17">
            <v>40210</v>
          </cell>
          <cell r="AM17">
            <v>25000</v>
          </cell>
          <cell r="AN17">
            <v>40210</v>
          </cell>
          <cell r="AO17">
            <v>25000</v>
          </cell>
          <cell r="AP17">
            <v>40210</v>
          </cell>
          <cell r="AQ17">
            <v>25000</v>
          </cell>
          <cell r="AR17">
            <v>40210</v>
          </cell>
        </row>
        <row r="18">
          <cell r="A18" t="str">
            <v>EH-16</v>
          </cell>
          <cell r="B18" t="str">
            <v>MOTONIVELADORA 120 HP.</v>
          </cell>
          <cell r="C18" t="str">
            <v>Ins</v>
          </cell>
          <cell r="D18" t="str">
            <v>hr</v>
          </cell>
          <cell r="E18">
            <v>110000</v>
          </cell>
          <cell r="F18" t="e">
            <v>#REF!</v>
          </cell>
          <cell r="G18">
            <v>110000</v>
          </cell>
          <cell r="H18" t="e">
            <v>#REF!</v>
          </cell>
          <cell r="I18">
            <v>110000</v>
          </cell>
          <cell r="J18" t="e">
            <v>#REF!</v>
          </cell>
          <cell r="K18">
            <v>110000</v>
          </cell>
          <cell r="L18" t="e">
            <v>#REF!</v>
          </cell>
          <cell r="M18">
            <v>110000</v>
          </cell>
          <cell r="N18">
            <v>40210</v>
          </cell>
          <cell r="O18">
            <v>110000</v>
          </cell>
          <cell r="P18">
            <v>40210</v>
          </cell>
          <cell r="Q18">
            <v>110000</v>
          </cell>
          <cell r="R18">
            <v>40210</v>
          </cell>
          <cell r="S18">
            <v>110000</v>
          </cell>
          <cell r="T18">
            <v>40210</v>
          </cell>
          <cell r="U18">
            <v>110000</v>
          </cell>
          <cell r="V18">
            <v>40210</v>
          </cell>
          <cell r="W18">
            <v>110000</v>
          </cell>
          <cell r="X18">
            <v>40210</v>
          </cell>
          <cell r="Y18">
            <v>121000</v>
          </cell>
          <cell r="Z18">
            <v>40210</v>
          </cell>
          <cell r="AA18">
            <v>110000</v>
          </cell>
          <cell r="AB18">
            <v>40210</v>
          </cell>
          <cell r="AC18">
            <v>121000</v>
          </cell>
          <cell r="AD18">
            <v>40210</v>
          </cell>
          <cell r="AE18">
            <v>110000</v>
          </cell>
          <cell r="AF18">
            <v>40210</v>
          </cell>
          <cell r="AG18">
            <v>110000</v>
          </cell>
          <cell r="AH18">
            <v>40210</v>
          </cell>
          <cell r="AI18">
            <v>110000</v>
          </cell>
          <cell r="AJ18">
            <v>40210</v>
          </cell>
          <cell r="AK18">
            <v>110000</v>
          </cell>
          <cell r="AL18">
            <v>40210</v>
          </cell>
          <cell r="AM18">
            <v>110000</v>
          </cell>
          <cell r="AN18">
            <v>40210</v>
          </cell>
          <cell r="AO18">
            <v>110000</v>
          </cell>
          <cell r="AP18">
            <v>40210</v>
          </cell>
          <cell r="AQ18">
            <v>110000</v>
          </cell>
          <cell r="AR18">
            <v>40210</v>
          </cell>
        </row>
        <row r="19">
          <cell r="A19" t="str">
            <v>EH-17</v>
          </cell>
          <cell r="B19" t="str">
            <v>REGLA VIBRATORIA</v>
          </cell>
          <cell r="C19" t="str">
            <v>Ins</v>
          </cell>
          <cell r="D19" t="str">
            <v>dd</v>
          </cell>
          <cell r="E19">
            <v>55000</v>
          </cell>
          <cell r="F19" t="e">
            <v>#REF!</v>
          </cell>
          <cell r="G19">
            <v>55000</v>
          </cell>
          <cell r="H19" t="e">
            <v>#REF!</v>
          </cell>
          <cell r="I19">
            <v>55000</v>
          </cell>
          <cell r="J19" t="e">
            <v>#REF!</v>
          </cell>
          <cell r="K19">
            <v>55000</v>
          </cell>
          <cell r="L19" t="e">
            <v>#REF!</v>
          </cell>
          <cell r="M19">
            <v>55000</v>
          </cell>
          <cell r="N19">
            <v>40452</v>
          </cell>
          <cell r="O19">
            <v>55000</v>
          </cell>
          <cell r="P19">
            <v>40452</v>
          </cell>
          <cell r="Q19">
            <v>55000</v>
          </cell>
          <cell r="R19">
            <v>40452</v>
          </cell>
          <cell r="S19">
            <v>55000</v>
          </cell>
          <cell r="T19">
            <v>40452</v>
          </cell>
          <cell r="U19">
            <v>55000</v>
          </cell>
          <cell r="V19">
            <v>40452</v>
          </cell>
          <cell r="W19">
            <v>55000</v>
          </cell>
          <cell r="X19">
            <v>40452</v>
          </cell>
          <cell r="Y19">
            <v>60500</v>
          </cell>
          <cell r="Z19">
            <v>40452</v>
          </cell>
          <cell r="AA19">
            <v>55000</v>
          </cell>
          <cell r="AB19">
            <v>40452</v>
          </cell>
          <cell r="AC19">
            <v>60500</v>
          </cell>
          <cell r="AD19">
            <v>40452</v>
          </cell>
          <cell r="AE19">
            <v>55000</v>
          </cell>
          <cell r="AF19">
            <v>40452</v>
          </cell>
          <cell r="AG19">
            <v>55000</v>
          </cell>
          <cell r="AH19">
            <v>40452</v>
          </cell>
          <cell r="AI19">
            <v>55000</v>
          </cell>
          <cell r="AJ19">
            <v>40452</v>
          </cell>
          <cell r="AK19">
            <v>55000</v>
          </cell>
          <cell r="AL19">
            <v>40452</v>
          </cell>
          <cell r="AM19">
            <v>55000</v>
          </cell>
          <cell r="AN19">
            <v>40452</v>
          </cell>
          <cell r="AO19">
            <v>55000</v>
          </cell>
          <cell r="AP19">
            <v>40452</v>
          </cell>
          <cell r="AQ19">
            <v>55000</v>
          </cell>
          <cell r="AR19">
            <v>40452</v>
          </cell>
        </row>
        <row r="20">
          <cell r="A20" t="str">
            <v>EH-18</v>
          </cell>
          <cell r="B20" t="str">
            <v>RETIRO DE ESCOMBROS (Transporte horizontal, cargue y descargue).</v>
          </cell>
          <cell r="C20" t="str">
            <v>Ins</v>
          </cell>
          <cell r="D20" t="str">
            <v>m3</v>
          </cell>
          <cell r="E20">
            <v>16347</v>
          </cell>
          <cell r="F20" t="e">
            <v>#REF!</v>
          </cell>
          <cell r="G20">
            <v>16347</v>
          </cell>
          <cell r="H20" t="e">
            <v>#REF!</v>
          </cell>
          <cell r="I20">
            <v>16347</v>
          </cell>
          <cell r="J20" t="e">
            <v>#REF!</v>
          </cell>
          <cell r="K20">
            <v>16347</v>
          </cell>
          <cell r="L20" t="e">
            <v>#REF!</v>
          </cell>
          <cell r="M20">
            <v>16347</v>
          </cell>
          <cell r="N20">
            <v>40210</v>
          </cell>
          <cell r="O20">
            <v>16347</v>
          </cell>
          <cell r="P20">
            <v>40210</v>
          </cell>
          <cell r="Q20">
            <v>16347</v>
          </cell>
          <cell r="R20">
            <v>40210</v>
          </cell>
          <cell r="S20">
            <v>16347</v>
          </cell>
          <cell r="T20">
            <v>40210</v>
          </cell>
          <cell r="U20">
            <v>16347</v>
          </cell>
          <cell r="V20">
            <v>40210</v>
          </cell>
          <cell r="W20">
            <v>16347</v>
          </cell>
          <cell r="X20">
            <v>40210</v>
          </cell>
          <cell r="Y20">
            <v>17982</v>
          </cell>
          <cell r="Z20">
            <v>40210</v>
          </cell>
          <cell r="AA20">
            <v>16347</v>
          </cell>
          <cell r="AB20">
            <v>40210</v>
          </cell>
          <cell r="AC20">
            <v>17982</v>
          </cell>
          <cell r="AD20">
            <v>40210</v>
          </cell>
          <cell r="AE20">
            <v>16347</v>
          </cell>
          <cell r="AF20">
            <v>40210</v>
          </cell>
          <cell r="AG20">
            <v>16347</v>
          </cell>
          <cell r="AH20">
            <v>40210</v>
          </cell>
          <cell r="AI20">
            <v>16347</v>
          </cell>
          <cell r="AJ20">
            <v>40210</v>
          </cell>
          <cell r="AK20">
            <v>16347</v>
          </cell>
          <cell r="AL20">
            <v>40210</v>
          </cell>
          <cell r="AM20">
            <v>16347</v>
          </cell>
          <cell r="AN20">
            <v>40210</v>
          </cell>
          <cell r="AO20">
            <v>16347</v>
          </cell>
          <cell r="AP20">
            <v>40210</v>
          </cell>
          <cell r="AQ20">
            <v>16347</v>
          </cell>
          <cell r="AR20">
            <v>40210</v>
          </cell>
        </row>
        <row r="21">
          <cell r="A21" t="str">
            <v>EH-19</v>
          </cell>
          <cell r="B21" t="str">
            <v>RETROEXCAVADORA SOBRE ORRUGAS  + Combustible + Operario</v>
          </cell>
          <cell r="C21" t="str">
            <v>Ins</v>
          </cell>
          <cell r="D21" t="str">
            <v>hr</v>
          </cell>
          <cell r="E21">
            <v>130000</v>
          </cell>
          <cell r="F21" t="e">
            <v>#REF!</v>
          </cell>
          <cell r="G21">
            <v>130000</v>
          </cell>
          <cell r="H21" t="e">
            <v>#REF!</v>
          </cell>
          <cell r="I21">
            <v>130000</v>
          </cell>
          <cell r="J21" t="e">
            <v>#REF!</v>
          </cell>
          <cell r="K21">
            <v>130000</v>
          </cell>
          <cell r="L21" t="e">
            <v>#REF!</v>
          </cell>
          <cell r="M21">
            <v>130000</v>
          </cell>
          <cell r="N21">
            <v>40391</v>
          </cell>
          <cell r="O21">
            <v>130000</v>
          </cell>
          <cell r="P21">
            <v>40391</v>
          </cell>
          <cell r="Q21">
            <v>130000</v>
          </cell>
          <cell r="R21">
            <v>40391</v>
          </cell>
          <cell r="S21">
            <v>130000</v>
          </cell>
          <cell r="T21">
            <v>40391</v>
          </cell>
          <cell r="U21">
            <v>130000</v>
          </cell>
          <cell r="V21">
            <v>40391</v>
          </cell>
          <cell r="W21">
            <v>130000</v>
          </cell>
          <cell r="X21">
            <v>40391</v>
          </cell>
          <cell r="Y21">
            <v>143000</v>
          </cell>
          <cell r="Z21">
            <v>40391</v>
          </cell>
          <cell r="AA21">
            <v>130000</v>
          </cell>
          <cell r="AB21">
            <v>40391</v>
          </cell>
          <cell r="AC21">
            <v>143000</v>
          </cell>
          <cell r="AD21">
            <v>40391</v>
          </cell>
          <cell r="AE21">
            <v>130000</v>
          </cell>
          <cell r="AF21">
            <v>40391</v>
          </cell>
          <cell r="AG21">
            <v>130000</v>
          </cell>
          <cell r="AH21">
            <v>40391</v>
          </cell>
          <cell r="AI21">
            <v>130000</v>
          </cell>
          <cell r="AJ21">
            <v>40391</v>
          </cell>
          <cell r="AK21">
            <v>130000</v>
          </cell>
          <cell r="AL21">
            <v>40391</v>
          </cell>
          <cell r="AM21">
            <v>130000</v>
          </cell>
          <cell r="AN21">
            <v>40391</v>
          </cell>
          <cell r="AO21">
            <v>130000</v>
          </cell>
          <cell r="AP21">
            <v>40391</v>
          </cell>
          <cell r="AQ21">
            <v>130000</v>
          </cell>
          <cell r="AR21">
            <v>40391</v>
          </cell>
        </row>
        <row r="22">
          <cell r="A22" t="str">
            <v>EH-20</v>
          </cell>
          <cell r="B22" t="str">
            <v>TALADRO ROTO PERCUTOR</v>
          </cell>
          <cell r="C22" t="str">
            <v>Ins</v>
          </cell>
          <cell r="D22" t="str">
            <v>dd</v>
          </cell>
          <cell r="E22">
            <v>10500</v>
          </cell>
          <cell r="F22" t="e">
            <v>#REF!</v>
          </cell>
          <cell r="G22">
            <v>10500</v>
          </cell>
          <cell r="H22" t="e">
            <v>#REF!</v>
          </cell>
          <cell r="I22">
            <v>10500</v>
          </cell>
          <cell r="J22" t="e">
            <v>#REF!</v>
          </cell>
          <cell r="K22">
            <v>10500</v>
          </cell>
          <cell r="L22" t="e">
            <v>#REF!</v>
          </cell>
          <cell r="M22">
            <v>10500</v>
          </cell>
          <cell r="N22">
            <v>40210</v>
          </cell>
          <cell r="O22">
            <v>10500</v>
          </cell>
          <cell r="P22">
            <v>40210</v>
          </cell>
          <cell r="Q22">
            <v>10500</v>
          </cell>
          <cell r="R22">
            <v>40210</v>
          </cell>
          <cell r="S22">
            <v>10500</v>
          </cell>
          <cell r="T22">
            <v>40210</v>
          </cell>
          <cell r="U22">
            <v>10500</v>
          </cell>
          <cell r="V22">
            <v>40210</v>
          </cell>
          <cell r="W22">
            <v>10500</v>
          </cell>
          <cell r="X22">
            <v>40210</v>
          </cell>
          <cell r="Y22">
            <v>11550</v>
          </cell>
          <cell r="Z22">
            <v>40210</v>
          </cell>
          <cell r="AA22">
            <v>10500</v>
          </cell>
          <cell r="AB22">
            <v>40210</v>
          </cell>
          <cell r="AC22">
            <v>11550</v>
          </cell>
          <cell r="AD22">
            <v>40210</v>
          </cell>
          <cell r="AE22">
            <v>10500</v>
          </cell>
          <cell r="AF22">
            <v>40210</v>
          </cell>
          <cell r="AG22">
            <v>10500</v>
          </cell>
          <cell r="AH22">
            <v>40210</v>
          </cell>
          <cell r="AI22">
            <v>10500</v>
          </cell>
          <cell r="AJ22">
            <v>40210</v>
          </cell>
          <cell r="AK22">
            <v>10500</v>
          </cell>
          <cell r="AL22">
            <v>40210</v>
          </cell>
          <cell r="AM22">
            <v>10500</v>
          </cell>
          <cell r="AN22">
            <v>40210</v>
          </cell>
          <cell r="AO22">
            <v>10500</v>
          </cell>
          <cell r="AP22">
            <v>40210</v>
          </cell>
          <cell r="AQ22">
            <v>10500</v>
          </cell>
          <cell r="AR22">
            <v>40210</v>
          </cell>
        </row>
        <row r="23">
          <cell r="A23" t="str">
            <v>EH-21</v>
          </cell>
          <cell r="B23" t="str">
            <v>TERMINADORA DE ASFALTO</v>
          </cell>
          <cell r="C23" t="str">
            <v>Ins</v>
          </cell>
          <cell r="D23" t="str">
            <v>hr</v>
          </cell>
          <cell r="E23">
            <v>105000</v>
          </cell>
          <cell r="F23" t="e">
            <v>#REF!</v>
          </cell>
          <cell r="G23">
            <v>105000</v>
          </cell>
          <cell r="H23" t="e">
            <v>#REF!</v>
          </cell>
          <cell r="I23">
            <v>105000</v>
          </cell>
          <cell r="J23" t="e">
            <v>#REF!</v>
          </cell>
          <cell r="K23">
            <v>105000</v>
          </cell>
          <cell r="L23" t="e">
            <v>#REF!</v>
          </cell>
          <cell r="M23">
            <v>105000</v>
          </cell>
          <cell r="N23">
            <v>40452</v>
          </cell>
          <cell r="O23">
            <v>105000</v>
          </cell>
          <cell r="P23">
            <v>40452</v>
          </cell>
          <cell r="Q23">
            <v>105000</v>
          </cell>
          <cell r="R23">
            <v>40452</v>
          </cell>
          <cell r="S23">
            <v>105000</v>
          </cell>
          <cell r="T23">
            <v>40452</v>
          </cell>
          <cell r="U23">
            <v>105000</v>
          </cell>
          <cell r="V23">
            <v>40452</v>
          </cell>
          <cell r="W23">
            <v>105000</v>
          </cell>
          <cell r="X23">
            <v>40452</v>
          </cell>
          <cell r="Y23">
            <v>115500</v>
          </cell>
          <cell r="Z23">
            <v>40452</v>
          </cell>
          <cell r="AA23">
            <v>105000</v>
          </cell>
          <cell r="AB23">
            <v>40452</v>
          </cell>
          <cell r="AC23">
            <v>115500</v>
          </cell>
          <cell r="AD23">
            <v>40452</v>
          </cell>
          <cell r="AE23">
            <v>105000</v>
          </cell>
          <cell r="AF23">
            <v>40452</v>
          </cell>
          <cell r="AG23">
            <v>105000</v>
          </cell>
          <cell r="AH23">
            <v>40452</v>
          </cell>
          <cell r="AI23">
            <v>105000</v>
          </cell>
          <cell r="AJ23">
            <v>40452</v>
          </cell>
          <cell r="AK23">
            <v>105000</v>
          </cell>
          <cell r="AL23">
            <v>40452</v>
          </cell>
          <cell r="AM23">
            <v>105000</v>
          </cell>
          <cell r="AN23">
            <v>40452</v>
          </cell>
          <cell r="AO23">
            <v>105000</v>
          </cell>
          <cell r="AP23">
            <v>40452</v>
          </cell>
          <cell r="AQ23">
            <v>105000</v>
          </cell>
          <cell r="AR23">
            <v>40452</v>
          </cell>
        </row>
        <row r="24">
          <cell r="A24" t="str">
            <v>EH-22</v>
          </cell>
          <cell r="B24" t="str">
            <v>VIBRADOR A GASOLINA</v>
          </cell>
          <cell r="C24" t="str">
            <v>Ins</v>
          </cell>
          <cell r="D24" t="str">
            <v>dd</v>
          </cell>
          <cell r="E24">
            <v>37540</v>
          </cell>
          <cell r="F24" t="e">
            <v>#REF!</v>
          </cell>
          <cell r="G24">
            <v>37540</v>
          </cell>
          <cell r="H24" t="e">
            <v>#REF!</v>
          </cell>
          <cell r="I24">
            <v>37540</v>
          </cell>
          <cell r="J24" t="e">
            <v>#REF!</v>
          </cell>
          <cell r="K24">
            <v>37540</v>
          </cell>
          <cell r="L24" t="e">
            <v>#REF!</v>
          </cell>
          <cell r="M24">
            <v>37540</v>
          </cell>
          <cell r="N24">
            <v>40725</v>
          </cell>
          <cell r="O24">
            <v>37540</v>
          </cell>
          <cell r="P24">
            <v>40725</v>
          </cell>
          <cell r="Q24">
            <v>37540</v>
          </cell>
          <cell r="R24">
            <v>40725</v>
          </cell>
          <cell r="S24">
            <v>37540</v>
          </cell>
          <cell r="T24">
            <v>40725</v>
          </cell>
          <cell r="U24">
            <v>37540</v>
          </cell>
          <cell r="V24">
            <v>40725</v>
          </cell>
          <cell r="W24">
            <v>37540</v>
          </cell>
          <cell r="X24">
            <v>40725</v>
          </cell>
          <cell r="Y24">
            <v>41294</v>
          </cell>
          <cell r="Z24">
            <v>40725</v>
          </cell>
          <cell r="AA24">
            <v>37540</v>
          </cell>
          <cell r="AB24">
            <v>40725</v>
          </cell>
          <cell r="AC24">
            <v>41294</v>
          </cell>
          <cell r="AD24">
            <v>40725</v>
          </cell>
          <cell r="AE24">
            <v>37540</v>
          </cell>
          <cell r="AF24">
            <v>40725</v>
          </cell>
          <cell r="AG24">
            <v>37540</v>
          </cell>
          <cell r="AH24">
            <v>40725</v>
          </cell>
          <cell r="AI24">
            <v>37540</v>
          </cell>
          <cell r="AJ24">
            <v>40725</v>
          </cell>
          <cell r="AK24">
            <v>37540</v>
          </cell>
          <cell r="AL24">
            <v>40725</v>
          </cell>
          <cell r="AM24">
            <v>37540</v>
          </cell>
          <cell r="AN24">
            <v>40725</v>
          </cell>
          <cell r="AO24">
            <v>37540</v>
          </cell>
          <cell r="AP24">
            <v>40725</v>
          </cell>
          <cell r="AQ24">
            <v>37540</v>
          </cell>
          <cell r="AR24">
            <v>40725</v>
          </cell>
        </row>
        <row r="25">
          <cell r="A25" t="str">
            <v>EH-23</v>
          </cell>
          <cell r="B25" t="str">
            <v>VIBROCOMPACTADOR  A GASOLINA</v>
          </cell>
          <cell r="C25" t="str">
            <v>Ins</v>
          </cell>
          <cell r="D25" t="str">
            <v>dd</v>
          </cell>
          <cell r="E25">
            <v>39500</v>
          </cell>
          <cell r="F25" t="e">
            <v>#REF!</v>
          </cell>
          <cell r="G25">
            <v>5100</v>
          </cell>
          <cell r="H25" t="e">
            <v>#REF!</v>
          </cell>
          <cell r="I25">
            <v>5100</v>
          </cell>
          <cell r="J25" t="e">
            <v>#REF!</v>
          </cell>
          <cell r="K25">
            <v>5100</v>
          </cell>
          <cell r="L25" t="e">
            <v>#REF!</v>
          </cell>
          <cell r="M25">
            <v>5100</v>
          </cell>
          <cell r="N25">
            <v>40391</v>
          </cell>
          <cell r="O25">
            <v>5100</v>
          </cell>
          <cell r="P25">
            <v>40391</v>
          </cell>
          <cell r="Q25">
            <v>5100</v>
          </cell>
          <cell r="R25">
            <v>40391</v>
          </cell>
          <cell r="S25">
            <v>5100</v>
          </cell>
          <cell r="T25">
            <v>40391</v>
          </cell>
          <cell r="U25">
            <v>5100</v>
          </cell>
          <cell r="V25">
            <v>40391</v>
          </cell>
          <cell r="W25">
            <v>5100</v>
          </cell>
          <cell r="X25">
            <v>40391</v>
          </cell>
          <cell r="Y25">
            <v>5610</v>
          </cell>
          <cell r="Z25">
            <v>40391</v>
          </cell>
          <cell r="AA25">
            <v>5100</v>
          </cell>
          <cell r="AB25">
            <v>40391</v>
          </cell>
          <cell r="AC25">
            <v>5610</v>
          </cell>
          <cell r="AD25">
            <v>40391</v>
          </cell>
          <cell r="AE25">
            <v>5100</v>
          </cell>
          <cell r="AF25">
            <v>40391</v>
          </cell>
          <cell r="AG25">
            <v>5100</v>
          </cell>
          <cell r="AH25">
            <v>40391</v>
          </cell>
          <cell r="AI25">
            <v>5100</v>
          </cell>
          <cell r="AJ25">
            <v>40391</v>
          </cell>
          <cell r="AK25">
            <v>5100</v>
          </cell>
          <cell r="AL25">
            <v>40391</v>
          </cell>
          <cell r="AM25">
            <v>5100</v>
          </cell>
          <cell r="AN25">
            <v>40391</v>
          </cell>
          <cell r="AO25">
            <v>5100</v>
          </cell>
          <cell r="AP25">
            <v>40391</v>
          </cell>
          <cell r="AQ25">
            <v>5100</v>
          </cell>
          <cell r="AR25">
            <v>40391</v>
          </cell>
        </row>
        <row r="26">
          <cell r="A26" t="str">
            <v>EH-24</v>
          </cell>
          <cell r="B26" t="str">
            <v>VIBROCOMPACTADOR Manual Saltarín</v>
          </cell>
          <cell r="C26" t="str">
            <v>Ins</v>
          </cell>
          <cell r="D26" t="str">
            <v>dd</v>
          </cell>
          <cell r="E26">
            <v>32200</v>
          </cell>
          <cell r="F26" t="e">
            <v>#REF!</v>
          </cell>
          <cell r="G26">
            <v>32200</v>
          </cell>
          <cell r="H26" t="e">
            <v>#REF!</v>
          </cell>
          <cell r="I26">
            <v>32200</v>
          </cell>
          <cell r="J26" t="e">
            <v>#REF!</v>
          </cell>
          <cell r="K26">
            <v>32200</v>
          </cell>
          <cell r="L26" t="e">
            <v>#REF!</v>
          </cell>
          <cell r="M26">
            <v>32200</v>
          </cell>
          <cell r="N26">
            <v>40725</v>
          </cell>
          <cell r="O26">
            <v>32200</v>
          </cell>
          <cell r="P26">
            <v>40725</v>
          </cell>
          <cell r="Q26">
            <v>32200</v>
          </cell>
          <cell r="R26">
            <v>40725</v>
          </cell>
          <cell r="S26">
            <v>32200</v>
          </cell>
          <cell r="T26">
            <v>40725</v>
          </cell>
          <cell r="U26">
            <v>32200</v>
          </cell>
          <cell r="V26">
            <v>40725</v>
          </cell>
          <cell r="W26">
            <v>32200</v>
          </cell>
          <cell r="X26">
            <v>40725</v>
          </cell>
          <cell r="Y26">
            <v>35420</v>
          </cell>
          <cell r="Z26">
            <v>40725</v>
          </cell>
          <cell r="AA26">
            <v>32200</v>
          </cell>
          <cell r="AB26">
            <v>40725</v>
          </cell>
          <cell r="AC26">
            <v>35420</v>
          </cell>
          <cell r="AD26">
            <v>40725</v>
          </cell>
          <cell r="AE26">
            <v>32200</v>
          </cell>
          <cell r="AF26">
            <v>40725</v>
          </cell>
          <cell r="AG26">
            <v>32200</v>
          </cell>
          <cell r="AH26">
            <v>40725</v>
          </cell>
          <cell r="AI26">
            <v>32200</v>
          </cell>
          <cell r="AJ26">
            <v>40725</v>
          </cell>
          <cell r="AK26">
            <v>32200</v>
          </cell>
          <cell r="AL26">
            <v>40725</v>
          </cell>
          <cell r="AM26">
            <v>32200</v>
          </cell>
          <cell r="AN26">
            <v>40725</v>
          </cell>
          <cell r="AO26">
            <v>32200</v>
          </cell>
          <cell r="AP26">
            <v>40725</v>
          </cell>
          <cell r="AQ26">
            <v>32200</v>
          </cell>
          <cell r="AR26">
            <v>40725</v>
          </cell>
        </row>
        <row r="27">
          <cell r="A27" t="str">
            <v>EH-25</v>
          </cell>
          <cell r="B27" t="str">
            <v>VOLQUETA  6m3, incluye Cargue a mano</v>
          </cell>
          <cell r="C27" t="str">
            <v>Ins</v>
          </cell>
          <cell r="D27" t="str">
            <v>Viaje</v>
          </cell>
          <cell r="E27">
            <v>145000</v>
          </cell>
          <cell r="F27" t="e">
            <v>#REF!</v>
          </cell>
          <cell r="G27">
            <v>180000</v>
          </cell>
          <cell r="H27" t="e">
            <v>#REF!</v>
          </cell>
          <cell r="I27">
            <v>180000</v>
          </cell>
          <cell r="J27" t="e">
            <v>#REF!</v>
          </cell>
          <cell r="K27">
            <v>180000</v>
          </cell>
          <cell r="L27" t="e">
            <v>#REF!</v>
          </cell>
          <cell r="M27">
            <v>180000</v>
          </cell>
          <cell r="N27">
            <v>40725</v>
          </cell>
          <cell r="O27">
            <v>180000</v>
          </cell>
          <cell r="P27">
            <v>40725</v>
          </cell>
          <cell r="Q27">
            <v>180000</v>
          </cell>
          <cell r="R27">
            <v>40725</v>
          </cell>
          <cell r="S27">
            <v>180000</v>
          </cell>
          <cell r="T27">
            <v>40725</v>
          </cell>
          <cell r="U27">
            <v>180000</v>
          </cell>
          <cell r="V27">
            <v>40725</v>
          </cell>
          <cell r="W27">
            <v>180000</v>
          </cell>
          <cell r="X27">
            <v>40725</v>
          </cell>
          <cell r="Y27">
            <v>198000</v>
          </cell>
          <cell r="Z27">
            <v>40725</v>
          </cell>
          <cell r="AA27">
            <v>180000</v>
          </cell>
          <cell r="AB27">
            <v>40725</v>
          </cell>
          <cell r="AC27">
            <v>198000</v>
          </cell>
          <cell r="AD27">
            <v>40725</v>
          </cell>
          <cell r="AE27">
            <v>180000</v>
          </cell>
          <cell r="AF27">
            <v>40725</v>
          </cell>
          <cell r="AG27">
            <v>180000</v>
          </cell>
          <cell r="AH27">
            <v>40725</v>
          </cell>
          <cell r="AI27">
            <v>180000</v>
          </cell>
          <cell r="AJ27">
            <v>40725</v>
          </cell>
          <cell r="AK27">
            <v>180000</v>
          </cell>
          <cell r="AL27">
            <v>40725</v>
          </cell>
          <cell r="AM27">
            <v>180000</v>
          </cell>
          <cell r="AN27">
            <v>40725</v>
          </cell>
          <cell r="AO27">
            <v>180000</v>
          </cell>
          <cell r="AP27">
            <v>40725</v>
          </cell>
          <cell r="AQ27">
            <v>180000</v>
          </cell>
          <cell r="AR27">
            <v>40725</v>
          </cell>
        </row>
        <row r="28">
          <cell r="A28" t="str">
            <v>EH-26</v>
          </cell>
          <cell r="B28" t="str">
            <v>VOLQUETA  6m3 (Cargue mecánico)</v>
          </cell>
          <cell r="C28" t="str">
            <v>Ins</v>
          </cell>
          <cell r="D28" t="str">
            <v>Viaje</v>
          </cell>
          <cell r="E28">
            <v>110000</v>
          </cell>
          <cell r="F28" t="e">
            <v>#REF!</v>
          </cell>
          <cell r="G28">
            <v>140000</v>
          </cell>
          <cell r="H28" t="e">
            <v>#REF!</v>
          </cell>
          <cell r="I28">
            <v>140000</v>
          </cell>
          <cell r="J28" t="e">
            <v>#REF!</v>
          </cell>
          <cell r="K28">
            <v>140000</v>
          </cell>
          <cell r="L28" t="e">
            <v>#REF!</v>
          </cell>
          <cell r="M28">
            <v>140000</v>
          </cell>
          <cell r="N28">
            <v>40725</v>
          </cell>
          <cell r="O28">
            <v>140000</v>
          </cell>
          <cell r="P28">
            <v>40725</v>
          </cell>
          <cell r="Q28">
            <v>140000</v>
          </cell>
          <cell r="R28">
            <v>40725</v>
          </cell>
          <cell r="S28">
            <v>140000</v>
          </cell>
          <cell r="T28">
            <v>40725</v>
          </cell>
          <cell r="U28">
            <v>140000</v>
          </cell>
          <cell r="V28">
            <v>40725</v>
          </cell>
          <cell r="W28">
            <v>140000</v>
          </cell>
          <cell r="X28">
            <v>40725</v>
          </cell>
          <cell r="Y28">
            <v>154000</v>
          </cell>
          <cell r="Z28">
            <v>40725</v>
          </cell>
          <cell r="AA28">
            <v>140000</v>
          </cell>
          <cell r="AB28">
            <v>40725</v>
          </cell>
          <cell r="AC28">
            <v>154000</v>
          </cell>
          <cell r="AD28">
            <v>40725</v>
          </cell>
          <cell r="AE28">
            <v>140000</v>
          </cell>
          <cell r="AF28">
            <v>40725</v>
          </cell>
          <cell r="AG28">
            <v>140000</v>
          </cell>
          <cell r="AH28">
            <v>40725</v>
          </cell>
          <cell r="AI28">
            <v>140000</v>
          </cell>
          <cell r="AJ28">
            <v>40725</v>
          </cell>
          <cell r="AK28">
            <v>140000</v>
          </cell>
          <cell r="AL28">
            <v>40725</v>
          </cell>
          <cell r="AM28">
            <v>140000</v>
          </cell>
          <cell r="AN28">
            <v>40725</v>
          </cell>
          <cell r="AO28">
            <v>140000</v>
          </cell>
          <cell r="AP28">
            <v>40725</v>
          </cell>
          <cell r="AQ28">
            <v>140000</v>
          </cell>
          <cell r="AR28">
            <v>40725</v>
          </cell>
        </row>
        <row r="29">
          <cell r="A29" t="str">
            <v>EH-27</v>
          </cell>
          <cell r="B29" t="str">
            <v>EQUIPO COLOCACION CONCRETO (BOMBEO)</v>
          </cell>
          <cell r="C29" t="str">
            <v>Ins</v>
          </cell>
          <cell r="D29" t="str">
            <v>m3</v>
          </cell>
          <cell r="E29">
            <v>29000</v>
          </cell>
          <cell r="F29" t="e">
            <v>#REF!</v>
          </cell>
          <cell r="G29">
            <v>29000</v>
          </cell>
          <cell r="H29" t="e">
            <v>#REF!</v>
          </cell>
          <cell r="I29">
            <v>29000</v>
          </cell>
          <cell r="J29" t="e">
            <v>#REF!</v>
          </cell>
          <cell r="K29">
            <v>29000</v>
          </cell>
          <cell r="L29" t="e">
            <v>#REF!</v>
          </cell>
          <cell r="M29">
            <v>29000</v>
          </cell>
          <cell r="N29">
            <v>40664</v>
          </cell>
          <cell r="O29">
            <v>29000</v>
          </cell>
          <cell r="P29">
            <v>40664</v>
          </cell>
          <cell r="Q29">
            <v>29000</v>
          </cell>
          <cell r="R29">
            <v>40664</v>
          </cell>
          <cell r="S29">
            <v>29000</v>
          </cell>
          <cell r="T29">
            <v>40664</v>
          </cell>
          <cell r="U29">
            <v>29000</v>
          </cell>
          <cell r="V29">
            <v>40664</v>
          </cell>
          <cell r="W29">
            <v>29000</v>
          </cell>
          <cell r="X29">
            <v>40664</v>
          </cell>
          <cell r="Z29">
            <v>40664</v>
          </cell>
          <cell r="AA29">
            <v>29000</v>
          </cell>
          <cell r="AB29">
            <v>40664</v>
          </cell>
          <cell r="AD29">
            <v>40664</v>
          </cell>
          <cell r="AE29">
            <v>29000</v>
          </cell>
          <cell r="AF29">
            <v>40664</v>
          </cell>
          <cell r="AG29">
            <v>29000</v>
          </cell>
          <cell r="AH29">
            <v>40664</v>
          </cell>
          <cell r="AI29">
            <v>29000</v>
          </cell>
          <cell r="AJ29">
            <v>40664</v>
          </cell>
          <cell r="AK29">
            <v>29000</v>
          </cell>
          <cell r="AL29">
            <v>40664</v>
          </cell>
          <cell r="AM29">
            <v>29000</v>
          </cell>
          <cell r="AN29">
            <v>40664</v>
          </cell>
          <cell r="AO29">
            <v>29000</v>
          </cell>
          <cell r="AP29">
            <v>40664</v>
          </cell>
          <cell r="AQ29">
            <v>29000</v>
          </cell>
          <cell r="AR29">
            <v>40664</v>
          </cell>
        </row>
        <row r="30">
          <cell r="A30" t="str">
            <v>EH-28</v>
          </cell>
          <cell r="B30" t="str">
            <v>VOLQUETA  6m3 (Cargue a mano) RETIRO INTERNO</v>
          </cell>
          <cell r="C30" t="str">
            <v>Ins</v>
          </cell>
          <cell r="D30" t="str">
            <v>VIAJE</v>
          </cell>
          <cell r="E30">
            <v>120000</v>
          </cell>
          <cell r="F30" t="e">
            <v>#REF!</v>
          </cell>
          <cell r="G30">
            <v>120000</v>
          </cell>
          <cell r="H30" t="e">
            <v>#REF!</v>
          </cell>
          <cell r="I30">
            <v>120000</v>
          </cell>
          <cell r="J30" t="e">
            <v>#REF!</v>
          </cell>
          <cell r="K30">
            <v>120000</v>
          </cell>
          <cell r="L30" t="e">
            <v>#REF!</v>
          </cell>
          <cell r="M30">
            <v>120000</v>
          </cell>
          <cell r="O30">
            <v>120000</v>
          </cell>
          <cell r="Q30">
            <v>120000</v>
          </cell>
          <cell r="S30">
            <v>132000</v>
          </cell>
          <cell r="U30">
            <v>156000</v>
          </cell>
          <cell r="W30">
            <v>120000</v>
          </cell>
          <cell r="AA30">
            <v>120000</v>
          </cell>
          <cell r="AE30">
            <v>120000</v>
          </cell>
          <cell r="AG30">
            <v>120000</v>
          </cell>
          <cell r="AI30">
            <v>120000</v>
          </cell>
          <cell r="AK30">
            <v>120000</v>
          </cell>
          <cell r="AM30">
            <v>120000</v>
          </cell>
          <cell r="AO30">
            <v>120000</v>
          </cell>
          <cell r="AQ30">
            <v>120000</v>
          </cell>
        </row>
        <row r="31">
          <cell r="A31" t="str">
            <v>EH-29</v>
          </cell>
          <cell r="B31" t="str">
            <v>VOLQUETA  6m3 (Cargue a mecanico) RETIRO INTERNO</v>
          </cell>
          <cell r="C31" t="str">
            <v>Ins</v>
          </cell>
          <cell r="D31" t="str">
            <v>vj</v>
          </cell>
          <cell r="E31">
            <v>0</v>
          </cell>
          <cell r="Q31">
            <v>85200</v>
          </cell>
          <cell r="S31">
            <v>93720.000000000015</v>
          </cell>
          <cell r="U31">
            <v>110760</v>
          </cell>
        </row>
        <row r="32">
          <cell r="A32" t="str">
            <v>EH-30</v>
          </cell>
          <cell r="B32" t="str">
            <v>CORTADORA DE CONCRETO con combustibnle</v>
          </cell>
          <cell r="C32" t="str">
            <v>Ins</v>
          </cell>
          <cell r="D32" t="str">
            <v>dd</v>
          </cell>
          <cell r="E32">
            <v>0</v>
          </cell>
          <cell r="Q32">
            <v>45000</v>
          </cell>
          <cell r="S32">
            <v>49500.000000000007</v>
          </cell>
          <cell r="U32">
            <v>58500</v>
          </cell>
        </row>
        <row r="33">
          <cell r="A33" t="str">
            <v>EH-31</v>
          </cell>
          <cell r="B33" t="str">
            <v>DISCO DIAMANTADO DE 14""</v>
          </cell>
          <cell r="C33" t="str">
            <v>Ins</v>
          </cell>
          <cell r="D33" t="str">
            <v>und</v>
          </cell>
          <cell r="E33">
            <v>0</v>
          </cell>
          <cell r="Q33">
            <v>1010000</v>
          </cell>
          <cell r="U33">
            <v>1025000</v>
          </cell>
        </row>
        <row r="34">
          <cell r="A34" t="str">
            <v>EH-32</v>
          </cell>
          <cell r="B34" t="str">
            <v>ALLANADORA MECANICA CON CUCHILLAS</v>
          </cell>
          <cell r="C34" t="str">
            <v>Ins</v>
          </cell>
          <cell r="D34" t="str">
            <v>dd</v>
          </cell>
          <cell r="E34">
            <v>0</v>
          </cell>
          <cell r="Q34">
            <v>90000</v>
          </cell>
          <cell r="U34">
            <v>110250</v>
          </cell>
        </row>
        <row r="35">
          <cell r="A35" t="str">
            <v>EH-33</v>
          </cell>
          <cell r="B35" t="str">
            <v xml:space="preserve">HERRAMIENTA MENOR 3.00 %  DE LA MANO OBRA </v>
          </cell>
          <cell r="C35" t="str">
            <v>Ins</v>
          </cell>
          <cell r="D35" t="str">
            <v xml:space="preserve">Global </v>
          </cell>
          <cell r="E35">
            <v>1000</v>
          </cell>
          <cell r="Q35">
            <v>1500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t="e">
            <v>#REF!</v>
          </cell>
          <cell r="G37">
            <v>2058</v>
          </cell>
          <cell r="H37" t="e">
            <v>#REF!</v>
          </cell>
          <cell r="I37">
            <v>1960</v>
          </cell>
          <cell r="J37" t="e">
            <v>#REF!</v>
          </cell>
          <cell r="K37">
            <v>2058</v>
          </cell>
          <cell r="L37" t="e">
            <v>#REF!</v>
          </cell>
          <cell r="M37">
            <v>2254</v>
          </cell>
          <cell r="N37">
            <v>40452</v>
          </cell>
          <cell r="O37">
            <v>2117</v>
          </cell>
          <cell r="P37">
            <v>40452</v>
          </cell>
          <cell r="Q37">
            <v>1960</v>
          </cell>
          <cell r="R37">
            <v>40452</v>
          </cell>
          <cell r="S37">
            <v>2117</v>
          </cell>
          <cell r="T37">
            <v>40452</v>
          </cell>
          <cell r="U37">
            <v>2156</v>
          </cell>
          <cell r="V37">
            <v>40452</v>
          </cell>
          <cell r="W37">
            <v>2156</v>
          </cell>
          <cell r="X37">
            <v>40452</v>
          </cell>
          <cell r="Y37">
            <v>2352</v>
          </cell>
          <cell r="Z37">
            <v>40452</v>
          </cell>
          <cell r="AA37">
            <v>2117</v>
          </cell>
          <cell r="AB37">
            <v>40452</v>
          </cell>
          <cell r="AC37">
            <v>2352</v>
          </cell>
          <cell r="AD37">
            <v>40452</v>
          </cell>
          <cell r="AE37">
            <v>2156</v>
          </cell>
          <cell r="AF37">
            <v>40452</v>
          </cell>
          <cell r="AG37">
            <v>1960</v>
          </cell>
          <cell r="AH37">
            <v>40452</v>
          </cell>
          <cell r="AI37">
            <v>2117</v>
          </cell>
          <cell r="AJ37">
            <v>40452</v>
          </cell>
          <cell r="AK37">
            <v>2156</v>
          </cell>
          <cell r="AL37">
            <v>40452</v>
          </cell>
          <cell r="AM37">
            <v>2195</v>
          </cell>
          <cell r="AN37">
            <v>40452</v>
          </cell>
          <cell r="AO37">
            <v>2117</v>
          </cell>
          <cell r="AP37">
            <v>40452</v>
          </cell>
          <cell r="AQ37">
            <v>2058</v>
          </cell>
          <cell r="AR37">
            <v>40452</v>
          </cell>
        </row>
        <row r="38">
          <cell r="A38" t="str">
            <v>EH-36</v>
          </cell>
          <cell r="B38" t="str">
            <v>EMULSION ASFALTICA Tipo CRR-1</v>
          </cell>
          <cell r="C38" t="str">
            <v>Ins</v>
          </cell>
          <cell r="D38" t="str">
            <v>lt</v>
          </cell>
          <cell r="E38">
            <v>2074</v>
          </cell>
          <cell r="F38" t="e">
            <v>#REF!</v>
          </cell>
          <cell r="G38">
            <v>2074</v>
          </cell>
          <cell r="H38" t="e">
            <v>#REF!</v>
          </cell>
          <cell r="I38">
            <v>1975</v>
          </cell>
          <cell r="J38" t="e">
            <v>#REF!</v>
          </cell>
          <cell r="K38">
            <v>2074</v>
          </cell>
          <cell r="L38" t="e">
            <v>#REF!</v>
          </cell>
          <cell r="M38">
            <v>2271</v>
          </cell>
          <cell r="N38">
            <v>40452</v>
          </cell>
          <cell r="O38">
            <v>2133</v>
          </cell>
          <cell r="P38">
            <v>40452</v>
          </cell>
          <cell r="Q38">
            <v>1975</v>
          </cell>
          <cell r="R38">
            <v>40452</v>
          </cell>
          <cell r="S38">
            <v>2133</v>
          </cell>
          <cell r="T38">
            <v>40452</v>
          </cell>
          <cell r="U38">
            <v>2173</v>
          </cell>
          <cell r="V38">
            <v>40452</v>
          </cell>
          <cell r="W38">
            <v>2173</v>
          </cell>
          <cell r="X38">
            <v>40452</v>
          </cell>
          <cell r="Y38">
            <v>2370</v>
          </cell>
          <cell r="Z38">
            <v>40452</v>
          </cell>
          <cell r="AA38">
            <v>2133</v>
          </cell>
          <cell r="AB38">
            <v>40452</v>
          </cell>
          <cell r="AC38">
            <v>2370</v>
          </cell>
          <cell r="AD38">
            <v>40452</v>
          </cell>
          <cell r="AE38">
            <v>2173</v>
          </cell>
          <cell r="AF38">
            <v>40452</v>
          </cell>
          <cell r="AG38">
            <v>1975</v>
          </cell>
          <cell r="AH38">
            <v>40452</v>
          </cell>
          <cell r="AI38">
            <v>2133</v>
          </cell>
          <cell r="AJ38">
            <v>40452</v>
          </cell>
          <cell r="AK38">
            <v>2173</v>
          </cell>
          <cell r="AL38">
            <v>40452</v>
          </cell>
          <cell r="AM38">
            <v>2212</v>
          </cell>
          <cell r="AN38">
            <v>40452</v>
          </cell>
          <cell r="AO38">
            <v>2133</v>
          </cell>
          <cell r="AP38">
            <v>40452</v>
          </cell>
          <cell r="AQ38">
            <v>2074</v>
          </cell>
          <cell r="AR38">
            <v>40452</v>
          </cell>
        </row>
        <row r="39">
          <cell r="A39" t="str">
            <v>EH-37</v>
          </cell>
          <cell r="B39" t="str">
            <v>MEZCLA ASFALTICA TIPO MDC-1</v>
          </cell>
          <cell r="C39" t="str">
            <v>Ins</v>
          </cell>
          <cell r="D39" t="str">
            <v>m3</v>
          </cell>
          <cell r="E39">
            <v>310590</v>
          </cell>
          <cell r="F39" t="e">
            <v>#REF!</v>
          </cell>
          <cell r="G39">
            <v>310590</v>
          </cell>
          <cell r="H39" t="e">
            <v>#REF!</v>
          </cell>
          <cell r="I39">
            <v>295800</v>
          </cell>
          <cell r="J39" t="e">
            <v>#REF!</v>
          </cell>
          <cell r="K39">
            <v>310590</v>
          </cell>
          <cell r="L39" t="e">
            <v>#REF!</v>
          </cell>
          <cell r="M39">
            <v>340170</v>
          </cell>
          <cell r="N39">
            <v>40664</v>
          </cell>
          <cell r="O39">
            <v>319464</v>
          </cell>
          <cell r="P39">
            <v>40664</v>
          </cell>
          <cell r="Q39">
            <v>295800</v>
          </cell>
          <cell r="R39">
            <v>40664</v>
          </cell>
          <cell r="S39">
            <v>319464</v>
          </cell>
          <cell r="T39">
            <v>40664</v>
          </cell>
          <cell r="U39">
            <v>325380</v>
          </cell>
          <cell r="V39">
            <v>40664</v>
          </cell>
          <cell r="W39">
            <v>325380</v>
          </cell>
          <cell r="X39">
            <v>40664</v>
          </cell>
          <cell r="Y39">
            <v>354960</v>
          </cell>
          <cell r="Z39">
            <v>40664</v>
          </cell>
          <cell r="AA39">
            <v>319464</v>
          </cell>
          <cell r="AB39">
            <v>40664</v>
          </cell>
          <cell r="AC39">
            <v>354960</v>
          </cell>
          <cell r="AD39">
            <v>40664</v>
          </cell>
          <cell r="AE39">
            <v>325380</v>
          </cell>
          <cell r="AF39">
            <v>40664</v>
          </cell>
          <cell r="AG39">
            <v>295800</v>
          </cell>
          <cell r="AH39">
            <v>40664</v>
          </cell>
          <cell r="AI39">
            <v>319464</v>
          </cell>
          <cell r="AJ39">
            <v>40664</v>
          </cell>
          <cell r="AK39">
            <v>325380</v>
          </cell>
          <cell r="AL39">
            <v>40664</v>
          </cell>
          <cell r="AM39">
            <v>331296</v>
          </cell>
          <cell r="AN39">
            <v>40664</v>
          </cell>
          <cell r="AO39">
            <v>319464</v>
          </cell>
          <cell r="AP39">
            <v>40664</v>
          </cell>
          <cell r="AQ39">
            <v>310590</v>
          </cell>
          <cell r="AR39">
            <v>40664</v>
          </cell>
        </row>
        <row r="40">
          <cell r="A40" t="str">
            <v>EH-38</v>
          </cell>
          <cell r="B40" t="str">
            <v xml:space="preserve">MEZCLA ASFALTICA TIPO MDC-2 </v>
          </cell>
          <cell r="C40" t="str">
            <v>Ins</v>
          </cell>
          <cell r="D40" t="str">
            <v>m3</v>
          </cell>
          <cell r="E40">
            <v>322770</v>
          </cell>
          <cell r="F40" t="e">
            <v>#REF!</v>
          </cell>
          <cell r="G40">
            <v>322770</v>
          </cell>
          <cell r="H40" t="e">
            <v>#REF!</v>
          </cell>
          <cell r="I40">
            <v>307400</v>
          </cell>
          <cell r="J40" t="e">
            <v>#REF!</v>
          </cell>
          <cell r="K40">
            <v>322770</v>
          </cell>
          <cell r="L40" t="e">
            <v>#REF!</v>
          </cell>
          <cell r="M40">
            <v>353510</v>
          </cell>
          <cell r="N40">
            <v>40664</v>
          </cell>
          <cell r="O40">
            <v>331992</v>
          </cell>
          <cell r="P40">
            <v>40664</v>
          </cell>
          <cell r="Q40">
            <v>307400</v>
          </cell>
          <cell r="R40">
            <v>40664</v>
          </cell>
          <cell r="S40">
            <v>331992</v>
          </cell>
          <cell r="T40">
            <v>40664</v>
          </cell>
          <cell r="U40">
            <v>338140</v>
          </cell>
          <cell r="V40">
            <v>40664</v>
          </cell>
          <cell r="W40">
            <v>338140</v>
          </cell>
          <cell r="X40">
            <v>40664</v>
          </cell>
          <cell r="Y40">
            <v>368880</v>
          </cell>
          <cell r="Z40">
            <v>40664</v>
          </cell>
          <cell r="AA40">
            <v>331992</v>
          </cell>
          <cell r="AB40">
            <v>40664</v>
          </cell>
          <cell r="AC40">
            <v>368880</v>
          </cell>
          <cell r="AD40">
            <v>40664</v>
          </cell>
          <cell r="AE40">
            <v>338140</v>
          </cell>
          <cell r="AF40">
            <v>40664</v>
          </cell>
          <cell r="AG40">
            <v>307400</v>
          </cell>
          <cell r="AH40">
            <v>40664</v>
          </cell>
          <cell r="AI40">
            <v>331992</v>
          </cell>
          <cell r="AJ40">
            <v>40664</v>
          </cell>
          <cell r="AK40">
            <v>338140</v>
          </cell>
          <cell r="AL40">
            <v>40664</v>
          </cell>
          <cell r="AM40">
            <v>344288</v>
          </cell>
          <cell r="AN40">
            <v>40664</v>
          </cell>
          <cell r="AO40">
            <v>331992</v>
          </cell>
          <cell r="AP40">
            <v>40664</v>
          </cell>
          <cell r="AQ40">
            <v>322770</v>
          </cell>
          <cell r="AR40">
            <v>40664</v>
          </cell>
        </row>
        <row r="41">
          <cell r="A41" t="str">
            <v>EH-39</v>
          </cell>
          <cell r="B41" t="str">
            <v>MEZCLA ASFALTICA TIPO MDC-3</v>
          </cell>
          <cell r="C41" t="str">
            <v>Ins</v>
          </cell>
          <cell r="D41" t="str">
            <v>m3</v>
          </cell>
          <cell r="E41">
            <v>353220</v>
          </cell>
          <cell r="F41" t="e">
            <v>#REF!</v>
          </cell>
          <cell r="G41">
            <v>353220</v>
          </cell>
          <cell r="H41" t="e">
            <v>#REF!</v>
          </cell>
          <cell r="I41">
            <v>336400</v>
          </cell>
          <cell r="J41" t="e">
            <v>#REF!</v>
          </cell>
          <cell r="K41">
            <v>353220</v>
          </cell>
          <cell r="L41" t="e">
            <v>#REF!</v>
          </cell>
          <cell r="M41">
            <v>386860</v>
          </cell>
          <cell r="N41">
            <v>40664</v>
          </cell>
          <cell r="O41">
            <v>363312</v>
          </cell>
          <cell r="P41">
            <v>40664</v>
          </cell>
          <cell r="Q41">
            <v>336400</v>
          </cell>
          <cell r="R41">
            <v>40664</v>
          </cell>
          <cell r="S41">
            <v>363312</v>
          </cell>
          <cell r="T41">
            <v>40664</v>
          </cell>
          <cell r="U41">
            <v>370040</v>
          </cell>
          <cell r="V41">
            <v>40664</v>
          </cell>
          <cell r="W41">
            <v>370040</v>
          </cell>
          <cell r="X41">
            <v>40664</v>
          </cell>
          <cell r="Y41">
            <v>403680</v>
          </cell>
          <cell r="Z41">
            <v>40664</v>
          </cell>
          <cell r="AA41">
            <v>363312</v>
          </cell>
          <cell r="AB41">
            <v>40664</v>
          </cell>
          <cell r="AC41">
            <v>403680</v>
          </cell>
          <cell r="AD41">
            <v>40664</v>
          </cell>
          <cell r="AE41">
            <v>370040</v>
          </cell>
          <cell r="AF41">
            <v>40664</v>
          </cell>
          <cell r="AG41">
            <v>336400</v>
          </cell>
          <cell r="AH41">
            <v>40664</v>
          </cell>
          <cell r="AI41">
            <v>363312</v>
          </cell>
          <cell r="AJ41">
            <v>40664</v>
          </cell>
          <cell r="AK41">
            <v>370040</v>
          </cell>
          <cell r="AL41">
            <v>40664</v>
          </cell>
          <cell r="AM41">
            <v>376768</v>
          </cell>
          <cell r="AN41">
            <v>40664</v>
          </cell>
          <cell r="AO41">
            <v>363312</v>
          </cell>
          <cell r="AP41">
            <v>40664</v>
          </cell>
          <cell r="AQ41">
            <v>353220</v>
          </cell>
          <cell r="AR41">
            <v>40664</v>
          </cell>
        </row>
        <row r="42">
          <cell r="A42" t="str">
            <v>EH-40</v>
          </cell>
          <cell r="B42" t="str">
            <v>PASTO KIKUYO (cortado)</v>
          </cell>
          <cell r="C42" t="str">
            <v>Ins</v>
          </cell>
          <cell r="D42" t="str">
            <v>m2</v>
          </cell>
          <cell r="E42">
            <v>6500</v>
          </cell>
          <cell r="F42" t="e">
            <v>#REF!</v>
          </cell>
          <cell r="G42">
            <v>6500</v>
          </cell>
          <cell r="H42" t="e">
            <v>#REF!</v>
          </cell>
          <cell r="I42">
            <v>6500</v>
          </cell>
          <cell r="J42" t="e">
            <v>#REF!</v>
          </cell>
          <cell r="K42">
            <v>6500</v>
          </cell>
          <cell r="L42" t="e">
            <v>#REF!</v>
          </cell>
          <cell r="M42">
            <v>6500</v>
          </cell>
          <cell r="N42">
            <v>40664</v>
          </cell>
          <cell r="O42">
            <v>6500</v>
          </cell>
          <cell r="P42">
            <v>40664</v>
          </cell>
          <cell r="Q42">
            <v>6500</v>
          </cell>
          <cell r="R42">
            <v>40664</v>
          </cell>
          <cell r="S42">
            <v>6500</v>
          </cell>
          <cell r="T42">
            <v>40664</v>
          </cell>
          <cell r="U42">
            <v>6500</v>
          </cell>
          <cell r="V42">
            <v>40664</v>
          </cell>
          <cell r="W42">
            <v>6500</v>
          </cell>
          <cell r="X42">
            <v>40664</v>
          </cell>
          <cell r="Y42">
            <v>7150</v>
          </cell>
          <cell r="Z42">
            <v>40664</v>
          </cell>
          <cell r="AA42">
            <v>6500</v>
          </cell>
          <cell r="AB42">
            <v>40664</v>
          </cell>
          <cell r="AC42">
            <v>7150</v>
          </cell>
          <cell r="AD42">
            <v>40664</v>
          </cell>
          <cell r="AE42">
            <v>6500</v>
          </cell>
          <cell r="AF42">
            <v>40664</v>
          </cell>
          <cell r="AG42">
            <v>6500</v>
          </cell>
          <cell r="AH42">
            <v>40664</v>
          </cell>
          <cell r="AI42">
            <v>6500</v>
          </cell>
          <cell r="AJ42">
            <v>40664</v>
          </cell>
          <cell r="AK42">
            <v>6500</v>
          </cell>
          <cell r="AL42">
            <v>40664</v>
          </cell>
          <cell r="AM42">
            <v>6500</v>
          </cell>
          <cell r="AN42">
            <v>40664</v>
          </cell>
          <cell r="AO42">
            <v>6500</v>
          </cell>
          <cell r="AP42">
            <v>40664</v>
          </cell>
          <cell r="AQ42">
            <v>6500</v>
          </cell>
          <cell r="AR42">
            <v>40664</v>
          </cell>
        </row>
        <row r="43">
          <cell r="A43" t="str">
            <v>EH-41</v>
          </cell>
          <cell r="B43" t="str">
            <v>PLANTAS ORNAMENTALES VARIAS</v>
          </cell>
          <cell r="C43" t="str">
            <v>Ins</v>
          </cell>
          <cell r="D43" t="str">
            <v>und</v>
          </cell>
          <cell r="E43">
            <v>2100</v>
          </cell>
          <cell r="F43" t="e">
            <v>#REF!</v>
          </cell>
          <cell r="G43">
            <v>2100</v>
          </cell>
          <cell r="H43" t="e">
            <v>#REF!</v>
          </cell>
          <cell r="I43">
            <v>2100</v>
          </cell>
          <cell r="J43" t="e">
            <v>#REF!</v>
          </cell>
          <cell r="K43">
            <v>2100</v>
          </cell>
          <cell r="L43" t="e">
            <v>#REF!</v>
          </cell>
          <cell r="M43">
            <v>2100</v>
          </cell>
          <cell r="N43">
            <v>40664</v>
          </cell>
          <cell r="O43">
            <v>2100</v>
          </cell>
          <cell r="P43">
            <v>40664</v>
          </cell>
          <cell r="Q43">
            <v>2100</v>
          </cell>
          <cell r="R43">
            <v>40664</v>
          </cell>
          <cell r="S43">
            <v>2100</v>
          </cell>
          <cell r="T43">
            <v>40664</v>
          </cell>
          <cell r="U43">
            <v>2100</v>
          </cell>
          <cell r="V43">
            <v>40664</v>
          </cell>
          <cell r="W43">
            <v>2100</v>
          </cell>
          <cell r="X43">
            <v>40664</v>
          </cell>
          <cell r="Y43">
            <v>2310</v>
          </cell>
          <cell r="Z43">
            <v>40664</v>
          </cell>
          <cell r="AA43">
            <v>2100</v>
          </cell>
          <cell r="AB43">
            <v>40664</v>
          </cell>
          <cell r="AC43">
            <v>2310</v>
          </cell>
          <cell r="AD43">
            <v>40664</v>
          </cell>
          <cell r="AE43">
            <v>2100</v>
          </cell>
          <cell r="AF43">
            <v>40664</v>
          </cell>
          <cell r="AG43">
            <v>2100</v>
          </cell>
          <cell r="AH43">
            <v>40664</v>
          </cell>
          <cell r="AI43">
            <v>2100</v>
          </cell>
          <cell r="AJ43">
            <v>40664</v>
          </cell>
          <cell r="AK43">
            <v>2100</v>
          </cell>
          <cell r="AL43">
            <v>40664</v>
          </cell>
          <cell r="AM43">
            <v>2100</v>
          </cell>
          <cell r="AN43">
            <v>40664</v>
          </cell>
          <cell r="AO43">
            <v>2100</v>
          </cell>
          <cell r="AP43">
            <v>40664</v>
          </cell>
          <cell r="AQ43">
            <v>2100</v>
          </cell>
          <cell r="AR43">
            <v>40664</v>
          </cell>
        </row>
        <row r="44">
          <cell r="A44" t="str">
            <v>EH-42</v>
          </cell>
          <cell r="B44" t="str">
            <v>TIERRA NEGRA</v>
          </cell>
          <cell r="C44" t="str">
            <v>Ins</v>
          </cell>
          <cell r="D44" t="str">
            <v>m3</v>
          </cell>
          <cell r="E44">
            <v>63333.333333333336</v>
          </cell>
          <cell r="F44" t="e">
            <v>#REF!</v>
          </cell>
          <cell r="G44">
            <v>63333.333333333336</v>
          </cell>
          <cell r="H44" t="e">
            <v>#REF!</v>
          </cell>
          <cell r="I44">
            <v>63333.333333333336</v>
          </cell>
          <cell r="J44" t="e">
            <v>#REF!</v>
          </cell>
          <cell r="K44">
            <v>63333.333333333336</v>
          </cell>
          <cell r="L44" t="e">
            <v>#REF!</v>
          </cell>
          <cell r="M44">
            <v>63333.333333333336</v>
          </cell>
          <cell r="N44">
            <v>40664</v>
          </cell>
          <cell r="O44">
            <v>63333.333333333336</v>
          </cell>
          <cell r="P44">
            <v>40664</v>
          </cell>
          <cell r="Q44">
            <v>63333.333333333336</v>
          </cell>
          <cell r="R44">
            <v>40664</v>
          </cell>
          <cell r="S44">
            <v>63333.333333333336</v>
          </cell>
          <cell r="T44">
            <v>40664</v>
          </cell>
          <cell r="U44">
            <v>63333.333333333336</v>
          </cell>
          <cell r="V44">
            <v>40664</v>
          </cell>
          <cell r="W44">
            <v>63333.333333333336</v>
          </cell>
          <cell r="X44">
            <v>40664</v>
          </cell>
          <cell r="Y44">
            <v>69667</v>
          </cell>
          <cell r="Z44">
            <v>40664</v>
          </cell>
          <cell r="AA44">
            <v>63333.333333333336</v>
          </cell>
          <cell r="AB44">
            <v>40664</v>
          </cell>
          <cell r="AC44">
            <v>69667</v>
          </cell>
          <cell r="AD44">
            <v>40664</v>
          </cell>
          <cell r="AE44">
            <v>63333.333333333336</v>
          </cell>
          <cell r="AF44">
            <v>40664</v>
          </cell>
          <cell r="AG44">
            <v>63333.333333333336</v>
          </cell>
          <cell r="AH44">
            <v>40664</v>
          </cell>
          <cell r="AI44">
            <v>63333.333333333336</v>
          </cell>
          <cell r="AJ44">
            <v>40664</v>
          </cell>
          <cell r="AK44">
            <v>63333.333333333336</v>
          </cell>
          <cell r="AL44">
            <v>40664</v>
          </cell>
          <cell r="AM44">
            <v>63333.333333333336</v>
          </cell>
          <cell r="AN44">
            <v>40664</v>
          </cell>
          <cell r="AO44">
            <v>63333.333333333336</v>
          </cell>
          <cell r="AP44">
            <v>40664</v>
          </cell>
          <cell r="AQ44">
            <v>63333.333333333336</v>
          </cell>
          <cell r="AR44">
            <v>40664</v>
          </cell>
        </row>
        <row r="45">
          <cell r="A45" t="str">
            <v>EH-43</v>
          </cell>
          <cell r="B45" t="str">
            <v>Grama tipo bermuda grass</v>
          </cell>
          <cell r="C45" t="str">
            <v>Ins</v>
          </cell>
          <cell r="D45" t="str">
            <v>m2</v>
          </cell>
          <cell r="E45">
            <v>5800</v>
          </cell>
          <cell r="F45" t="e">
            <v>#REF!</v>
          </cell>
          <cell r="G45">
            <v>5800</v>
          </cell>
          <cell r="H45" t="e">
            <v>#REF!</v>
          </cell>
          <cell r="I45">
            <v>5800</v>
          </cell>
          <cell r="J45" t="e">
            <v>#REF!</v>
          </cell>
          <cell r="K45">
            <v>5800</v>
          </cell>
          <cell r="L45" t="e">
            <v>#REF!</v>
          </cell>
          <cell r="M45">
            <v>5800</v>
          </cell>
          <cell r="N45">
            <v>40664</v>
          </cell>
          <cell r="O45">
            <v>5800</v>
          </cell>
          <cell r="P45">
            <v>40664</v>
          </cell>
          <cell r="Q45">
            <v>5800</v>
          </cell>
          <cell r="R45">
            <v>40664</v>
          </cell>
          <cell r="S45">
            <v>5800</v>
          </cell>
          <cell r="T45">
            <v>40664</v>
          </cell>
          <cell r="U45">
            <v>5800</v>
          </cell>
          <cell r="V45">
            <v>40664</v>
          </cell>
          <cell r="W45">
            <v>5800</v>
          </cell>
          <cell r="X45">
            <v>40664</v>
          </cell>
          <cell r="Y45">
            <v>7150</v>
          </cell>
          <cell r="Z45">
            <v>40664</v>
          </cell>
          <cell r="AA45">
            <v>5800</v>
          </cell>
          <cell r="AB45">
            <v>40664</v>
          </cell>
          <cell r="AC45">
            <v>7150</v>
          </cell>
          <cell r="AD45">
            <v>40664</v>
          </cell>
          <cell r="AE45">
            <v>5800</v>
          </cell>
          <cell r="AF45">
            <v>40664</v>
          </cell>
          <cell r="AG45">
            <v>5800</v>
          </cell>
          <cell r="AH45">
            <v>40664</v>
          </cell>
          <cell r="AI45">
            <v>5800</v>
          </cell>
          <cell r="AJ45">
            <v>40664</v>
          </cell>
          <cell r="AK45">
            <v>5800</v>
          </cell>
          <cell r="AL45">
            <v>40664</v>
          </cell>
          <cell r="AM45">
            <v>5800</v>
          </cell>
          <cell r="AN45">
            <v>40664</v>
          </cell>
          <cell r="AO45">
            <v>5800</v>
          </cell>
          <cell r="AP45">
            <v>40664</v>
          </cell>
          <cell r="AQ45">
            <v>5800</v>
          </cell>
          <cell r="AR45">
            <v>40664</v>
          </cell>
        </row>
        <row r="46">
          <cell r="A46" t="str">
            <v>EH-44</v>
          </cell>
          <cell r="B46" t="str">
            <v>TRANSPORTE DE MATERIALES O EQUIPO</v>
          </cell>
          <cell r="C46" t="str">
            <v>Ins</v>
          </cell>
          <cell r="D46" t="str">
            <v>Viaje</v>
          </cell>
          <cell r="E46">
            <v>45000</v>
          </cell>
          <cell r="G46">
            <v>45000</v>
          </cell>
          <cell r="I46">
            <v>45000</v>
          </cell>
          <cell r="K46">
            <v>45000</v>
          </cell>
          <cell r="M46">
            <v>45000</v>
          </cell>
          <cell r="O46">
            <v>45000</v>
          </cell>
          <cell r="Q46">
            <v>45000</v>
          </cell>
          <cell r="S46">
            <v>45000</v>
          </cell>
          <cell r="U46">
            <v>45000</v>
          </cell>
          <cell r="W46">
            <v>45000</v>
          </cell>
          <cell r="AA46">
            <v>45000</v>
          </cell>
          <cell r="AE46">
            <v>45000</v>
          </cell>
          <cell r="AG46">
            <v>45000</v>
          </cell>
          <cell r="AI46">
            <v>45000</v>
          </cell>
          <cell r="AK46">
            <v>45000</v>
          </cell>
          <cell r="AM46">
            <v>45000</v>
          </cell>
          <cell r="AO46">
            <v>45000</v>
          </cell>
          <cell r="AQ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CERCHA METALICA L=3 MTS</v>
          </cell>
          <cell r="C51" t="str">
            <v>Ins</v>
          </cell>
          <cell r="D51" t="str">
            <v>dd</v>
          </cell>
          <cell r="E51">
            <v>95</v>
          </cell>
        </row>
        <row r="52">
          <cell r="A52" t="str">
            <v>EH-50</v>
          </cell>
          <cell r="B52" t="str">
            <v>PULIDORA ELECTRICA CON DISCO</v>
          </cell>
          <cell r="C52" t="str">
            <v>Ins</v>
          </cell>
          <cell r="D52" t="str">
            <v>dd</v>
          </cell>
          <cell r="E52">
            <v>22500</v>
          </cell>
        </row>
        <row r="53">
          <cell r="A53" t="str">
            <v>EH-51</v>
          </cell>
          <cell r="B53" t="str">
            <v>TALADRO PARA MADERA</v>
          </cell>
          <cell r="C53" t="str">
            <v>Ins</v>
          </cell>
          <cell r="D53" t="str">
            <v>dd</v>
          </cell>
          <cell r="E53">
            <v>25000</v>
          </cell>
        </row>
        <row r="54">
          <cell r="A54" t="str">
            <v>P</v>
          </cell>
          <cell r="B54" t="str">
            <v>FORMALETAS</v>
          </cell>
          <cell r="C54">
            <v>0</v>
          </cell>
          <cell r="D54">
            <v>0</v>
          </cell>
          <cell r="E54">
            <v>0</v>
          </cell>
        </row>
        <row r="55">
          <cell r="A55" t="str">
            <v>P03</v>
          </cell>
          <cell r="B55" t="str">
            <v>FORMALETA ENTREPISOS CON PARAL LARGO de 2.00 a 3.50 m. (Por Metro Cuadrado).</v>
          </cell>
          <cell r="C55" t="str">
            <v>Ins</v>
          </cell>
          <cell r="D55" t="str">
            <v>ms</v>
          </cell>
          <cell r="E55">
            <v>5472</v>
          </cell>
        </row>
        <row r="56">
          <cell r="A56" t="str">
            <v>P19</v>
          </cell>
          <cell r="B56" t="str">
            <v>FORMALETA TABLEMAC 18MM SUPER T O EQUIVALENTE PARA CONCRETOS A LA VISTA CON ESTRUCTURA "PARALES Y CERCHA"</v>
          </cell>
          <cell r="C56" t="str">
            <v>Ins</v>
          </cell>
          <cell r="D56" t="str">
            <v>m2</v>
          </cell>
          <cell r="E56">
            <v>35000</v>
          </cell>
        </row>
      </sheetData>
      <sheetData sheetId="18" refreshError="1">
        <row r="1">
          <cell r="B1" t="str">
            <v>CALCULO DE CUADRILLAS  -  Año 2012</v>
          </cell>
          <cell r="C1">
            <v>0</v>
          </cell>
          <cell r="D1">
            <v>0</v>
          </cell>
          <cell r="E1">
            <v>0</v>
          </cell>
          <cell r="F1">
            <v>0</v>
          </cell>
        </row>
        <row r="3">
          <cell r="B3" t="str">
            <v>Datos Basicos año 2011</v>
          </cell>
          <cell r="C3" t="str">
            <v>Días del año</v>
          </cell>
          <cell r="D3">
            <v>365</v>
          </cell>
        </row>
        <row r="4">
          <cell r="B4">
            <v>0</v>
          </cell>
          <cell r="C4" t="str">
            <v>Subsidio Transporte 2011</v>
          </cell>
          <cell r="D4">
            <v>67500</v>
          </cell>
        </row>
        <row r="5">
          <cell r="B5">
            <v>0</v>
          </cell>
          <cell r="C5" t="str">
            <v>Salario mínimo 2011</v>
          </cell>
          <cell r="D5">
            <v>566700</v>
          </cell>
          <cell r="F5">
            <v>595035</v>
          </cell>
        </row>
        <row r="8">
          <cell r="D8" t="str">
            <v>MAESTRO</v>
          </cell>
          <cell r="E8" t="str">
            <v>OFICIAL</v>
          </cell>
          <cell r="F8" t="str">
            <v>AYUDANTE</v>
          </cell>
        </row>
        <row r="9">
          <cell r="B9" t="str">
            <v>Datos Básicos</v>
          </cell>
          <cell r="C9" t="str">
            <v>Número días trabajados</v>
          </cell>
          <cell r="D9">
            <v>30</v>
          </cell>
          <cell r="E9">
            <v>30</v>
          </cell>
          <cell r="F9">
            <v>30</v>
          </cell>
        </row>
        <row r="10">
          <cell r="B10">
            <v>0</v>
          </cell>
          <cell r="C10" t="str">
            <v>Salario Básico</v>
          </cell>
          <cell r="D10">
            <v>1586760</v>
          </cell>
          <cell r="E10">
            <v>1190070</v>
          </cell>
          <cell r="F10">
            <v>566700</v>
          </cell>
        </row>
        <row r="11">
          <cell r="B11" t="str">
            <v>Prestaciones Sociales</v>
          </cell>
          <cell r="C11" t="str">
            <v>Subsidio de Transporte</v>
          </cell>
          <cell r="D11">
            <v>0</v>
          </cell>
          <cell r="E11">
            <v>0</v>
          </cell>
          <cell r="F11">
            <v>67500</v>
          </cell>
        </row>
        <row r="12">
          <cell r="B12">
            <v>0</v>
          </cell>
          <cell r="C12" t="str">
            <v>Cesantías</v>
          </cell>
          <cell r="D12">
            <v>158676</v>
          </cell>
          <cell r="E12">
            <v>119007</v>
          </cell>
          <cell r="F12">
            <v>63068.630136986299</v>
          </cell>
        </row>
        <row r="13">
          <cell r="B13">
            <v>0</v>
          </cell>
          <cell r="C13" t="str">
            <v>Intereses cesantías</v>
          </cell>
          <cell r="D13">
            <v>1586.76</v>
          </cell>
          <cell r="E13">
            <v>1190.07</v>
          </cell>
          <cell r="F13">
            <v>630.68630136986303</v>
          </cell>
        </row>
        <row r="14">
          <cell r="B14">
            <v>0</v>
          </cell>
          <cell r="C14" t="str">
            <v>Prima</v>
          </cell>
          <cell r="D14">
            <v>132230</v>
          </cell>
          <cell r="E14">
            <v>99172.5</v>
          </cell>
          <cell r="F14">
            <v>52850</v>
          </cell>
        </row>
        <row r="15">
          <cell r="B15">
            <v>0</v>
          </cell>
          <cell r="C15" t="str">
            <v>Vacaciones</v>
          </cell>
          <cell r="D15">
            <v>66115</v>
          </cell>
          <cell r="E15">
            <v>49586.25</v>
          </cell>
          <cell r="F15">
            <v>23612.5</v>
          </cell>
        </row>
        <row r="16">
          <cell r="B16">
            <v>0</v>
          </cell>
          <cell r="C16" t="str">
            <v>Dotaciones</v>
          </cell>
          <cell r="D16">
            <v>21375</v>
          </cell>
          <cell r="E16">
            <v>21375</v>
          </cell>
          <cell r="F16">
            <v>21375</v>
          </cell>
        </row>
        <row r="17">
          <cell r="B17" t="str">
            <v>Salud. Pension y ARP</v>
          </cell>
          <cell r="C17" t="str">
            <v>Salud</v>
          </cell>
          <cell r="D17">
            <v>198345</v>
          </cell>
          <cell r="E17">
            <v>148758.75</v>
          </cell>
          <cell r="F17">
            <v>70837.5</v>
          </cell>
        </row>
        <row r="18">
          <cell r="B18">
            <v>0</v>
          </cell>
          <cell r="C18" t="str">
            <v>Pensión</v>
          </cell>
          <cell r="D18">
            <v>253881.60000000001</v>
          </cell>
          <cell r="E18">
            <v>190411.2</v>
          </cell>
          <cell r="F18">
            <v>90672</v>
          </cell>
        </row>
        <row r="19">
          <cell r="B19">
            <v>0</v>
          </cell>
          <cell r="C19" t="str">
            <v>ARP</v>
          </cell>
          <cell r="D19">
            <v>88858.559999999998</v>
          </cell>
          <cell r="E19">
            <v>66643.92</v>
          </cell>
          <cell r="F19">
            <v>31735.200000000001</v>
          </cell>
        </row>
        <row r="20">
          <cell r="B20" t="str">
            <v>Parafiscales</v>
          </cell>
          <cell r="C20" t="str">
            <v>Sena</v>
          </cell>
          <cell r="D20">
            <v>31735.200000000001</v>
          </cell>
          <cell r="E20">
            <v>23801.4</v>
          </cell>
          <cell r="F20">
            <v>11334</v>
          </cell>
        </row>
        <row r="21">
          <cell r="B21">
            <v>0</v>
          </cell>
          <cell r="C21" t="str">
            <v>ICBF</v>
          </cell>
          <cell r="D21">
            <v>47602.799999999996</v>
          </cell>
          <cell r="E21">
            <v>35702.1</v>
          </cell>
          <cell r="F21">
            <v>17001</v>
          </cell>
        </row>
        <row r="22">
          <cell r="B22">
            <v>0</v>
          </cell>
          <cell r="C22" t="str">
            <v>Caja de compensacion</v>
          </cell>
          <cell r="D22">
            <v>63470.400000000001</v>
          </cell>
          <cell r="E22">
            <v>47602.8</v>
          </cell>
          <cell r="F22">
            <v>22668</v>
          </cell>
        </row>
        <row r="24">
          <cell r="B24" t="str">
            <v>Salario total mensual</v>
          </cell>
          <cell r="D24">
            <v>2650636.3199999998</v>
          </cell>
          <cell r="E24">
            <v>1993320.99</v>
          </cell>
          <cell r="F24">
            <v>1039984.5164383561</v>
          </cell>
        </row>
        <row r="25">
          <cell r="B25" t="str">
            <v>Valor Jornal</v>
          </cell>
          <cell r="D25">
            <v>88355</v>
          </cell>
          <cell r="E25">
            <v>66444</v>
          </cell>
          <cell r="F25">
            <v>34666</v>
          </cell>
        </row>
        <row r="26">
          <cell r="B26" t="str">
            <v>Valor Hora</v>
          </cell>
          <cell r="D26">
            <v>11044</v>
          </cell>
          <cell r="E26">
            <v>8306</v>
          </cell>
          <cell r="F26">
            <v>4333</v>
          </cell>
        </row>
        <row r="28">
          <cell r="B28" t="str">
            <v>CUADRILLA AA</v>
          </cell>
          <cell r="C28">
            <v>0</v>
          </cell>
          <cell r="D28">
            <v>0</v>
          </cell>
        </row>
        <row r="29">
          <cell r="B29" t="str">
            <v>Trabajador</v>
          </cell>
          <cell r="C29" t="str">
            <v>Cantidad</v>
          </cell>
          <cell r="D29" t="str">
            <v>Salario/hora</v>
          </cell>
        </row>
        <row r="30">
          <cell r="B30" t="str">
            <v>Maestro</v>
          </cell>
          <cell r="C30">
            <v>0</v>
          </cell>
          <cell r="D30">
            <v>0</v>
          </cell>
        </row>
        <row r="31">
          <cell r="B31" t="str">
            <v>Oficial</v>
          </cell>
          <cell r="C31">
            <v>1</v>
          </cell>
          <cell r="D31">
            <v>8306</v>
          </cell>
        </row>
        <row r="32">
          <cell r="B32" t="str">
            <v>Obrero/ayudante</v>
          </cell>
          <cell r="C32">
            <v>1</v>
          </cell>
          <cell r="D32">
            <v>4333</v>
          </cell>
        </row>
        <row r="33">
          <cell r="B33" t="str">
            <v>Total hora cuadrilla AA</v>
          </cell>
          <cell r="C33">
            <v>0</v>
          </cell>
          <cell r="D33">
            <v>12639</v>
          </cell>
        </row>
        <row r="34">
          <cell r="A34" t="str">
            <v>Codigo</v>
          </cell>
          <cell r="F34" t="str">
            <v xml:space="preserve">Incremento </v>
          </cell>
        </row>
        <row r="35">
          <cell r="A35" t="str">
            <v>MO-01</v>
          </cell>
          <cell r="B35" t="str">
            <v>CUADRILLA AB  ALBAÑIL (1 OFICIAL + 1 AYUDANTE)</v>
          </cell>
          <cell r="C35">
            <v>0</v>
          </cell>
          <cell r="D35" t="str">
            <v>hc</v>
          </cell>
          <cell r="E35">
            <v>9350</v>
          </cell>
        </row>
        <row r="36">
          <cell r="A36" t="str">
            <v>MO-02</v>
          </cell>
          <cell r="B36" t="str">
            <v>CUADRILLA AA (2 Ayudantes) para excavación</v>
          </cell>
          <cell r="C36">
            <v>0</v>
          </cell>
          <cell r="D36" t="str">
            <v>hc</v>
          </cell>
          <cell r="E36">
            <v>5092</v>
          </cell>
          <cell r="F36">
            <v>0.1</v>
          </cell>
        </row>
        <row r="37">
          <cell r="A37" t="str">
            <v>MO-03</v>
          </cell>
          <cell r="B37" t="str">
            <v>CUADRILLA A (1 Ayudante) Demoliciones,desmontes y excavaciones</v>
          </cell>
          <cell r="C37">
            <v>0</v>
          </cell>
          <cell r="D37" t="str">
            <v>hc</v>
          </cell>
          <cell r="E37">
            <v>2546</v>
          </cell>
          <cell r="F37">
            <v>0.1</v>
          </cell>
        </row>
        <row r="38">
          <cell r="A38" t="str">
            <v>MO-04</v>
          </cell>
          <cell r="B38" t="str">
            <v>CUADRILLA  CC (1 Ofcial de Pintura+ 1 Ayudante)</v>
          </cell>
          <cell r="C38">
            <v>0</v>
          </cell>
          <cell r="D38" t="str">
            <v>hc</v>
          </cell>
          <cell r="E38">
            <v>10753</v>
          </cell>
          <cell r="F38">
            <v>0.15</v>
          </cell>
        </row>
        <row r="39">
          <cell r="A39" t="str">
            <v>MO-05</v>
          </cell>
          <cell r="B39" t="str">
            <v>MANO DE OBRA DD (Carpinteria)</v>
          </cell>
          <cell r="C39">
            <v>0</v>
          </cell>
          <cell r="D39" t="str">
            <v>hc</v>
          </cell>
          <cell r="E39">
            <v>11220</v>
          </cell>
          <cell r="F39">
            <v>0.2</v>
          </cell>
        </row>
        <row r="40">
          <cell r="A40" t="str">
            <v>MO-06</v>
          </cell>
          <cell r="B40" t="str">
            <v>CUADRILLA PLOMERIA (1 Ayudante+1 Oficial)</v>
          </cell>
          <cell r="C40">
            <v>0</v>
          </cell>
          <cell r="D40" t="str">
            <v>hc</v>
          </cell>
          <cell r="E40">
            <v>10472</v>
          </cell>
          <cell r="F40">
            <v>0.12</v>
          </cell>
        </row>
        <row r="41">
          <cell r="A41" t="str">
            <v>MO-07</v>
          </cell>
          <cell r="B41" t="str">
            <v>CUADRILLA G ELECTRICO (1 OFICIAL + 1 AYUDANTE)</v>
          </cell>
          <cell r="C41">
            <v>0</v>
          </cell>
          <cell r="D41" t="str">
            <v>hc</v>
          </cell>
          <cell r="E41">
            <v>16500</v>
          </cell>
        </row>
        <row r="42">
          <cell r="A42" t="str">
            <v>MO-08</v>
          </cell>
          <cell r="B42" t="str">
            <v>CUADRILLA EM ( 1 OFICIAL+ 2 AYUDANTES) ESTRUCTURA METALICA</v>
          </cell>
          <cell r="C42">
            <v>0</v>
          </cell>
          <cell r="D42" t="str">
            <v>hc</v>
          </cell>
          <cell r="E42">
            <v>18700</v>
          </cell>
        </row>
        <row r="43">
          <cell r="A43" t="str">
            <v>MO-09</v>
          </cell>
          <cell r="B43" t="str">
            <v>COMISION TOPÓGRAFICA ( 1 TOPOG+2 CANEROS)</v>
          </cell>
          <cell r="C43">
            <v>0</v>
          </cell>
          <cell r="D43" t="str">
            <v>Dia</v>
          </cell>
          <cell r="E43">
            <v>235000</v>
          </cell>
          <cell r="F43">
            <v>0</v>
          </cell>
        </row>
        <row r="44">
          <cell r="A44" t="str">
            <v>MO-10</v>
          </cell>
          <cell r="B44" t="str">
            <v>CUADRILLA ESTRUCTURA Fc ( 2 OFICIALES+2 AYUDANTES)</v>
          </cell>
          <cell r="D44" t="str">
            <v>hc</v>
          </cell>
          <cell r="E44">
            <v>21500</v>
          </cell>
        </row>
        <row r="45">
          <cell r="B45" t="str">
            <v>Tope para Subsidio Transporte</v>
          </cell>
          <cell r="C45">
            <v>1133400</v>
          </cell>
        </row>
        <row r="46">
          <cell r="A46" t="str">
            <v>MO-11</v>
          </cell>
          <cell r="B46" t="str">
            <v>PULIDA Y DESTRONCADA, INCLUYE LIJAS Y SELLADOR</v>
          </cell>
          <cell r="D46" t="str">
            <v>hc</v>
          </cell>
          <cell r="E46">
            <v>12500</v>
          </cell>
        </row>
        <row r="58">
          <cell r="A58" t="str">
            <v>I</v>
          </cell>
          <cell r="B58" t="str">
            <v>CUADRILLAS Y JORNALES</v>
          </cell>
        </row>
        <row r="59">
          <cell r="A59" t="str">
            <v>I10</v>
          </cell>
          <cell r="B59" t="str">
            <v>COMISION TOPOGRAFICA (Incluye topografo, cadenero y equipo topografía (estación y nivel)).</v>
          </cell>
          <cell r="C59" t="str">
            <v>Ins</v>
          </cell>
          <cell r="D59" t="str">
            <v>dd</v>
          </cell>
          <cell r="E59">
            <v>225680</v>
          </cell>
          <cell r="F59" t="e">
            <v>#REF!</v>
          </cell>
        </row>
        <row r="60">
          <cell r="A60" t="str">
            <v>I11</v>
          </cell>
          <cell r="B60" t="str">
            <v>COMISION TOPOGRAFICA Tres Personas (Incluye topografo, 2 cadeneros y equipo topografía (estación y nivel)).</v>
          </cell>
          <cell r="C60" t="str">
            <v>Ins</v>
          </cell>
          <cell r="D60" t="str">
            <v>dd</v>
          </cell>
          <cell r="E60">
            <v>260000</v>
          </cell>
          <cell r="F60" t="e">
            <v>#REF!</v>
          </cell>
        </row>
        <row r="61">
          <cell r="A61" t="str">
            <v>I01</v>
          </cell>
          <cell r="B61" t="str">
            <v>MANO DE OBRA ( Cargue de material excavado )</v>
          </cell>
          <cell r="C61" t="str">
            <v>Ins</v>
          </cell>
          <cell r="D61" t="str">
            <v>m3</v>
          </cell>
          <cell r="E61">
            <v>6320</v>
          </cell>
          <cell r="F61" t="e">
            <v>#REF!</v>
          </cell>
        </row>
        <row r="62">
          <cell r="A62" t="str">
            <v>I02</v>
          </cell>
          <cell r="B62" t="str">
            <v>MANO DE OBRA ( Trasciego )</v>
          </cell>
          <cell r="C62" t="str">
            <v>Ins</v>
          </cell>
          <cell r="D62" t="str">
            <v>m3</v>
          </cell>
          <cell r="E62">
            <v>6320</v>
          </cell>
          <cell r="F62" t="e">
            <v>#REF!</v>
          </cell>
        </row>
        <row r="63">
          <cell r="A63" t="str">
            <v>I03</v>
          </cell>
          <cell r="B63" t="str">
            <v>MANO DE OBRA AA (Albañileria)</v>
          </cell>
          <cell r="C63" t="str">
            <v>Ins</v>
          </cell>
          <cell r="D63" t="str">
            <v>hc</v>
          </cell>
          <cell r="E63">
            <v>12639</v>
          </cell>
          <cell r="F63" t="e">
            <v>#REF!</v>
          </cell>
        </row>
        <row r="64">
          <cell r="A64" t="str">
            <v>I04</v>
          </cell>
          <cell r="B64" t="str">
            <v>MANO DE OBRA BB (Instalaciones)</v>
          </cell>
          <cell r="C64" t="str">
            <v>Ins</v>
          </cell>
          <cell r="D64" t="str">
            <v>hc</v>
          </cell>
          <cell r="E64">
            <v>13902</v>
          </cell>
          <cell r="F64" t="e">
            <v>#REF!</v>
          </cell>
        </row>
        <row r="65">
          <cell r="A65" t="str">
            <v>I05</v>
          </cell>
          <cell r="B65" t="str">
            <v>MANO DE OBRA CC (Pintura)</v>
          </cell>
          <cell r="C65" t="str">
            <v>Ins</v>
          </cell>
          <cell r="D65" t="str">
            <v>hc</v>
          </cell>
          <cell r="E65">
            <v>14535</v>
          </cell>
          <cell r="F65" t="e">
            <v>#REF!</v>
          </cell>
        </row>
        <row r="66">
          <cell r="A66" t="str">
            <v>I06</v>
          </cell>
          <cell r="B66" t="str">
            <v>MANO DE OBRA DD (Carpinteria)</v>
          </cell>
          <cell r="C66" t="str">
            <v>Ins</v>
          </cell>
          <cell r="D66" t="str">
            <v>hc</v>
          </cell>
          <cell r="E66">
            <v>15167</v>
          </cell>
          <cell r="F66" t="e">
            <v>#REF!</v>
          </cell>
        </row>
        <row r="67">
          <cell r="A67" t="str">
            <v>I07</v>
          </cell>
          <cell r="B67" t="str">
            <v>MANO DE OBRA DRY WALL</v>
          </cell>
          <cell r="C67" t="str">
            <v>Ins</v>
          </cell>
          <cell r="D67" t="str">
            <v>hc</v>
          </cell>
          <cell r="E67">
            <v>14156</v>
          </cell>
          <cell r="F67" t="e">
            <v>#REF!</v>
          </cell>
        </row>
        <row r="68">
          <cell r="A68" t="str">
            <v>I19</v>
          </cell>
          <cell r="B68" t="str">
            <v>MANO DE OBRA ELECTRICAS (Redes Infraestructura)</v>
          </cell>
          <cell r="C68" t="str">
            <v>Ins</v>
          </cell>
          <cell r="D68" t="str">
            <v>hc</v>
          </cell>
          <cell r="E68">
            <v>41184</v>
          </cell>
          <cell r="F68" t="e">
            <v>#REF!</v>
          </cell>
        </row>
        <row r="69">
          <cell r="A69" t="str">
            <v>I08</v>
          </cell>
          <cell r="B69" t="str">
            <v>MANO DE OBRA ELECTRICAS (Redes Internas)</v>
          </cell>
          <cell r="C69" t="str">
            <v>Ins</v>
          </cell>
          <cell r="D69" t="str">
            <v>hc</v>
          </cell>
          <cell r="E69">
            <v>18720</v>
          </cell>
          <cell r="F69" t="e">
            <v>#REF!</v>
          </cell>
        </row>
        <row r="70">
          <cell r="A70" t="str">
            <v>I18</v>
          </cell>
          <cell r="B70" t="str">
            <v>MANO DE OBRA PINTURA Fachada en Tablex enchapado Okumé (dos caras).</v>
          </cell>
          <cell r="C70" t="str">
            <v>Ins</v>
          </cell>
          <cell r="D70" t="str">
            <v>m2</v>
          </cell>
          <cell r="E70">
            <v>68900</v>
          </cell>
          <cell r="F70" t="e">
            <v>#REF!</v>
          </cell>
        </row>
        <row r="71">
          <cell r="A71" t="str">
            <v>I13</v>
          </cell>
          <cell r="B71" t="str">
            <v>MANO DE OBRA PINTURA Hoja Puerta Ancho: 0,30 a 0,50 m. (dos caras)</v>
          </cell>
          <cell r="C71" t="str">
            <v>Ins</v>
          </cell>
          <cell r="D71" t="str">
            <v>und</v>
          </cell>
          <cell r="E71">
            <v>58070</v>
          </cell>
          <cell r="F71" t="e">
            <v>#REF!</v>
          </cell>
        </row>
        <row r="72">
          <cell r="A72" t="str">
            <v>I14</v>
          </cell>
          <cell r="B72" t="str">
            <v>MANO DE OBRA PINTURA Hoja Puerta Ancho: 0,51 a 0,75 m. (dos caras)</v>
          </cell>
          <cell r="C72" t="str">
            <v>Ins</v>
          </cell>
          <cell r="D72" t="str">
            <v>und</v>
          </cell>
          <cell r="E72">
            <v>87860</v>
          </cell>
          <cell r="F72" t="e">
            <v>#REF!</v>
          </cell>
        </row>
        <row r="73">
          <cell r="A73" t="str">
            <v>I15</v>
          </cell>
          <cell r="B73" t="str">
            <v>MANO DE OBRA PINTURA Hoja Puerta Ancho: 0,76 a 1,10 m. (dos caras)</v>
          </cell>
          <cell r="C73" t="str">
            <v>Ins</v>
          </cell>
          <cell r="D73" t="str">
            <v>und</v>
          </cell>
          <cell r="E73">
            <v>121254</v>
          </cell>
          <cell r="F73" t="e">
            <v>#REF!</v>
          </cell>
        </row>
        <row r="74">
          <cell r="A74" t="str">
            <v>I16</v>
          </cell>
          <cell r="B74" t="str">
            <v>MANO DE OBRA PINTURA Kit Marko en Tablex enchapado Okumé Ancho puerta : 0,51 a 0,75 m. (completo).</v>
          </cell>
          <cell r="C74" t="str">
            <v>Ins</v>
          </cell>
          <cell r="D74" t="str">
            <v>und</v>
          </cell>
          <cell r="E74">
            <v>18000</v>
          </cell>
          <cell r="F74" t="e">
            <v>#REF!</v>
          </cell>
        </row>
        <row r="75">
          <cell r="A75" t="str">
            <v>I17</v>
          </cell>
          <cell r="B75" t="str">
            <v>MANO DE OBRA PINTURA Kit Marko en Tablex enchapado Okumé Ancho puerta : 0,76 a 1,10 m. (completo).</v>
          </cell>
          <cell r="C75" t="str">
            <v>Ins</v>
          </cell>
          <cell r="D75" t="str">
            <v>und</v>
          </cell>
          <cell r="E75">
            <v>22000</v>
          </cell>
          <cell r="F75" t="e">
            <v>#REF!</v>
          </cell>
        </row>
        <row r="76">
          <cell r="A76" t="str">
            <v>I09</v>
          </cell>
          <cell r="B76" t="str">
            <v>TOPOGRAFIA Permanente ( Incluye topografo, 2 cadeneros y equipo topografico (estación y nivel)).</v>
          </cell>
          <cell r="C76" t="str">
            <v>Ana</v>
          </cell>
          <cell r="D76" t="str">
            <v>m2</v>
          </cell>
          <cell r="E76">
            <v>778</v>
          </cell>
          <cell r="F76" t="e">
            <v>#REF!</v>
          </cell>
        </row>
        <row r="77">
          <cell r="A77" t="str">
            <v>I12</v>
          </cell>
          <cell r="B77" t="str">
            <v>TOPOGRAFIA Permanente ( Incluye topografo, cadenero y equipo topografico (estación y nivel)).</v>
          </cell>
          <cell r="C77" t="str">
            <v>Ana</v>
          </cell>
          <cell r="D77" t="str">
            <v>m2</v>
          </cell>
          <cell r="E77">
            <v>699</v>
          </cell>
          <cell r="F77" t="e">
            <v>#REF!</v>
          </cell>
        </row>
        <row r="78">
          <cell r="A78" t="str">
            <v>I20</v>
          </cell>
          <cell r="B78">
            <v>0</v>
          </cell>
        </row>
        <row r="79">
          <cell r="A79" t="str">
            <v>I21</v>
          </cell>
          <cell r="B79">
            <v>0</v>
          </cell>
        </row>
        <row r="80">
          <cell r="A80" t="str">
            <v>I22</v>
          </cell>
          <cell r="B80">
            <v>0</v>
          </cell>
        </row>
      </sheetData>
      <sheetData sheetId="19" refreshError="1"/>
      <sheetData sheetId="20" refreshError="1"/>
      <sheetData sheetId="21" refreshError="1"/>
      <sheetData sheetId="22" refreshError="1"/>
      <sheetData sheetId="2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_Equi"/>
      <sheetName val="Cuadri"/>
      <sheetName val="MATERIALES Y EQUIPOS "/>
      <sheetName val="PRESUPUESTO"/>
      <sheetName val="17.1.1"/>
      <sheetName val="17.1.2"/>
      <sheetName val="17,2,1"/>
      <sheetName val="17,2,2"/>
      <sheetName val="17,3,1"/>
      <sheetName val="17,3,2"/>
      <sheetName val="17,4,1"/>
      <sheetName val="17,5,1"/>
      <sheetName val="17,5,2"/>
      <sheetName val="17,5,3"/>
      <sheetName val="17,5,4"/>
      <sheetName val="17,6,1"/>
      <sheetName val="17,6,2"/>
      <sheetName val="17,6,3"/>
      <sheetName val="17,6,4"/>
      <sheetName val="17,6,5"/>
    </sheetNames>
    <sheetDataSet>
      <sheetData sheetId="0">
        <row r="5">
          <cell r="A5" t="str">
            <v>Cama Alta - Baja - Según trayecto en la ciudad</v>
          </cell>
          <cell r="H5" t="str">
            <v>Abrazaderas Inoxidable 6" tub Novafort</v>
          </cell>
          <cell r="I5">
            <v>23930</v>
          </cell>
          <cell r="J5" t="str">
            <v>unidad</v>
          </cell>
        </row>
        <row r="6">
          <cell r="A6" t="str">
            <v>Camioneta Estaca</v>
          </cell>
          <cell r="H6" t="str">
            <v>Acelerante para concreto</v>
          </cell>
          <cell r="I6">
            <v>9075</v>
          </cell>
          <cell r="J6" t="str">
            <v>Kg</v>
          </cell>
        </row>
        <row r="7">
          <cell r="A7" t="str">
            <v>Cargador 930 ó similar</v>
          </cell>
          <cell r="H7" t="str">
            <v>Acero Corrugado</v>
          </cell>
          <cell r="I7">
            <v>2710</v>
          </cell>
          <cell r="J7" t="str">
            <v>Kg</v>
          </cell>
        </row>
        <row r="8">
          <cell r="A8" t="str">
            <v>Carro-Grua</v>
          </cell>
          <cell r="H8" t="str">
            <v>Acero Liso Diametros mayores</v>
          </cell>
          <cell r="I8">
            <v>2943</v>
          </cell>
          <cell r="J8" t="str">
            <v>Kg</v>
          </cell>
        </row>
        <row r="9">
          <cell r="A9" t="str">
            <v>Carrotanque de 3,000 Galones</v>
          </cell>
          <cell r="H9" t="str">
            <v xml:space="preserve">Acondicionador de superficie </v>
          </cell>
          <cell r="I9">
            <v>84516.439999999988</v>
          </cell>
          <cell r="J9" t="str">
            <v>Unidad</v>
          </cell>
        </row>
        <row r="10">
          <cell r="A10" t="str">
            <v>Compresor hidroneumático de dos martillos</v>
          </cell>
          <cell r="H10" t="str">
            <v>Adhesivo Novafort</v>
          </cell>
          <cell r="I10">
            <v>42367.839999999997</v>
          </cell>
          <cell r="J10" t="str">
            <v>Unidad</v>
          </cell>
        </row>
        <row r="11">
          <cell r="A11" t="str">
            <v xml:space="preserve">Cortadora de concreto </v>
          </cell>
          <cell r="H11" t="str">
            <v>Adoquin 10x20x6 color amarillo</v>
          </cell>
          <cell r="I11">
            <v>50952</v>
          </cell>
          <cell r="J11" t="str">
            <v>m ^ 2</v>
          </cell>
        </row>
        <row r="12">
          <cell r="A12" t="str">
            <v>Equipo compresor de pistola</v>
          </cell>
          <cell r="H12" t="str">
            <v>Adoquin 10x20x6 color arena-ocre-rojo-negro-marron</v>
          </cell>
          <cell r="I12">
            <v>49038</v>
          </cell>
          <cell r="J12" t="str">
            <v>m ^ 2</v>
          </cell>
        </row>
        <row r="13">
          <cell r="A13" t="str">
            <v>Equipo de soldadura</v>
          </cell>
          <cell r="H13" t="str">
            <v>Adoquin 10x20x6 color Gris</v>
          </cell>
          <cell r="I13">
            <v>42658</v>
          </cell>
          <cell r="J13" t="str">
            <v>m ^ 2</v>
          </cell>
        </row>
        <row r="14">
          <cell r="A14" t="str">
            <v>Equipo de Topografía</v>
          </cell>
          <cell r="H14" t="str">
            <v>Agregado fino (arena)</v>
          </cell>
          <cell r="I14">
            <v>44000</v>
          </cell>
          <cell r="J14" t="str">
            <v>m ^ 3</v>
          </cell>
        </row>
        <row r="15">
          <cell r="A15" t="str">
            <v>Excavadora sobre orugas 200 ó similar</v>
          </cell>
          <cell r="H15" t="str">
            <v>Agregado grueso (piedra china)</v>
          </cell>
          <cell r="I15">
            <v>80000</v>
          </cell>
          <cell r="J15" t="str">
            <v>m ^ 3</v>
          </cell>
        </row>
        <row r="16">
          <cell r="A16" t="str">
            <v>Fumigadora Agricola</v>
          </cell>
          <cell r="H16" t="str">
            <v>Agua</v>
          </cell>
          <cell r="I16">
            <v>25</v>
          </cell>
          <cell r="J16" t="str">
            <v>Litro</v>
          </cell>
        </row>
        <row r="17">
          <cell r="A17" t="str">
            <v xml:space="preserve">Mezcladora de concreto </v>
          </cell>
          <cell r="H17" t="str">
            <v>Alambre negro</v>
          </cell>
          <cell r="I17">
            <v>3700</v>
          </cell>
          <cell r="J17" t="str">
            <v>Kg</v>
          </cell>
        </row>
        <row r="18">
          <cell r="A18" t="str">
            <v>Motobomba 3" motor a Gasolina</v>
          </cell>
          <cell r="H18" t="str">
            <v>Angulo 1" x 1/4 x m</v>
          </cell>
          <cell r="I18">
            <v>7563</v>
          </cell>
          <cell r="J18" t="str">
            <v>ml</v>
          </cell>
        </row>
        <row r="19">
          <cell r="A19" t="str">
            <v>Motoniveladora 120G ó similar</v>
          </cell>
          <cell r="H19" t="str">
            <v>Angulo 1" x 1/8 x m</v>
          </cell>
          <cell r="I19">
            <v>3553</v>
          </cell>
          <cell r="J19" t="str">
            <v>ml</v>
          </cell>
        </row>
        <row r="20">
          <cell r="A20" t="str">
            <v>Motosierra</v>
          </cell>
          <cell r="H20" t="str">
            <v>Angulo 1-1/2 x 1/4 x m</v>
          </cell>
          <cell r="I20">
            <v>9951</v>
          </cell>
          <cell r="J20" t="str">
            <v>ml</v>
          </cell>
        </row>
        <row r="21">
          <cell r="A21" t="str">
            <v>Regla vibratoria</v>
          </cell>
          <cell r="H21" t="str">
            <v>Angulo 1-1/2 x 1/8 x m</v>
          </cell>
          <cell r="I21">
            <v>5237</v>
          </cell>
          <cell r="J21" t="str">
            <v>ml</v>
          </cell>
        </row>
        <row r="22">
          <cell r="A22" t="str">
            <v>Riel metálico</v>
          </cell>
          <cell r="H22" t="str">
            <v>Angulo de 2"x2"x1/4"</v>
          </cell>
          <cell r="I22">
            <v>13869</v>
          </cell>
          <cell r="J22" t="str">
            <v>ml</v>
          </cell>
        </row>
        <row r="23">
          <cell r="A23" t="str">
            <v>Vibrador para concreto</v>
          </cell>
          <cell r="H23" t="str">
            <v>Angulo de 2"x2"x1/8"</v>
          </cell>
          <cell r="I23">
            <v>7107</v>
          </cell>
          <cell r="J23" t="str">
            <v>ml</v>
          </cell>
        </row>
        <row r="24">
          <cell r="A24" t="str">
            <v>Vibrocompactador SD 100 ó similar</v>
          </cell>
          <cell r="H24" t="str">
            <v>Angulo de 3" x 3" x 3/8"</v>
          </cell>
          <cell r="I24">
            <v>45000</v>
          </cell>
          <cell r="J24" t="str">
            <v>ml</v>
          </cell>
        </row>
        <row r="25">
          <cell r="A25" t="str">
            <v>Vibrocompactador tipo rana</v>
          </cell>
          <cell r="H25" t="str">
            <v>Apoyo de neopreno dureza 60 de 0.25x0.25x0.01m</v>
          </cell>
          <cell r="I25">
            <v>90000</v>
          </cell>
          <cell r="J25" t="str">
            <v>unidad</v>
          </cell>
        </row>
        <row r="26">
          <cell r="A26" t="str">
            <v>Volqueta</v>
          </cell>
          <cell r="H26" t="str">
            <v>Arbol Talla Media</v>
          </cell>
          <cell r="I26">
            <v>190000</v>
          </cell>
          <cell r="J26" t="str">
            <v>unidad</v>
          </cell>
        </row>
        <row r="27">
          <cell r="A27" t="str">
            <v>Vehiculo delineador</v>
          </cell>
          <cell r="H27" t="str">
            <v>Banca con Espaldar</v>
          </cell>
          <cell r="I27">
            <v>438060</v>
          </cell>
          <cell r="J27" t="str">
            <v>unidad</v>
          </cell>
        </row>
        <row r="28">
          <cell r="A28" t="str">
            <v xml:space="preserve">Pistola Calafateo </v>
          </cell>
          <cell r="H28" t="str">
            <v>Banca tipo prisma</v>
          </cell>
          <cell r="I28">
            <v>626400</v>
          </cell>
          <cell r="J28" t="str">
            <v>unidad</v>
          </cell>
        </row>
        <row r="29">
          <cell r="A29" t="str">
            <v>Cortadora de Adobe</v>
          </cell>
          <cell r="H29" t="str">
            <v>Baños portatiles</v>
          </cell>
          <cell r="I29">
            <v>3400000</v>
          </cell>
          <cell r="J29" t="str">
            <v>Unidad</v>
          </cell>
        </row>
        <row r="30">
          <cell r="A30" t="str">
            <v xml:space="preserve">Roto martillo SDS MAX 25". Con Operador </v>
          </cell>
          <cell r="H30" t="str">
            <v>Barra de 5/8" corrugada</v>
          </cell>
          <cell r="I30">
            <v>8390.6666666666661</v>
          </cell>
          <cell r="J30" t="str">
            <v>ml</v>
          </cell>
        </row>
        <row r="31">
          <cell r="A31" t="str">
            <v>Planta Elctrica</v>
          </cell>
          <cell r="H31" t="str">
            <v>Bastones de 1/2" para enrielar</v>
          </cell>
          <cell r="I31">
            <v>1200</v>
          </cell>
          <cell r="J31" t="str">
            <v>unidad</v>
          </cell>
        </row>
        <row r="32">
          <cell r="A32" t="str">
            <v>Buldozer D4</v>
          </cell>
          <cell r="H32" t="str">
            <v>Bloque maciso 10*20*40</v>
          </cell>
          <cell r="I32">
            <v>970</v>
          </cell>
          <cell r="J32" t="str">
            <v>unidad</v>
          </cell>
        </row>
        <row r="33">
          <cell r="A33" t="str">
            <v xml:space="preserve">Equipo auto bombeante </v>
          </cell>
          <cell r="H33" t="str">
            <v>Bolardo</v>
          </cell>
          <cell r="I33">
            <v>97440</v>
          </cell>
          <cell r="J33" t="str">
            <v>unidad</v>
          </cell>
        </row>
        <row r="34">
          <cell r="A34" t="str">
            <v>Equipo de oxicorte</v>
          </cell>
          <cell r="H34" t="str">
            <v>Botas de seguridad negra</v>
          </cell>
          <cell r="I34">
            <v>30000</v>
          </cell>
          <cell r="J34" t="str">
            <v>Unidad</v>
          </cell>
        </row>
        <row r="35">
          <cell r="A35" t="str">
            <v xml:space="preserve">Pulidora Industrial </v>
          </cell>
          <cell r="H35" t="str">
            <v>Botiquin equipado</v>
          </cell>
          <cell r="I35">
            <v>45000</v>
          </cell>
          <cell r="J35" t="str">
            <v>Unidad</v>
          </cell>
        </row>
        <row r="36">
          <cell r="A36" t="str">
            <v>Montacarga</v>
          </cell>
          <cell r="H36" t="str">
            <v>Brea</v>
          </cell>
          <cell r="I36">
            <v>2700</v>
          </cell>
          <cell r="J36" t="str">
            <v>Kg</v>
          </cell>
        </row>
        <row r="37">
          <cell r="H37" t="str">
            <v>Broca 1" para roto martillo</v>
          </cell>
          <cell r="I37">
            <v>95000</v>
          </cell>
          <cell r="J37" t="str">
            <v>Unidad</v>
          </cell>
        </row>
        <row r="38">
          <cell r="H38" t="str">
            <v>Cable de datos</v>
          </cell>
          <cell r="I38">
            <v>8000</v>
          </cell>
          <cell r="J38" t="str">
            <v>ml</v>
          </cell>
        </row>
        <row r="39">
          <cell r="H39" t="str">
            <v>Cable encauchetado 3x10</v>
          </cell>
          <cell r="I39">
            <v>8000</v>
          </cell>
          <cell r="J39" t="str">
            <v>ml</v>
          </cell>
        </row>
        <row r="40">
          <cell r="H40" t="str">
            <v>Caja de registro alcantarillado</v>
          </cell>
          <cell r="I40">
            <v>65000</v>
          </cell>
          <cell r="J40" t="str">
            <v>unidad</v>
          </cell>
        </row>
        <row r="41">
          <cell r="H41" t="str">
            <v>Camilla</v>
          </cell>
          <cell r="I41">
            <v>120000</v>
          </cell>
          <cell r="J41" t="str">
            <v>Unidad</v>
          </cell>
        </row>
        <row r="42">
          <cell r="H42" t="str">
            <v xml:space="preserve">Camisa </v>
          </cell>
          <cell r="I42">
            <v>25000</v>
          </cell>
          <cell r="J42" t="str">
            <v>Unidad</v>
          </cell>
        </row>
        <row r="43">
          <cell r="H43" t="str">
            <v>Careta 1 filtro</v>
          </cell>
          <cell r="I43">
            <v>17000</v>
          </cell>
          <cell r="J43" t="str">
            <v>Unidad</v>
          </cell>
        </row>
        <row r="44">
          <cell r="H44" t="str">
            <v>Cascarilla de Arroz- Abonada</v>
          </cell>
          <cell r="I44">
            <v>11500</v>
          </cell>
          <cell r="J44" t="str">
            <v>m ^ 3</v>
          </cell>
        </row>
        <row r="45">
          <cell r="H45" t="str">
            <v>Casco con norma incontec</v>
          </cell>
          <cell r="I45">
            <v>17000</v>
          </cell>
          <cell r="J45" t="str">
            <v>Unidad</v>
          </cell>
        </row>
        <row r="46">
          <cell r="H46" t="str">
            <v>Cemento Gris</v>
          </cell>
          <cell r="I46">
            <v>547</v>
          </cell>
          <cell r="J46" t="str">
            <v>Kg</v>
          </cell>
        </row>
        <row r="47">
          <cell r="H47" t="str">
            <v>Cerchas y Parales metálicos para apuntalamiento</v>
          </cell>
          <cell r="I47">
            <v>3000</v>
          </cell>
          <cell r="J47" t="str">
            <v>unidad</v>
          </cell>
        </row>
        <row r="48">
          <cell r="H48" t="str">
            <v>Cesta de Basura</v>
          </cell>
          <cell r="I48">
            <v>521999.99999999994</v>
          </cell>
          <cell r="J48" t="str">
            <v>unidad</v>
          </cell>
        </row>
        <row r="49">
          <cell r="H49" t="str">
            <v>Chalecos Reflectivos</v>
          </cell>
          <cell r="I49">
            <v>10440</v>
          </cell>
          <cell r="J49" t="str">
            <v>Unidad</v>
          </cell>
        </row>
        <row r="50">
          <cell r="H50" t="str">
            <v>China l</v>
          </cell>
          <cell r="I50">
            <v>3553</v>
          </cell>
          <cell r="J50" t="str">
            <v>m ^ 3</v>
          </cell>
        </row>
        <row r="51">
          <cell r="H51" t="str">
            <v>Ciclo parqueadero</v>
          </cell>
          <cell r="I51">
            <v>361353</v>
          </cell>
          <cell r="J51" t="str">
            <v>unidad</v>
          </cell>
        </row>
        <row r="52">
          <cell r="H52" t="str">
            <v>Cimentacion Poste</v>
          </cell>
          <cell r="I52">
            <v>30000</v>
          </cell>
          <cell r="J52" t="str">
            <v>unidad</v>
          </cell>
        </row>
        <row r="53">
          <cell r="H53" t="str">
            <v>Cinta de enmascarar 1" x 40</v>
          </cell>
          <cell r="I53">
            <v>4400</v>
          </cell>
          <cell r="J53" t="str">
            <v>unidad</v>
          </cell>
        </row>
        <row r="54">
          <cell r="H54" t="str">
            <v>cinta preventiva de 500 m de largo</v>
          </cell>
          <cell r="I54">
            <v>33234</v>
          </cell>
          <cell r="J54" t="str">
            <v>unidad</v>
          </cell>
        </row>
        <row r="55">
          <cell r="H55" t="str">
            <v>Círculo en lámina galvanizada calibre 18</v>
          </cell>
          <cell r="I55">
            <v>41500</v>
          </cell>
          <cell r="J55" t="str">
            <v>unidad</v>
          </cell>
        </row>
        <row r="56">
          <cell r="H56" t="str">
            <v>Concreto 4000 psi Planta 12 Ton</v>
          </cell>
          <cell r="I56">
            <v>0</v>
          </cell>
          <cell r="J56" t="str">
            <v>12 Ton</v>
          </cell>
        </row>
        <row r="57">
          <cell r="H57" t="str">
            <v>Conexiones ducto curvas gran radio de 90</v>
          </cell>
          <cell r="I57">
            <v>29111</v>
          </cell>
          <cell r="J57" t="str">
            <v>unidad</v>
          </cell>
        </row>
        <row r="58">
          <cell r="H58" t="str">
            <v>Contenedor</v>
          </cell>
          <cell r="I58">
            <v>6000000</v>
          </cell>
          <cell r="J58" t="str">
            <v>unidad</v>
          </cell>
        </row>
        <row r="59">
          <cell r="H59" t="str">
            <v>Coral Enano</v>
          </cell>
          <cell r="I59">
            <v>5000</v>
          </cell>
          <cell r="J59" t="str">
            <v>unidad</v>
          </cell>
        </row>
        <row r="60">
          <cell r="H60" t="str">
            <v>Cortes de madera para curvas</v>
          </cell>
          <cell r="I60">
            <v>10000</v>
          </cell>
          <cell r="J60" t="str">
            <v>global</v>
          </cell>
        </row>
        <row r="61">
          <cell r="H61" t="str">
            <v>Curador para concreto Rojo</v>
          </cell>
          <cell r="I61">
            <v>10637</v>
          </cell>
          <cell r="J61" t="str">
            <v>Kg</v>
          </cell>
        </row>
        <row r="62">
          <cell r="H62" t="str">
            <v>Delineadores vial tubulares</v>
          </cell>
          <cell r="I62">
            <v>25520</v>
          </cell>
          <cell r="J62" t="str">
            <v>unidad</v>
          </cell>
        </row>
        <row r="63">
          <cell r="H63" t="str">
            <v>Disolvente</v>
          </cell>
          <cell r="I63">
            <v>15000</v>
          </cell>
          <cell r="J63" t="str">
            <v>Gal.</v>
          </cell>
        </row>
        <row r="64">
          <cell r="H64" t="str">
            <v>Ducto Electrico Tipo pesado DB Tramo de 3 m con campana</v>
          </cell>
          <cell r="I64">
            <v>8676</v>
          </cell>
          <cell r="J64" t="str">
            <v>ml</v>
          </cell>
        </row>
        <row r="65">
          <cell r="H65" t="str">
            <v>Duranta</v>
          </cell>
          <cell r="I65">
            <v>16000</v>
          </cell>
          <cell r="J65" t="str">
            <v>m ^ 2</v>
          </cell>
        </row>
        <row r="66">
          <cell r="H66" t="str">
            <v>Elementos metálicos de empotramiento al puente</v>
          </cell>
          <cell r="I66">
            <v>55000</v>
          </cell>
          <cell r="J66" t="str">
            <v>unidad</v>
          </cell>
        </row>
        <row r="67">
          <cell r="H67" t="str">
            <v>Equipo de limpieza manual con tanque de 55 Gls, mangueras, bomba manual y montado sobre carreta</v>
          </cell>
          <cell r="I67">
            <v>1800000</v>
          </cell>
          <cell r="J67" t="str">
            <v>Unidad</v>
          </cell>
        </row>
        <row r="68">
          <cell r="H68" t="str">
            <v>Estopa</v>
          </cell>
          <cell r="I68">
            <v>675</v>
          </cell>
          <cell r="J68" t="str">
            <v>global</v>
          </cell>
        </row>
        <row r="69">
          <cell r="H69" t="str">
            <v>Formaleta en madera</v>
          </cell>
          <cell r="I69">
            <v>3000</v>
          </cell>
          <cell r="J69" t="str">
            <v>m ^ 2</v>
          </cell>
        </row>
        <row r="70">
          <cell r="H70" t="str">
            <v>Formaleta Metálica</v>
          </cell>
          <cell r="I70">
            <v>15000</v>
          </cell>
          <cell r="J70" t="str">
            <v>global</v>
          </cell>
        </row>
        <row r="71">
          <cell r="H71" t="str">
            <v>Gafas de seguridad</v>
          </cell>
          <cell r="I71">
            <v>6000</v>
          </cell>
          <cell r="J71" t="str">
            <v>Unidad</v>
          </cell>
        </row>
        <row r="72">
          <cell r="H72" t="str">
            <v>Ganchos figurados para anclajes</v>
          </cell>
          <cell r="I72">
            <v>1500</v>
          </cell>
          <cell r="J72" t="str">
            <v>unidad</v>
          </cell>
        </row>
        <row r="73">
          <cell r="H73" t="str">
            <v>Geotextil NT 1600</v>
          </cell>
          <cell r="I73">
            <v>3231.5</v>
          </cell>
          <cell r="J73" t="str">
            <v>m ^ 2</v>
          </cell>
        </row>
        <row r="74">
          <cell r="H74" t="str">
            <v>Grasa 1/4</v>
          </cell>
          <cell r="I74">
            <v>3000</v>
          </cell>
          <cell r="J74" t="str">
            <v>unidad</v>
          </cell>
        </row>
        <row r="75">
          <cell r="H75" t="str">
            <v>Guadua de 7m</v>
          </cell>
          <cell r="I75">
            <v>11000</v>
          </cell>
          <cell r="J75" t="str">
            <v>unidad</v>
          </cell>
        </row>
        <row r="76">
          <cell r="H76" t="str">
            <v>Guante vaqueta reforzado</v>
          </cell>
          <cell r="I76">
            <v>7000</v>
          </cell>
          <cell r="J76" t="str">
            <v>Unidad</v>
          </cell>
        </row>
        <row r="77">
          <cell r="H77" t="str">
            <v>Hidrosello caucho 6" Novafort</v>
          </cell>
          <cell r="I77">
            <v>2696</v>
          </cell>
          <cell r="J77" t="str">
            <v>unidad</v>
          </cell>
        </row>
        <row r="78">
          <cell r="H78" t="str">
            <v>Husillo 90x60</v>
          </cell>
          <cell r="I78">
            <v>120000</v>
          </cell>
          <cell r="J78" t="str">
            <v>unidad</v>
          </cell>
        </row>
        <row r="79">
          <cell r="H79" t="str">
            <v>Impermeabilizante integral para morteros y concretos.</v>
          </cell>
          <cell r="I79">
            <v>7990</v>
          </cell>
          <cell r="J79" t="str">
            <v>Kg</v>
          </cell>
        </row>
        <row r="80">
          <cell r="H80" t="str">
            <v>Kit reubicación gas</v>
          </cell>
          <cell r="I80">
            <v>35000</v>
          </cell>
          <cell r="J80" t="str">
            <v>unidad</v>
          </cell>
        </row>
        <row r="81">
          <cell r="H81" t="str">
            <v>Kw</v>
          </cell>
          <cell r="I81">
            <v>325</v>
          </cell>
          <cell r="J81" t="str">
            <v>unidad</v>
          </cell>
        </row>
        <row r="82">
          <cell r="H82" t="str">
            <v>Ladrillo Cocido 0.25*0.12*0.06</v>
          </cell>
          <cell r="I82">
            <v>900</v>
          </cell>
          <cell r="J82" t="str">
            <v>unidad</v>
          </cell>
        </row>
        <row r="83">
          <cell r="H83" t="str">
            <v>Ladrillo de barro en calidad primera</v>
          </cell>
          <cell r="I83">
            <v>910</v>
          </cell>
          <cell r="J83" t="str">
            <v>unidad</v>
          </cell>
        </row>
        <row r="84">
          <cell r="H84" t="str">
            <v>Limpiador para PVC X 64 c.c.</v>
          </cell>
          <cell r="I84">
            <v>3177</v>
          </cell>
          <cell r="J84" t="str">
            <v>unidad</v>
          </cell>
        </row>
        <row r="85">
          <cell r="H85" t="str">
            <v>Liston de 2"x2"x3m</v>
          </cell>
          <cell r="I85">
            <v>10000</v>
          </cell>
          <cell r="J85" t="str">
            <v>unidad</v>
          </cell>
        </row>
        <row r="86">
          <cell r="H86" t="str">
            <v>Liston de 2"x4"x3m</v>
          </cell>
          <cell r="I86">
            <v>16000</v>
          </cell>
          <cell r="J86" t="str">
            <v>unidad</v>
          </cell>
        </row>
        <row r="87">
          <cell r="H87" t="str">
            <v>Loseta cuadrada plana en concreto 20*20*6 color gris</v>
          </cell>
          <cell r="I87">
            <v>42658</v>
          </cell>
          <cell r="J87" t="str">
            <v>m ^ 2</v>
          </cell>
        </row>
        <row r="88">
          <cell r="H88" t="str">
            <v>Loseta táctil alerta y táctil guia 20x20x6 cm Color Amarillo.</v>
          </cell>
          <cell r="I88">
            <v>53500</v>
          </cell>
          <cell r="J88" t="str">
            <v>m ^ 2</v>
          </cell>
        </row>
        <row r="89">
          <cell r="H89" t="str">
            <v>Loseta táctil alerta y táctil guia 20x20x6 cm Color gris.</v>
          </cell>
          <cell r="I89">
            <v>44732</v>
          </cell>
          <cell r="J89" t="str">
            <v>m ^ 2</v>
          </cell>
        </row>
        <row r="90">
          <cell r="H90" t="str">
            <v>Lubricante 500 gr</v>
          </cell>
          <cell r="I90">
            <v>14073</v>
          </cell>
          <cell r="J90" t="str">
            <v>unidad</v>
          </cell>
        </row>
        <row r="91">
          <cell r="H91" t="str">
            <v>Madera perdida en los cajones de la estructura</v>
          </cell>
          <cell r="I91">
            <v>20000</v>
          </cell>
          <cell r="J91" t="str">
            <v>global</v>
          </cell>
        </row>
        <row r="92">
          <cell r="H92" t="str">
            <v>Malla D63</v>
          </cell>
          <cell r="I92">
            <v>2912</v>
          </cell>
          <cell r="J92" t="str">
            <v>m ^ 2</v>
          </cell>
        </row>
        <row r="93">
          <cell r="H93" t="str">
            <v>Malla Naranja 1m de alto</v>
          </cell>
          <cell r="I93">
            <v>3959</v>
          </cell>
          <cell r="J93" t="str">
            <v>ml</v>
          </cell>
        </row>
        <row r="94">
          <cell r="H94" t="str">
            <v>Material seleccionado de cantera</v>
          </cell>
          <cell r="I94">
            <v>15000</v>
          </cell>
          <cell r="J94" t="str">
            <v>m ^ 3</v>
          </cell>
        </row>
        <row r="95">
          <cell r="H95" t="str">
            <v>Material tamizado para subbase granular</v>
          </cell>
          <cell r="I95">
            <v>46000</v>
          </cell>
          <cell r="J95" t="str">
            <v>m ^ 3</v>
          </cell>
        </row>
        <row r="96">
          <cell r="H96" t="str">
            <v>Microesferas</v>
          </cell>
          <cell r="I96">
            <v>5000</v>
          </cell>
          <cell r="J96" t="str">
            <v>Kg</v>
          </cell>
        </row>
        <row r="97">
          <cell r="H97" t="str">
            <v>Modulo de Servicios</v>
          </cell>
          <cell r="I97">
            <v>7716839</v>
          </cell>
          <cell r="J97" t="str">
            <v>unidad</v>
          </cell>
        </row>
        <row r="98">
          <cell r="H98" t="str">
            <v>Modulo de ventas</v>
          </cell>
          <cell r="I98">
            <v>14716839</v>
          </cell>
          <cell r="J98" t="str">
            <v>unidad</v>
          </cell>
        </row>
        <row r="99">
          <cell r="H99" t="str">
            <v>Naylon delgado</v>
          </cell>
          <cell r="I99">
            <v>15000</v>
          </cell>
          <cell r="J99" t="str">
            <v>cono</v>
          </cell>
        </row>
        <row r="100">
          <cell r="H100" t="str">
            <v>Paletas De Pare Y Siga * 30 Cm Daecorada Con Reflectivo</v>
          </cell>
          <cell r="I100">
            <v>29463.999999999996</v>
          </cell>
          <cell r="J100" t="str">
            <v>Unidad</v>
          </cell>
        </row>
        <row r="101">
          <cell r="H101" t="str">
            <v>Pantalon Jeans</v>
          </cell>
          <cell r="I101">
            <v>19000</v>
          </cell>
          <cell r="J101" t="str">
            <v>Unidad</v>
          </cell>
        </row>
        <row r="102">
          <cell r="H102" t="str">
            <v>Papel reflectivo</v>
          </cell>
          <cell r="I102">
            <v>42000</v>
          </cell>
          <cell r="J102" t="str">
            <v>m ^ 2</v>
          </cell>
        </row>
        <row r="103">
          <cell r="H103" t="str">
            <v>parales acero negro 1.5"</v>
          </cell>
          <cell r="I103">
            <v>6000</v>
          </cell>
          <cell r="J103" t="str">
            <v>ml</v>
          </cell>
        </row>
        <row r="104">
          <cell r="H104" t="str">
            <v>Parales en platina de 3/16"</v>
          </cell>
          <cell r="I104">
            <v>95000</v>
          </cell>
          <cell r="J104" t="str">
            <v>ml</v>
          </cell>
        </row>
        <row r="105">
          <cell r="H105" t="str">
            <v>Pasa calles para  Información de desvios</v>
          </cell>
          <cell r="I105">
            <v>150000</v>
          </cell>
          <cell r="J105" t="str">
            <v>Unidad</v>
          </cell>
        </row>
        <row r="106">
          <cell r="H106" t="str">
            <v>Pegante para PVC X 128 c.c.</v>
          </cell>
          <cell r="I106">
            <v>1200</v>
          </cell>
          <cell r="J106" t="str">
            <v>unidad</v>
          </cell>
        </row>
        <row r="107">
          <cell r="H107" t="str">
            <v>Piedra rajón</v>
          </cell>
          <cell r="I107">
            <v>45500</v>
          </cell>
          <cell r="J107" t="str">
            <v>m ^ 3</v>
          </cell>
        </row>
        <row r="108">
          <cell r="H108" t="str">
            <v>Pintura anticorrosiva</v>
          </cell>
          <cell r="I108">
            <v>22328</v>
          </cell>
          <cell r="J108" t="str">
            <v>Gal.</v>
          </cell>
        </row>
        <row r="109">
          <cell r="H109" t="str">
            <v>Pintura sintética</v>
          </cell>
          <cell r="I109">
            <v>70000</v>
          </cell>
          <cell r="J109" t="str">
            <v>Gal.</v>
          </cell>
        </row>
        <row r="110">
          <cell r="H110" t="str">
            <v>Pintura tráfico</v>
          </cell>
          <cell r="I110">
            <v>85000</v>
          </cell>
          <cell r="J110" t="str">
            <v>Gal.</v>
          </cell>
        </row>
        <row r="111">
          <cell r="H111" t="str">
            <v>Pintura vinilo</v>
          </cell>
          <cell r="I111">
            <v>7000</v>
          </cell>
          <cell r="J111" t="str">
            <v>m ^ 2</v>
          </cell>
        </row>
        <row r="112">
          <cell r="H112" t="str">
            <v>Plastico para platina</v>
          </cell>
          <cell r="I112">
            <v>300</v>
          </cell>
          <cell r="J112" t="str">
            <v>ml</v>
          </cell>
        </row>
        <row r="113">
          <cell r="H113" t="str">
            <v>Platina 1/4" x 4"</v>
          </cell>
          <cell r="I113">
            <v>16611.2</v>
          </cell>
        </row>
        <row r="114">
          <cell r="H114" t="str">
            <v>Platina 1-1/2" x 1/4"</v>
          </cell>
          <cell r="I114">
            <v>4901.9666666666662</v>
          </cell>
          <cell r="J114" t="str">
            <v>ml</v>
          </cell>
        </row>
        <row r="115">
          <cell r="H115" t="str">
            <v>Platina 3/16" x 1/2"</v>
          </cell>
          <cell r="I115">
            <v>4668.9999999999991</v>
          </cell>
          <cell r="J115" t="str">
            <v>ml</v>
          </cell>
        </row>
        <row r="116">
          <cell r="H116" t="str">
            <v>Platina de 0.25mx0.25mx1mm</v>
          </cell>
          <cell r="I116">
            <v>10000</v>
          </cell>
          <cell r="J116" t="str">
            <v>unidad</v>
          </cell>
        </row>
        <row r="117">
          <cell r="H117" t="str">
            <v>Platina de 0.30mx0.30mx3/8"</v>
          </cell>
          <cell r="I117">
            <v>15000</v>
          </cell>
          <cell r="J117" t="str">
            <v>unidad</v>
          </cell>
        </row>
        <row r="118">
          <cell r="H118" t="str">
            <v>Protector Arbol  (Doble)</v>
          </cell>
          <cell r="I118">
            <v>130000</v>
          </cell>
          <cell r="J118" t="str">
            <v>unidad</v>
          </cell>
        </row>
        <row r="119">
          <cell r="H119" t="str">
            <v>Puntillas surtidas 2-4</v>
          </cell>
          <cell r="I119">
            <v>4046</v>
          </cell>
          <cell r="J119" t="str">
            <v>Kg</v>
          </cell>
        </row>
        <row r="120">
          <cell r="H120" t="str">
            <v>Quimico biodegradable, desodorizante y aromatizante</v>
          </cell>
          <cell r="I120">
            <v>120000</v>
          </cell>
          <cell r="J120" t="str">
            <v>Unidad</v>
          </cell>
        </row>
        <row r="121">
          <cell r="H121" t="str">
            <v>Rejilla del Alcorque en concreto y bordillo</v>
          </cell>
          <cell r="I121">
            <v>50000</v>
          </cell>
          <cell r="J121" t="str">
            <v>unidad</v>
          </cell>
        </row>
        <row r="122">
          <cell r="H122" t="str">
            <v>Resina termoplastica</v>
          </cell>
          <cell r="I122">
            <v>90000</v>
          </cell>
          <cell r="J122" t="str">
            <v>Kg</v>
          </cell>
        </row>
        <row r="123">
          <cell r="H123" t="str">
            <v>seguetas</v>
          </cell>
          <cell r="I123">
            <v>3000</v>
          </cell>
          <cell r="J123" t="str">
            <v>unidad</v>
          </cell>
        </row>
        <row r="124">
          <cell r="H124" t="str">
            <v>Sellalon gris 3/8 x 1 m</v>
          </cell>
          <cell r="I124">
            <v>300</v>
          </cell>
          <cell r="J124" t="str">
            <v>ml</v>
          </cell>
        </row>
        <row r="125">
          <cell r="H125" t="str">
            <v>Sellalon gris 3/8 x 25 m</v>
          </cell>
          <cell r="I125">
            <v>7500</v>
          </cell>
          <cell r="J125" t="str">
            <v>unidad</v>
          </cell>
        </row>
        <row r="126">
          <cell r="H126" t="str">
            <v>Señales Informativas Metalica Movil Temporal Con Angulo De 1 X 1/2 X 1/8 Mts Pintada En Electroestatica Con Tablero En Lamina Galvanizada Cal 20 Con Reflectivo Grado Ingenieria Comercial</v>
          </cell>
          <cell r="I126">
            <v>95120</v>
          </cell>
          <cell r="J126" t="str">
            <v>Unidad</v>
          </cell>
        </row>
        <row r="127">
          <cell r="H127" t="str">
            <v>Señales Preventivas  Metalica Movil Temporal Con Angulo De 1 X 1/2 X 1/8 Mts Pintada En Electroestatica Con Tablero En Lamina Galvanizada Cal 20 Con Reflectivo Grado Ingenieria Comercial</v>
          </cell>
          <cell r="I127">
            <v>95120</v>
          </cell>
          <cell r="J127" t="str">
            <v>Unidad</v>
          </cell>
        </row>
        <row r="128">
          <cell r="H128" t="str">
            <v>Señales Reglamentarias Metalica Movil Temporal Con Angulo De 1 X 1/2 X 1/8 Mts Pintada En Electroestatica Con Tablero En Lamina Galvanizada Cal 20 Con Reflectivo Grado Ingenieria Comercial</v>
          </cell>
          <cell r="I128">
            <v>95120</v>
          </cell>
          <cell r="J128" t="str">
            <v>Unidad</v>
          </cell>
        </row>
        <row r="129">
          <cell r="H129" t="str">
            <v xml:space="preserve">SIKA FLEX - 1 CSL 300 cc </v>
          </cell>
          <cell r="I129">
            <v>24900</v>
          </cell>
          <cell r="J129" t="str">
            <v>unidad</v>
          </cell>
        </row>
        <row r="130">
          <cell r="H130" t="str">
            <v>Sikadur 31</v>
          </cell>
          <cell r="I130">
            <v>48000</v>
          </cell>
          <cell r="J130" t="str">
            <v>Kg</v>
          </cell>
        </row>
        <row r="131">
          <cell r="H131" t="str">
            <v>Silla yee de 8"x6"</v>
          </cell>
          <cell r="I131">
            <v>47162.06</v>
          </cell>
          <cell r="J131" t="str">
            <v>unidad</v>
          </cell>
        </row>
        <row r="132">
          <cell r="H132" t="str">
            <v xml:space="preserve">Soldadura Electrica </v>
          </cell>
          <cell r="I132">
            <v>6100</v>
          </cell>
          <cell r="J132" t="str">
            <v>Kg</v>
          </cell>
        </row>
        <row r="133">
          <cell r="H133" t="str">
            <v>Suministro de Placa Nomenclatura</v>
          </cell>
          <cell r="I133">
            <v>171020</v>
          </cell>
          <cell r="J133" t="str">
            <v>unidad</v>
          </cell>
        </row>
        <row r="134">
          <cell r="H134" t="str">
            <v>Tableta Adoquin Gres Tipo corcho</v>
          </cell>
          <cell r="I134">
            <v>14850</v>
          </cell>
          <cell r="J134" t="str">
            <v>m ^ 2</v>
          </cell>
        </row>
        <row r="135">
          <cell r="H135" t="str">
            <v>Tablon 2"x10"x3m</v>
          </cell>
          <cell r="I135">
            <v>30000</v>
          </cell>
          <cell r="J135" t="str">
            <v>unidad</v>
          </cell>
        </row>
        <row r="136">
          <cell r="H136" t="str">
            <v>Taches de madera o hierro para el anclaje de formaletas</v>
          </cell>
          <cell r="I136">
            <v>600</v>
          </cell>
          <cell r="J136" t="str">
            <v>global</v>
          </cell>
        </row>
        <row r="137">
          <cell r="H137" t="str">
            <v>Tapa oido copa</v>
          </cell>
          <cell r="I137">
            <v>8500</v>
          </cell>
          <cell r="J137" t="str">
            <v>Unidad</v>
          </cell>
        </row>
        <row r="138">
          <cell r="H138" t="str">
            <v>Tapa para pozo</v>
          </cell>
          <cell r="I138">
            <v>120000</v>
          </cell>
          <cell r="J138" t="str">
            <v>global</v>
          </cell>
        </row>
        <row r="139">
          <cell r="H139" t="str">
            <v>Tapete Grama Japonesa</v>
          </cell>
          <cell r="I139">
            <v>9500</v>
          </cell>
          <cell r="J139" t="str">
            <v>m ^ 2</v>
          </cell>
        </row>
        <row r="140">
          <cell r="H140" t="str">
            <v>Tapón PVC 1/2"</v>
          </cell>
          <cell r="I140">
            <v>350</v>
          </cell>
          <cell r="J140" t="str">
            <v>unidad</v>
          </cell>
        </row>
        <row r="141">
          <cell r="H141" t="str">
            <v xml:space="preserve">Tarro rrelleno de arena </v>
          </cell>
          <cell r="I141">
            <v>5000</v>
          </cell>
          <cell r="J141" t="str">
            <v>unidad</v>
          </cell>
        </row>
        <row r="142">
          <cell r="H142" t="str">
            <v>Tela verde sintetica</v>
          </cell>
          <cell r="I142">
            <v>1500</v>
          </cell>
          <cell r="J142" t="str">
            <v>ml</v>
          </cell>
        </row>
        <row r="143">
          <cell r="H143" t="str">
            <v>Tierra Negra-Aluvión</v>
          </cell>
          <cell r="I143">
            <v>25000</v>
          </cell>
          <cell r="J143" t="str">
            <v>m ^ 3</v>
          </cell>
        </row>
        <row r="144">
          <cell r="H144" t="str">
            <v>Tornillos de 2" x 3/4" con tuerca</v>
          </cell>
          <cell r="I144">
            <v>3000</v>
          </cell>
          <cell r="J144" t="str">
            <v>unidad</v>
          </cell>
        </row>
        <row r="145">
          <cell r="H145" t="str">
            <v>Tornillos de 5/16" x 1" con tuerca</v>
          </cell>
          <cell r="I145">
            <v>2600</v>
          </cell>
          <cell r="J145" t="str">
            <v>unidad</v>
          </cell>
        </row>
        <row r="146">
          <cell r="H146" t="str">
            <v xml:space="preserve">Tubería Galvanizada de 2 1/2" </v>
          </cell>
          <cell r="I146">
            <v>28226.666666666668</v>
          </cell>
          <cell r="J146" t="str">
            <v>ml</v>
          </cell>
        </row>
        <row r="147">
          <cell r="H147" t="str">
            <v>Tubería galvanizada de 3"</v>
          </cell>
          <cell r="I147">
            <v>32422</v>
          </cell>
          <cell r="J147" t="str">
            <v>ml</v>
          </cell>
        </row>
        <row r="148">
          <cell r="H148" t="str">
            <v>Tubería PVC alcantarillado 16"</v>
          </cell>
          <cell r="I148">
            <v>114546.52</v>
          </cell>
          <cell r="J148" t="str">
            <v>ml</v>
          </cell>
        </row>
        <row r="149">
          <cell r="H149" t="str">
            <v>Tubería PVC alcantarillado 4"</v>
          </cell>
          <cell r="I149">
            <v>14210</v>
          </cell>
          <cell r="J149" t="str">
            <v>ml</v>
          </cell>
        </row>
        <row r="150">
          <cell r="H150" t="str">
            <v>Tubería PVC alcantarillado 6"</v>
          </cell>
          <cell r="I150">
            <v>23536</v>
          </cell>
          <cell r="J150" t="str">
            <v>ml</v>
          </cell>
        </row>
        <row r="151">
          <cell r="H151" t="str">
            <v>Tubería PVC alcantarillado 8"</v>
          </cell>
          <cell r="I151">
            <v>34407</v>
          </cell>
          <cell r="J151" t="str">
            <v>ml</v>
          </cell>
        </row>
        <row r="152">
          <cell r="H152" t="str">
            <v>Tubo acero inoxidable 2"</v>
          </cell>
          <cell r="I152">
            <v>8000</v>
          </cell>
          <cell r="J152" t="str">
            <v>ml</v>
          </cell>
        </row>
        <row r="153">
          <cell r="H153" t="str">
            <v>Tubo pvc 1/2"</v>
          </cell>
          <cell r="I153">
            <v>1500</v>
          </cell>
          <cell r="J153" t="str">
            <v>ml</v>
          </cell>
        </row>
        <row r="154">
          <cell r="H154" t="str">
            <v>Unión universal PVC 1/2"</v>
          </cell>
          <cell r="I154">
            <v>3000</v>
          </cell>
          <cell r="J154" t="str">
            <v>unidad</v>
          </cell>
        </row>
        <row r="155">
          <cell r="H155" t="str">
            <v>Varilla 1/4" Corugada</v>
          </cell>
          <cell r="I155">
            <v>951</v>
          </cell>
          <cell r="J155" t="str">
            <v>ml</v>
          </cell>
        </row>
        <row r="156">
          <cell r="H156" t="str">
            <v>Varilla 3/8" Corrugada</v>
          </cell>
          <cell r="I156">
            <v>1522</v>
          </cell>
          <cell r="J156" t="str">
            <v>ml</v>
          </cell>
        </row>
        <row r="157">
          <cell r="H157" t="str">
            <v>Manejo residuos liquidos, aceites, combustibles y sustancias quimicas</v>
          </cell>
          <cell r="I157">
            <v>1200000</v>
          </cell>
          <cell r="J157" t="str">
            <v>global</v>
          </cell>
        </row>
        <row r="158">
          <cell r="H158" t="str">
            <v>Caneca punto ecologico</v>
          </cell>
          <cell r="I158">
            <v>50059</v>
          </cell>
          <cell r="J158" t="str">
            <v>unidad</v>
          </cell>
        </row>
        <row r="159">
          <cell r="H159" t="str">
            <v>Tabla comun x 3 mts</v>
          </cell>
          <cell r="I159">
            <v>14000</v>
          </cell>
          <cell r="J159" t="str">
            <v>unidad</v>
          </cell>
        </row>
        <row r="160">
          <cell r="H160" t="str">
            <v>lamina de zinc 3X1</v>
          </cell>
          <cell r="I160">
            <v>23500</v>
          </cell>
          <cell r="J160" t="str">
            <v>unidad</v>
          </cell>
        </row>
        <row r="161">
          <cell r="H161" t="str">
            <v>Vareta madera amarga 2"x 2"x 4,5 m</v>
          </cell>
          <cell r="I161">
            <v>5500</v>
          </cell>
          <cell r="J161" t="str">
            <v>ml</v>
          </cell>
        </row>
        <row r="162">
          <cell r="H162" t="str">
            <v>Arriendo Sanitario Portatil</v>
          </cell>
          <cell r="I162">
            <v>450000</v>
          </cell>
          <cell r="J162" t="str">
            <v>unidad</v>
          </cell>
        </row>
        <row r="163">
          <cell r="H163" t="str">
            <v>TABLERO DE 6 CIRCUITO</v>
          </cell>
          <cell r="I163">
            <v>60000</v>
          </cell>
          <cell r="J163" t="str">
            <v>unidad</v>
          </cell>
        </row>
        <row r="164">
          <cell r="H164" t="str">
            <v>Breacker de 3X30AMP</v>
          </cell>
          <cell r="I164">
            <v>110000</v>
          </cell>
          <cell r="J164" t="str">
            <v>unidad</v>
          </cell>
        </row>
        <row r="165">
          <cell r="H165" t="str">
            <v>Breacker de 1X20AMP</v>
          </cell>
          <cell r="I165">
            <v>14000</v>
          </cell>
          <cell r="J165" t="str">
            <v>unidad</v>
          </cell>
        </row>
        <row r="166">
          <cell r="H166" t="str">
            <v>TOMAS DE 120V CON POLO A TIERRA</v>
          </cell>
          <cell r="I166">
            <v>5000</v>
          </cell>
          <cell r="J166" t="str">
            <v>unidad</v>
          </cell>
        </row>
        <row r="167">
          <cell r="H167" t="str">
            <v>TOMA TRIFASICA DE 30 AMP</v>
          </cell>
          <cell r="I167">
            <v>9000</v>
          </cell>
          <cell r="J167" t="str">
            <v>global</v>
          </cell>
        </row>
        <row r="168">
          <cell r="H168" t="str">
            <v>CABLE THHN/THWN 90°C CONDUCTOR N°8 DE COBRE SUAVE</v>
          </cell>
          <cell r="I168">
            <v>5762</v>
          </cell>
          <cell r="J168" t="str">
            <v>ml</v>
          </cell>
        </row>
        <row r="169">
          <cell r="H169" t="str">
            <v>CABLE THHN/THWN 90°C CONDUCTOR N°10 DE COBRE SUAVE</v>
          </cell>
          <cell r="I169">
            <v>3976</v>
          </cell>
          <cell r="J169" t="str">
            <v>ml</v>
          </cell>
        </row>
        <row r="170">
          <cell r="H170" t="str">
            <v>INTERRUPTOR AUTOMATICO DE 50 AMP. TIPO INDUSTRIAL</v>
          </cell>
          <cell r="I170">
            <v>140000</v>
          </cell>
          <cell r="J170" t="str">
            <v>Unidad</v>
          </cell>
        </row>
        <row r="171">
          <cell r="H171" t="str">
            <v>Medidor</v>
          </cell>
          <cell r="I171">
            <v>350000</v>
          </cell>
          <cell r="J171" t="str">
            <v>Unidad</v>
          </cell>
        </row>
        <row r="172">
          <cell r="H172" t="str">
            <v>ACOMETIDA EN CABLE 2X6+6 ANTIFRAUDE</v>
          </cell>
          <cell r="I172">
            <v>8879</v>
          </cell>
          <cell r="J172" t="str">
            <v>ml</v>
          </cell>
        </row>
        <row r="173">
          <cell r="H173" t="str">
            <v>HERRAJES</v>
          </cell>
          <cell r="I173">
            <v>8000</v>
          </cell>
          <cell r="J173" t="str">
            <v>Unidad</v>
          </cell>
        </row>
        <row r="174">
          <cell r="H174" t="str">
            <v>CONSUMO DURANTE EL PERIODO (PROMEDIO EN KW)</v>
          </cell>
          <cell r="I174">
            <v>400</v>
          </cell>
          <cell r="J174" t="str">
            <v>Kw/H</v>
          </cell>
        </row>
        <row r="175">
          <cell r="H175" t="str">
            <v>REFLECTOR RRA DE 250W MH R</v>
          </cell>
          <cell r="I175">
            <v>373000</v>
          </cell>
          <cell r="J175" t="str">
            <v>Unidad</v>
          </cell>
        </row>
        <row r="176">
          <cell r="H176" t="str">
            <v>BOMBILLO 250W MH</v>
          </cell>
          <cell r="I176">
            <v>45000</v>
          </cell>
          <cell r="J176" t="str">
            <v>ml</v>
          </cell>
        </row>
        <row r="177">
          <cell r="H177" t="str">
            <v>CABLE ENCAUCHETADO 2X14 PARA EXTENCIONES Y ALUMBRADO PROVISIONAL</v>
          </cell>
          <cell r="I177">
            <v>5714</v>
          </cell>
          <cell r="J177" t="str">
            <v>ml</v>
          </cell>
        </row>
        <row r="178">
          <cell r="H178" t="str">
            <v>TOMACORRIENTES AEREOS</v>
          </cell>
          <cell r="I178">
            <v>10000</v>
          </cell>
          <cell r="J178" t="str">
            <v>Unidad</v>
          </cell>
        </row>
        <row r="179">
          <cell r="H179" t="str">
            <v>Vareta blanca 2X1X4,5</v>
          </cell>
          <cell r="I179">
            <v>5250</v>
          </cell>
          <cell r="J179" t="str">
            <v>Unidad</v>
          </cell>
        </row>
        <row r="180">
          <cell r="H180" t="str">
            <v>Formaleta columnas de 25 has 50 cm</v>
          </cell>
          <cell r="I180">
            <v>12000</v>
          </cell>
          <cell r="J180" t="str">
            <v>Dia</v>
          </cell>
        </row>
        <row r="181">
          <cell r="H181" t="str">
            <v>Juego de Andamios</v>
          </cell>
          <cell r="I181">
            <v>1000</v>
          </cell>
          <cell r="J181" t="str">
            <v>Dia</v>
          </cell>
        </row>
        <row r="182">
          <cell r="H182" t="str">
            <v>Gatos o parales</v>
          </cell>
          <cell r="I182">
            <v>190</v>
          </cell>
          <cell r="J182" t="str">
            <v>Dia</v>
          </cell>
        </row>
        <row r="183">
          <cell r="H183" t="str">
            <v>Tableros en madera de 0,70x 1,40 m</v>
          </cell>
          <cell r="I183">
            <v>190</v>
          </cell>
          <cell r="J183" t="str">
            <v>Dia</v>
          </cell>
        </row>
        <row r="184">
          <cell r="H184" t="str">
            <v xml:space="preserve">Casetón de Icopor </v>
          </cell>
          <cell r="I184">
            <v>32000</v>
          </cell>
          <cell r="J184" t="str">
            <v>m ^ 2</v>
          </cell>
        </row>
        <row r="185">
          <cell r="H185" t="str">
            <v>Malla electro soldada</v>
          </cell>
          <cell r="I185">
            <v>5712</v>
          </cell>
          <cell r="J185" t="str">
            <v>m ^ 2</v>
          </cell>
        </row>
        <row r="186">
          <cell r="H186" t="str">
            <v>BLOQUE ESTRUCTURAL LISO HUECO DE 12 x 19 x 39</v>
          </cell>
          <cell r="I186">
            <v>2020</v>
          </cell>
          <cell r="J186" t="str">
            <v>Unidad</v>
          </cell>
        </row>
        <row r="187">
          <cell r="H187" t="str">
            <v>Pernos de Fijacion</v>
          </cell>
          <cell r="I187">
            <v>7297.5</v>
          </cell>
          <cell r="J187" t="str">
            <v>Unidad</v>
          </cell>
        </row>
        <row r="188">
          <cell r="H188" t="str">
            <v>Guayas Tensoras</v>
          </cell>
          <cell r="I188">
            <v>52500</v>
          </cell>
          <cell r="J188" t="str">
            <v>ml</v>
          </cell>
        </row>
        <row r="189">
          <cell r="H189" t="str">
            <v>BLOQUE SEMIESTRUCTURAL LISO HUECO DE 14 x 19 x 39</v>
          </cell>
          <cell r="I189">
            <v>1710</v>
          </cell>
          <cell r="J189" t="str">
            <v>Unidad</v>
          </cell>
        </row>
        <row r="190">
          <cell r="H190" t="str">
            <v>BLOQUE SEMIESTRUCTURAL LISO HUECO DE 19 x 19 x 39</v>
          </cell>
          <cell r="I190">
            <v>2335</v>
          </cell>
          <cell r="J190" t="str">
            <v>Unidad</v>
          </cell>
        </row>
        <row r="191">
          <cell r="H191" t="str">
            <v>BLOQUE ESTRUCTURAL LISO HUECO DE 14 x 19 x 39</v>
          </cell>
          <cell r="I191">
            <v>2085</v>
          </cell>
          <cell r="J191" t="str">
            <v>Unidad</v>
          </cell>
        </row>
        <row r="192">
          <cell r="H192" t="str">
            <v>Perfil tipo perlin en C negro P-150-16N</v>
          </cell>
          <cell r="I192">
            <v>6700</v>
          </cell>
          <cell r="J192" t="str">
            <v>Kg</v>
          </cell>
        </row>
        <row r="193">
          <cell r="H193" t="str">
            <v>Barra G-60 3/8 6m</v>
          </cell>
          <cell r="I193">
            <v>6650</v>
          </cell>
          <cell r="J193" t="str">
            <v>ml</v>
          </cell>
        </row>
        <row r="194">
          <cell r="H194" t="str">
            <v>Soldadura electrica 004 Kg de 3/32"</v>
          </cell>
          <cell r="I194">
            <v>10000</v>
          </cell>
          <cell r="J194" t="str">
            <v>Kg</v>
          </cell>
        </row>
        <row r="195">
          <cell r="H195" t="str">
            <v>Cubierta Sándwich Deck Ref. 525C Aluzinc cal.26 HUNTER DOUGLAS o similar, aislante termoacústico en poliuretano 30 mm, bandeja inferior lisa, pintada en poliéster horneable color</v>
          </cell>
          <cell r="I195">
            <v>132000</v>
          </cell>
          <cell r="J195" t="str">
            <v>m ^ 2</v>
          </cell>
        </row>
        <row r="196">
          <cell r="H196" t="str">
            <v>Clip de fijacion tipo C sencillo</v>
          </cell>
          <cell r="I196">
            <v>2530</v>
          </cell>
          <cell r="J196" t="str">
            <v>Unidad</v>
          </cell>
        </row>
        <row r="197">
          <cell r="H197" t="str">
            <v>Tornillo auto perforante/sello de neopreno</v>
          </cell>
          <cell r="I197">
            <v>181</v>
          </cell>
          <cell r="J197" t="str">
            <v>Unidad</v>
          </cell>
        </row>
        <row r="198">
          <cell r="H198" t="str">
            <v>Vulkem 116 (para conformación de media cañas)</v>
          </cell>
          <cell r="I198">
            <v>6628</v>
          </cell>
          <cell r="J198" t="str">
            <v>ml</v>
          </cell>
        </row>
        <row r="199">
          <cell r="H199" t="str">
            <v>Vulkem 116 (para sello en la parte superior del muro antepecho)</v>
          </cell>
          <cell r="I199">
            <v>2210</v>
          </cell>
          <cell r="J199" t="str">
            <v>ml</v>
          </cell>
        </row>
        <row r="200">
          <cell r="H200" t="str">
            <v>TREMPROOF 250 GC - SL (Impermeabilización con poliuretano)</v>
          </cell>
          <cell r="I200">
            <v>44844</v>
          </cell>
          <cell r="J200" t="str">
            <v>m ^ 2</v>
          </cell>
        </row>
        <row r="201">
          <cell r="H201" t="str">
            <v>EUCO MEMBRANA CUBIERTA TPA FB (1,93m X 27,4m) (Segunda barrera Impermeabilizante y barrera antiraíz)</v>
          </cell>
          <cell r="I201">
            <v>43670</v>
          </cell>
          <cell r="J201" t="str">
            <v>m ^ 2</v>
          </cell>
        </row>
        <row r="202">
          <cell r="H202" t="str">
            <v>EUCO PERFIL PVC (Perfil que sostiene la membrana a lo largo del perimetro de la impermeabilización)</v>
          </cell>
          <cell r="I202">
            <v>3240</v>
          </cell>
          <cell r="J202" t="str">
            <v>ml</v>
          </cell>
        </row>
        <row r="203">
          <cell r="H203" t="str">
            <v>GEOTEXTIL NT 1600 (protección de la membrana PVC y del drenaje)</v>
          </cell>
          <cell r="I203">
            <v>5640</v>
          </cell>
          <cell r="J203" t="str">
            <v>m ^ 2</v>
          </cell>
        </row>
        <row r="204">
          <cell r="H204" t="str">
            <v>DRENAJE NACIONAL DE 1/2"  (Tablero de Drenaje de 1.0 m x 1.0 m)</v>
          </cell>
          <cell r="I204">
            <v>28080</v>
          </cell>
          <cell r="J204" t="str">
            <v>m ^ 2</v>
          </cell>
        </row>
        <row r="205">
          <cell r="H205" t="str">
            <v>EDGE RESTRAINT VR 2,44M</v>
          </cell>
          <cell r="I205">
            <v>131460</v>
          </cell>
          <cell r="J205" t="str">
            <v>ml</v>
          </cell>
        </row>
        <row r="206">
          <cell r="H206" t="str">
            <v>Yee Sanitaria de 4"</v>
          </cell>
          <cell r="I206">
            <v>15996</v>
          </cell>
          <cell r="J206" t="str">
            <v>Unidad</v>
          </cell>
        </row>
        <row r="207">
          <cell r="H207" t="str">
            <v>Yee Sanitaria de 2"</v>
          </cell>
          <cell r="I207">
            <v>4517</v>
          </cell>
          <cell r="J207" t="str">
            <v>Unidad</v>
          </cell>
        </row>
        <row r="208">
          <cell r="H208" t="str">
            <v>Yee Sanitaria Reducidade 4x2"</v>
          </cell>
          <cell r="I208">
            <v>13732</v>
          </cell>
          <cell r="J208" t="str">
            <v>Unidad</v>
          </cell>
        </row>
        <row r="209">
          <cell r="H209" t="str">
            <v>Codos 45°-1/8 C x C 4"</v>
          </cell>
          <cell r="I209">
            <v>8841</v>
          </cell>
          <cell r="J209" t="str">
            <v>Unidad</v>
          </cell>
        </row>
        <row r="210">
          <cell r="H210" t="str">
            <v>Codos 45°-1/8 C x C 2"</v>
          </cell>
          <cell r="I210">
            <v>2734</v>
          </cell>
          <cell r="J210" t="str">
            <v>Unidad</v>
          </cell>
        </row>
        <row r="211">
          <cell r="H211" t="str">
            <v>Sifones de 2"</v>
          </cell>
          <cell r="I211">
            <v>3780</v>
          </cell>
          <cell r="J211" t="str">
            <v>Unidad</v>
          </cell>
        </row>
        <row r="212">
          <cell r="H212" t="str">
            <v>Rejillas Metalicas 4"</v>
          </cell>
          <cell r="I212">
            <v>7800</v>
          </cell>
          <cell r="J212" t="str">
            <v>Unidad</v>
          </cell>
        </row>
        <row r="213">
          <cell r="H213" t="str">
            <v>Adaptadores de Limpieza 2"</v>
          </cell>
          <cell r="I213">
            <v>4275</v>
          </cell>
          <cell r="J213" t="str">
            <v>Unidad</v>
          </cell>
        </row>
        <row r="214">
          <cell r="H214" t="str">
            <v>Tuberia Sanitaria 2"</v>
          </cell>
          <cell r="I214">
            <v>8543</v>
          </cell>
          <cell r="J214" t="str">
            <v>ml</v>
          </cell>
        </row>
        <row r="215">
          <cell r="H215" t="str">
            <v>soldadura pvc x 1/4</v>
          </cell>
          <cell r="I215">
            <v>62000</v>
          </cell>
          <cell r="J215" t="str">
            <v>Unidad</v>
          </cell>
        </row>
        <row r="216">
          <cell r="H216" t="str">
            <v>Union sanitaria de 2"</v>
          </cell>
          <cell r="I216">
            <v>1563</v>
          </cell>
          <cell r="J216" t="str">
            <v>Unidad</v>
          </cell>
        </row>
        <row r="217">
          <cell r="H217" t="str">
            <v>Tuberia sanitaria 4"</v>
          </cell>
          <cell r="I217">
            <v>17782</v>
          </cell>
          <cell r="J217" t="str">
            <v>ml</v>
          </cell>
        </row>
        <row r="218">
          <cell r="H218" t="str">
            <v>Codo de 90° Sanitario 4"</v>
          </cell>
          <cell r="I218">
            <v>9116</v>
          </cell>
          <cell r="J218" t="str">
            <v>Unidad</v>
          </cell>
        </row>
        <row r="219">
          <cell r="H219" t="str">
            <v>Tuberia Sanitaria de 6"</v>
          </cell>
          <cell r="I219">
            <v>37414</v>
          </cell>
          <cell r="J219" t="str">
            <v>ml</v>
          </cell>
        </row>
        <row r="220">
          <cell r="H220" t="str">
            <v>Tuberia Sanitaria de 8"</v>
          </cell>
          <cell r="I220">
            <v>57357</v>
          </cell>
          <cell r="J220" t="str">
            <v>ml</v>
          </cell>
        </row>
        <row r="221">
          <cell r="H221" t="str">
            <v>Codo de 90° Sanitario 2"</v>
          </cell>
          <cell r="I221">
            <v>2284</v>
          </cell>
          <cell r="J221" t="str">
            <v>Unidad</v>
          </cell>
        </row>
        <row r="222">
          <cell r="H222" t="str">
            <v>Sifon PVC 180 2</v>
          </cell>
          <cell r="I222">
            <v>3780</v>
          </cell>
          <cell r="J222" t="str">
            <v>Unidad</v>
          </cell>
        </row>
        <row r="223">
          <cell r="H223" t="str">
            <v>Accesorio para orinal</v>
          </cell>
          <cell r="I223">
            <v>85000</v>
          </cell>
          <cell r="J223" t="str">
            <v>Unidad</v>
          </cell>
        </row>
        <row r="224">
          <cell r="H224" t="str">
            <v>Tornillo fijador</v>
          </cell>
          <cell r="I224">
            <v>800</v>
          </cell>
          <cell r="J224" t="str">
            <v>Unidad</v>
          </cell>
        </row>
        <row r="225">
          <cell r="H225" t="str">
            <v>Chapetas</v>
          </cell>
          <cell r="I225">
            <v>2500</v>
          </cell>
          <cell r="J225" t="str">
            <v>Unidad</v>
          </cell>
        </row>
        <row r="226">
          <cell r="H226" t="str">
            <v>Combo orinal fluxometro</v>
          </cell>
          <cell r="I226">
            <v>335610</v>
          </cell>
          <cell r="J226" t="str">
            <v>Unidad</v>
          </cell>
        </row>
        <row r="227">
          <cell r="H227" t="str">
            <v>Combo fluxometro sanitario</v>
          </cell>
          <cell r="I227">
            <v>507078</v>
          </cell>
          <cell r="J227" t="str">
            <v>Unidad</v>
          </cell>
        </row>
        <row r="228">
          <cell r="H228" t="str">
            <v>Combo para baño de minusvalidos fluxometro</v>
          </cell>
          <cell r="I228">
            <v>643349</v>
          </cell>
          <cell r="J228" t="str">
            <v>Unidad</v>
          </cell>
        </row>
        <row r="229">
          <cell r="H229" t="str">
            <v>Lavamanos Comercial</v>
          </cell>
          <cell r="I229">
            <v>115000</v>
          </cell>
          <cell r="J229" t="str">
            <v>Unidad</v>
          </cell>
        </row>
        <row r="230">
          <cell r="H230" t="str">
            <v>Sifon PVC 180 4"</v>
          </cell>
          <cell r="I230">
            <v>13496</v>
          </cell>
          <cell r="J230" t="str">
            <v>Unidad</v>
          </cell>
        </row>
        <row r="231">
          <cell r="H231" t="str">
            <v>Cemento Blanco</v>
          </cell>
          <cell r="I231">
            <v>728</v>
          </cell>
          <cell r="J231" t="str">
            <v>Kg</v>
          </cell>
        </row>
        <row r="232">
          <cell r="H232" t="str">
            <v>Gabinete contra incendios (incluye manguera, extintor, hacha, etc)</v>
          </cell>
          <cell r="I232">
            <v>1200000</v>
          </cell>
          <cell r="J232" t="str">
            <v>Unidad</v>
          </cell>
        </row>
        <row r="233">
          <cell r="H233" t="str">
            <v>Codos 90° 1/2"</v>
          </cell>
          <cell r="I233">
            <v>447</v>
          </cell>
          <cell r="J233" t="str">
            <v>Unidad</v>
          </cell>
        </row>
        <row r="234">
          <cell r="H234" t="str">
            <v>Codos 90° 3/4"</v>
          </cell>
          <cell r="I234">
            <v>715</v>
          </cell>
          <cell r="J234" t="str">
            <v>Unidad</v>
          </cell>
        </row>
        <row r="235">
          <cell r="H235" t="str">
            <v>Codos 90° 1"</v>
          </cell>
          <cell r="I235">
            <v>1398</v>
          </cell>
          <cell r="J235" t="str">
            <v>Unidad</v>
          </cell>
        </row>
        <row r="236">
          <cell r="H236" t="str">
            <v>Codos 90° 11/2"</v>
          </cell>
          <cell r="I236">
            <v>5017</v>
          </cell>
          <cell r="J236" t="str">
            <v>Unidad</v>
          </cell>
        </row>
        <row r="237">
          <cell r="H237" t="str">
            <v>Codos 90° 2"</v>
          </cell>
          <cell r="I237">
            <v>8221</v>
          </cell>
          <cell r="J237" t="str">
            <v>Unidad</v>
          </cell>
        </row>
        <row r="238">
          <cell r="H238" t="str">
            <v>Codos 90° 3" HG</v>
          </cell>
          <cell r="I238">
            <v>16936</v>
          </cell>
          <cell r="J238" t="str">
            <v>Unidad</v>
          </cell>
        </row>
        <row r="239">
          <cell r="H239" t="str">
            <v>Codos 90° 21/2" HG</v>
          </cell>
          <cell r="I239">
            <v>11020</v>
          </cell>
          <cell r="J239" t="str">
            <v>Unidad</v>
          </cell>
        </row>
        <row r="240">
          <cell r="H240" t="str">
            <v>Tee de 3/4"</v>
          </cell>
          <cell r="I240">
            <v>853</v>
          </cell>
          <cell r="J240" t="str">
            <v>Unidad</v>
          </cell>
        </row>
        <row r="241">
          <cell r="H241" t="str">
            <v>Tee de 1"</v>
          </cell>
          <cell r="I241">
            <v>1945</v>
          </cell>
          <cell r="J241" t="str">
            <v>Unidad</v>
          </cell>
        </row>
        <row r="242">
          <cell r="H242" t="str">
            <v>Tee de 2"</v>
          </cell>
          <cell r="I242">
            <v>10505</v>
          </cell>
          <cell r="J242" t="str">
            <v>Unidad</v>
          </cell>
        </row>
        <row r="243">
          <cell r="H243" t="str">
            <v>Tee de 11/2"</v>
          </cell>
          <cell r="I243">
            <v>6598</v>
          </cell>
          <cell r="J243" t="str">
            <v>Unidad</v>
          </cell>
        </row>
        <row r="244">
          <cell r="H244" t="str">
            <v>Tee de 3" HG</v>
          </cell>
          <cell r="I244">
            <v>22040</v>
          </cell>
          <cell r="J244" t="str">
            <v>Unidad</v>
          </cell>
        </row>
        <row r="245">
          <cell r="H245" t="str">
            <v>Bujes soldados de 3/4x1/2</v>
          </cell>
          <cell r="I245">
            <v>433</v>
          </cell>
          <cell r="J245" t="str">
            <v>Unidad</v>
          </cell>
        </row>
        <row r="246">
          <cell r="H246" t="str">
            <v>Bujes soldados de 2x1</v>
          </cell>
          <cell r="I246">
            <v>3905</v>
          </cell>
          <cell r="J246" t="str">
            <v>Unidad</v>
          </cell>
        </row>
        <row r="247">
          <cell r="H247" t="str">
            <v>Bujes soldados de 1x3/4</v>
          </cell>
          <cell r="I247">
            <v>862</v>
          </cell>
          <cell r="J247" t="str">
            <v>Unidad</v>
          </cell>
        </row>
        <row r="248">
          <cell r="H248" t="str">
            <v>Bujes soldados de 2x11/2</v>
          </cell>
          <cell r="I248">
            <v>3905</v>
          </cell>
          <cell r="J248" t="str">
            <v>Unidad</v>
          </cell>
        </row>
        <row r="249">
          <cell r="H249" t="str">
            <v>Buje Roscado de 3x21/2 HG</v>
          </cell>
          <cell r="I249">
            <v>14726</v>
          </cell>
          <cell r="J249" t="str">
            <v>Unidad</v>
          </cell>
        </row>
        <row r="250">
          <cell r="H250" t="str">
            <v>Tubo presion RDE 9. ɸ=1/2"</v>
          </cell>
          <cell r="I250">
            <v>2747</v>
          </cell>
          <cell r="J250" t="str">
            <v>ml</v>
          </cell>
        </row>
        <row r="251">
          <cell r="H251" t="str">
            <v>Union presion PVC ɸ=1/2"</v>
          </cell>
          <cell r="I251">
            <v>287</v>
          </cell>
          <cell r="J251" t="str">
            <v>Unidad</v>
          </cell>
        </row>
        <row r="252">
          <cell r="H252" t="str">
            <v>Tubo presion RDE 11 ɸ=3/4"</v>
          </cell>
          <cell r="I252">
            <v>3658</v>
          </cell>
          <cell r="J252" t="str">
            <v>ml</v>
          </cell>
        </row>
        <row r="253">
          <cell r="H253" t="str">
            <v>Union Presión PVC ɸ=3/4"</v>
          </cell>
          <cell r="I253">
            <v>452</v>
          </cell>
          <cell r="J253" t="str">
            <v>Unidad</v>
          </cell>
        </row>
        <row r="254">
          <cell r="H254" t="str">
            <v>Tuberia PVC de ɸ=1" RDE 13,5</v>
          </cell>
          <cell r="I254">
            <v>4935</v>
          </cell>
          <cell r="J254" t="str">
            <v>ml</v>
          </cell>
        </row>
        <row r="255">
          <cell r="H255" t="str">
            <v>Tuberia PVC de ɸ=1" RDE 21</v>
          </cell>
          <cell r="I255">
            <v>3409</v>
          </cell>
          <cell r="J255" t="str">
            <v>ml</v>
          </cell>
        </row>
        <row r="256">
          <cell r="H256" t="str">
            <v>Tuberia PVC de ɸ=1-1/2" RDE 21</v>
          </cell>
          <cell r="I256">
            <v>8017</v>
          </cell>
          <cell r="J256" t="str">
            <v>ml</v>
          </cell>
        </row>
        <row r="257">
          <cell r="H257" t="str">
            <v>Tuberia PVC de ɸ=2" RDE 21</v>
          </cell>
          <cell r="I257">
            <v>12293</v>
          </cell>
          <cell r="J257" t="str">
            <v>ml</v>
          </cell>
        </row>
        <row r="258">
          <cell r="H258" t="str">
            <v>Tuberia PVC de ɸ=3" RDE 21</v>
          </cell>
          <cell r="I258">
            <v>26601</v>
          </cell>
          <cell r="J258" t="str">
            <v>ml</v>
          </cell>
        </row>
        <row r="259">
          <cell r="H259" t="str">
            <v>Tuberia PVC de ɸ=2-1/2" RDE 21</v>
          </cell>
          <cell r="I259">
            <v>19924</v>
          </cell>
          <cell r="J259" t="str">
            <v>ml</v>
          </cell>
        </row>
        <row r="260">
          <cell r="H260" t="str">
            <v>Tuberia de ɸ=3" HG</v>
          </cell>
          <cell r="I260">
            <v>27361</v>
          </cell>
          <cell r="J260" t="str">
            <v>ml</v>
          </cell>
        </row>
        <row r="261">
          <cell r="H261" t="str">
            <v>Tuberia de ɸ=2-1/2" HG</v>
          </cell>
          <cell r="I261">
            <v>22315</v>
          </cell>
          <cell r="J261" t="str">
            <v>ml</v>
          </cell>
        </row>
        <row r="262">
          <cell r="H262" t="str">
            <v>Adaptador macho PVC de 1/2"</v>
          </cell>
          <cell r="I262">
            <v>264</v>
          </cell>
          <cell r="J262" t="str">
            <v>Unidad</v>
          </cell>
        </row>
        <row r="263">
          <cell r="H263" t="str">
            <v>Adaptador macho PVC de 1"</v>
          </cell>
          <cell r="I263">
            <v>1000</v>
          </cell>
          <cell r="J263" t="str">
            <v>Unidad</v>
          </cell>
        </row>
        <row r="264">
          <cell r="H264" t="str">
            <v>Adaptador macho de ɸ=2-1/2" Roscado HG</v>
          </cell>
          <cell r="I264">
            <v>38365</v>
          </cell>
          <cell r="J264" t="str">
            <v>Unidad</v>
          </cell>
        </row>
        <row r="265">
          <cell r="H265" t="str">
            <v>valvula cierre rapido ɸ=1"</v>
          </cell>
          <cell r="I265">
            <v>26650</v>
          </cell>
          <cell r="J265" t="str">
            <v>Unidad</v>
          </cell>
        </row>
        <row r="266">
          <cell r="H266" t="str">
            <v>Llave de Control de 3" HG</v>
          </cell>
          <cell r="I266">
            <v>353000</v>
          </cell>
          <cell r="J266" t="str">
            <v>Unidad</v>
          </cell>
        </row>
        <row r="267">
          <cell r="H267" t="str">
            <v>Llave de Control de 21/2" HG</v>
          </cell>
          <cell r="I267">
            <v>243000</v>
          </cell>
          <cell r="J267" t="str">
            <v>Unidad</v>
          </cell>
        </row>
        <row r="268">
          <cell r="H268" t="str">
            <v>Difusor de Riego</v>
          </cell>
          <cell r="I268">
            <v>57000</v>
          </cell>
          <cell r="J268" t="str">
            <v>Unidad</v>
          </cell>
        </row>
        <row r="269">
          <cell r="H269" t="str">
            <v>Boquillas para fuentes</v>
          </cell>
          <cell r="I269">
            <v>67500</v>
          </cell>
          <cell r="J269" t="str">
            <v>Unidad</v>
          </cell>
        </row>
        <row r="270">
          <cell r="H270" t="str">
            <v>Griferia tipo push</v>
          </cell>
          <cell r="I270">
            <v>68879</v>
          </cell>
          <cell r="J270" t="str">
            <v>Unidad</v>
          </cell>
        </row>
        <row r="271">
          <cell r="H271" t="str">
            <v>Valvula Bola soldada ɸ=1"</v>
          </cell>
          <cell r="I271">
            <v>10711</v>
          </cell>
          <cell r="J271" t="str">
            <v>Unidad</v>
          </cell>
        </row>
        <row r="272">
          <cell r="H272" t="str">
            <v>Valvula Bola soldada ɸ=1/2"</v>
          </cell>
          <cell r="I272">
            <v>5783</v>
          </cell>
          <cell r="J272" t="str">
            <v>Unidad</v>
          </cell>
        </row>
        <row r="273">
          <cell r="H273" t="str">
            <v>Fluxometro</v>
          </cell>
          <cell r="I273">
            <v>112500</v>
          </cell>
          <cell r="J273" t="str">
            <v>Unidad</v>
          </cell>
        </row>
        <row r="274">
          <cell r="H274" t="str">
            <v>Bomba de Aguas Potable Potencia de 1.5 Hp Para fuente Q= 8.07 L/S</v>
          </cell>
          <cell r="I274">
            <v>1175000</v>
          </cell>
          <cell r="J274" t="str">
            <v>Unidad</v>
          </cell>
        </row>
        <row r="275">
          <cell r="H275" t="str">
            <v>Union Presión PVC ɸ=1"</v>
          </cell>
          <cell r="I275">
            <v>738</v>
          </cell>
          <cell r="J275" t="str">
            <v>Unidad</v>
          </cell>
        </row>
        <row r="276">
          <cell r="H276" t="str">
            <v>Union Presión PVC ɸ=1-1/2"</v>
          </cell>
          <cell r="I276">
            <v>1844</v>
          </cell>
          <cell r="J276" t="str">
            <v>Unidad</v>
          </cell>
        </row>
        <row r="277">
          <cell r="H277" t="str">
            <v>Union Presión PVC ɸ=2"</v>
          </cell>
          <cell r="I277">
            <v>3025</v>
          </cell>
          <cell r="J277" t="str">
            <v>Unidad</v>
          </cell>
        </row>
        <row r="278">
          <cell r="H278" t="str">
            <v>Tee PVC ɸ=1/2"</v>
          </cell>
          <cell r="I278">
            <v>590</v>
          </cell>
          <cell r="J278" t="str">
            <v>Unidad</v>
          </cell>
        </row>
        <row r="279">
          <cell r="H279" t="str">
            <v>Divisiones Sanitarias En Acero Inoxidable AISI SAE 304.</v>
          </cell>
          <cell r="I279">
            <v>310000</v>
          </cell>
          <cell r="J279" t="str">
            <v>m ^ 2</v>
          </cell>
        </row>
        <row r="280">
          <cell r="H280" t="str">
            <v>Accesorios Para Divisiones Sanitarias de acero inoxidable</v>
          </cell>
          <cell r="I280">
            <v>33000</v>
          </cell>
          <cell r="J280" t="str">
            <v>Global</v>
          </cell>
        </row>
        <row r="281">
          <cell r="H281" t="str">
            <v>Perfil en aluminio de 4"</v>
          </cell>
          <cell r="I281">
            <v>19000</v>
          </cell>
          <cell r="J281" t="str">
            <v>ml</v>
          </cell>
        </row>
        <row r="282">
          <cell r="H282" t="str">
            <v xml:space="preserve">Tubería Galvanizada de 2" </v>
          </cell>
          <cell r="I282">
            <v>19309</v>
          </cell>
          <cell r="J282" t="str">
            <v>ml</v>
          </cell>
        </row>
        <row r="283">
          <cell r="H283" t="str">
            <v>Paneles En Lamina De Acero Galvanizado Calibre 16 + Perforaciones En Laser Diseño Otoño + Estructura En Pts De 50x50 + Pintura Electrostatica</v>
          </cell>
          <cell r="I283">
            <v>518000</v>
          </cell>
          <cell r="J283" t="str">
            <v>m ^ 2</v>
          </cell>
        </row>
        <row r="284">
          <cell r="H284" t="str">
            <v>Espejo De Cristal Belga De 5mm</v>
          </cell>
          <cell r="I284">
            <v>94250</v>
          </cell>
          <cell r="J284" t="str">
            <v>m ^ 2</v>
          </cell>
        </row>
        <row r="285">
          <cell r="H285" t="str">
            <v>Pasador</v>
          </cell>
          <cell r="I285">
            <v>3000</v>
          </cell>
          <cell r="J285" t="str">
            <v>Unidad</v>
          </cell>
        </row>
        <row r="286">
          <cell r="H286" t="str">
            <v>Perforador</v>
          </cell>
          <cell r="I286">
            <v>3000</v>
          </cell>
          <cell r="J286" t="str">
            <v>Unidad</v>
          </cell>
        </row>
        <row r="287">
          <cell r="H287" t="str">
            <v>Puerta Con 2 Hojas Con Persianas, Marco En Aluminio De 3"x1", Hoja con perfil 3" x 1 1/2".</v>
          </cell>
          <cell r="I287">
            <v>1000000</v>
          </cell>
          <cell r="J287" t="str">
            <v>Unidad</v>
          </cell>
        </row>
        <row r="288">
          <cell r="H288" t="str">
            <v>Manija En Acero Inoxidable Fixser</v>
          </cell>
          <cell r="I288">
            <v>68000</v>
          </cell>
          <cell r="J288" t="str">
            <v>Unidad</v>
          </cell>
        </row>
        <row r="289">
          <cell r="H289" t="str">
            <v>Accesorios</v>
          </cell>
          <cell r="I289">
            <v>30000</v>
          </cell>
          <cell r="J289" t="str">
            <v>Global</v>
          </cell>
        </row>
        <row r="290">
          <cell r="H290" t="str">
            <v>Puerta Con 2 Hojas, Marco En Madera De 3"x1".</v>
          </cell>
          <cell r="I290">
            <v>800000</v>
          </cell>
          <cell r="J290" t="str">
            <v>Unidad</v>
          </cell>
        </row>
        <row r="291">
          <cell r="H291" t="str">
            <v>Accesorios Puerta De 3"</v>
          </cell>
          <cell r="I291">
            <v>30000</v>
          </cell>
          <cell r="J291" t="str">
            <v>Global</v>
          </cell>
        </row>
        <row r="292">
          <cell r="H292" t="str">
            <v>Ventana En Vidrio Templado De 6mm, Perfileria En Aluminio Y Pisa Vidrio Angular En Aluminio Natural; Puerta En Vidrio Templado De 10mm, Esquinero Superior Con Pibote, Portachapa Y Recibidor Central, Manijas Tubulares De 7/8</v>
          </cell>
          <cell r="I292">
            <v>6879433</v>
          </cell>
          <cell r="J292" t="str">
            <v>Unidad</v>
          </cell>
        </row>
        <row r="293">
          <cell r="H293" t="str">
            <v>Bisagra Hidraulica De Piso</v>
          </cell>
          <cell r="I293">
            <v>120000</v>
          </cell>
          <cell r="J293" t="str">
            <v>Unidad</v>
          </cell>
        </row>
        <row r="294">
          <cell r="H294" t="str">
            <v>Marco Y Puerta En Aluminio De 1,00x3,90</v>
          </cell>
          <cell r="I294">
            <v>600000</v>
          </cell>
          <cell r="J294" t="str">
            <v>Unidad</v>
          </cell>
        </row>
        <row r="295">
          <cell r="H295" t="str">
            <v>Accesorios Puerta Aluminio</v>
          </cell>
          <cell r="I295">
            <v>25000</v>
          </cell>
          <cell r="J295" t="str">
            <v>Global</v>
          </cell>
        </row>
        <row r="296">
          <cell r="H296" t="str">
            <v>Puerta Ventana De 3,80x3,75 En Vidrio De 10mm Y 6mm Con Dos Hojas Batientes De 1,00x2,20</v>
          </cell>
          <cell r="I296">
            <v>4132500</v>
          </cell>
          <cell r="J296" t="str">
            <v>Unidad</v>
          </cell>
        </row>
        <row r="297">
          <cell r="H297" t="str">
            <v>Accesorios Puerta - Ventana</v>
          </cell>
          <cell r="I297">
            <v>70000</v>
          </cell>
          <cell r="J297" t="str">
            <v>Global</v>
          </cell>
        </row>
        <row r="298">
          <cell r="H298" t="str">
            <v>Puerta Ventana De 3,50x3,75 En Vidrio De 10mm Y 6mm Con Una Hoja Batiente De 1,00x2,20</v>
          </cell>
          <cell r="I298">
            <v>3806250</v>
          </cell>
          <cell r="J298" t="str">
            <v>Unidad</v>
          </cell>
        </row>
        <row r="299">
          <cell r="H299" t="str">
            <v>Accesorios Puerta - Ventana 3,50*3,75</v>
          </cell>
          <cell r="I299">
            <v>70000</v>
          </cell>
          <cell r="J299" t="str">
            <v>Global</v>
          </cell>
        </row>
        <row r="300">
          <cell r="H300" t="str">
            <v>Puerta Y Ventana De 3,50x3,75 En Vidrio De 10mm Y 6mm Con Dos Hojas Batientes De 1,00x2,20</v>
          </cell>
          <cell r="I300">
            <v>4593750</v>
          </cell>
          <cell r="J300" t="str">
            <v>Unidad</v>
          </cell>
        </row>
        <row r="301">
          <cell r="H301" t="str">
            <v>Accesorios Puerta - Ventana 3,50*3,75</v>
          </cell>
          <cell r="I301">
            <v>70000</v>
          </cell>
          <cell r="J301" t="str">
            <v>Global</v>
          </cell>
        </row>
        <row r="302">
          <cell r="H302" t="str">
            <v>Puerta Y Ventana De 10,37x3,75 En Vidrio De 10mm Y 6mm</v>
          </cell>
          <cell r="I302">
            <v>11277375</v>
          </cell>
          <cell r="J302" t="str">
            <v>Unidad</v>
          </cell>
        </row>
        <row r="303">
          <cell r="H303" t="str">
            <v>Accesorios Puerta - Ventana 10,37*3,75</v>
          </cell>
          <cell r="I303">
            <v>250000</v>
          </cell>
          <cell r="J303" t="str">
            <v>Global</v>
          </cell>
        </row>
        <row r="304">
          <cell r="H304" t="str">
            <v>Puerta Y Ventana De 2,50x3,75 En Vidrio De 10mm Y 6mm Con Una Hoja Batiente De 1,00x2,20</v>
          </cell>
          <cell r="I304">
            <v>2718750</v>
          </cell>
          <cell r="J304" t="str">
            <v>Unidad</v>
          </cell>
        </row>
        <row r="305">
          <cell r="H305" t="str">
            <v>Accesorios Puerta - Ventana 2,50*3,75</v>
          </cell>
          <cell r="I305">
            <v>50000</v>
          </cell>
          <cell r="J305" t="str">
            <v>Global</v>
          </cell>
        </row>
        <row r="306">
          <cell r="H306" t="str">
            <v>Ventana De 2,80x3,75 En Vidrio De 6mm.</v>
          </cell>
          <cell r="I306">
            <v>2677500</v>
          </cell>
          <cell r="J306" t="str">
            <v>Unidad</v>
          </cell>
        </row>
        <row r="307">
          <cell r="H307" t="str">
            <v>Accesorios Ventana De 2,80x3,75</v>
          </cell>
          <cell r="I307">
            <v>50000</v>
          </cell>
          <cell r="J307" t="str">
            <v>Unidad</v>
          </cell>
        </row>
        <row r="308">
          <cell r="H308" t="str">
            <v>Ventana De 7,56x3,75 En Vidrio De 6mm</v>
          </cell>
          <cell r="I308">
            <v>7229250</v>
          </cell>
          <cell r="J308" t="str">
            <v>Unidad</v>
          </cell>
        </row>
        <row r="309">
          <cell r="H309" t="str">
            <v>Accesorios Ventana De 7,56x3,75</v>
          </cell>
          <cell r="I309">
            <v>120000</v>
          </cell>
          <cell r="J309" t="str">
            <v>Global</v>
          </cell>
        </row>
        <row r="310">
          <cell r="H310" t="str">
            <v>Puerta Y Ventana De 5,52x3,75 En Vidrio De 10mm Y 6mm Con Dos Hojas Batientes De 1,20x2,20</v>
          </cell>
          <cell r="I310">
            <v>7245000</v>
          </cell>
          <cell r="J310" t="str">
            <v>Unidad</v>
          </cell>
        </row>
        <row r="311">
          <cell r="H311" t="str">
            <v>Accesorios Puerta Y Ventana De 5,52x3,75</v>
          </cell>
          <cell r="I311">
            <v>70000</v>
          </cell>
          <cell r="J311" t="str">
            <v>Global</v>
          </cell>
        </row>
        <row r="312">
          <cell r="H312" t="str">
            <v>Ventana De 7,56x11,86 En Vidrio De 6mm</v>
          </cell>
          <cell r="I312">
            <v>22863708</v>
          </cell>
          <cell r="J312" t="str">
            <v>Unidad</v>
          </cell>
        </row>
        <row r="313">
          <cell r="H313" t="str">
            <v>Accesorios Ventana De 7,56x11,86</v>
          </cell>
          <cell r="I313">
            <v>180000</v>
          </cell>
          <cell r="J313" t="str">
            <v>Unidad</v>
          </cell>
        </row>
        <row r="314">
          <cell r="H314" t="str">
            <v>Accesorios soporte tubería baños</v>
          </cell>
          <cell r="I314">
            <v>18000</v>
          </cell>
          <cell r="J314" t="str">
            <v>Global</v>
          </cell>
        </row>
        <row r="315">
          <cell r="H315" t="str">
            <v>Estractor centrifugo 200 cfm para 115V/60Hz/1Ph</v>
          </cell>
          <cell r="I315">
            <v>215000</v>
          </cell>
          <cell r="J315" t="str">
            <v>Unidad</v>
          </cell>
        </row>
        <row r="316">
          <cell r="H316" t="str">
            <v>Cable THHN/THWN 90°c Conductor 2/0  De Cobre Suave</v>
          </cell>
          <cell r="I316">
            <v>43379</v>
          </cell>
          <cell r="J316" t="str">
            <v>ml</v>
          </cell>
        </row>
        <row r="317">
          <cell r="H317" t="str">
            <v>Cable THHN/THWN 90°c Conductor 1/0  De Cobre Suave</v>
          </cell>
          <cell r="I317">
            <v>34695</v>
          </cell>
          <cell r="J317" t="str">
            <v>ml</v>
          </cell>
        </row>
        <row r="318">
          <cell r="H318" t="str">
            <v>Cable THHN/THWN 90°c Conductor 2  De Cobre Suave</v>
          </cell>
          <cell r="I318">
            <v>21252</v>
          </cell>
          <cell r="J318" t="str">
            <v>ml</v>
          </cell>
        </row>
        <row r="319">
          <cell r="H319" t="str">
            <v>Cable THHN/THWN 90°c Conductor 4  De Cobre Suave</v>
          </cell>
          <cell r="I319">
            <v>13688</v>
          </cell>
          <cell r="J319" t="str">
            <v>ml</v>
          </cell>
        </row>
        <row r="320">
          <cell r="H320" t="str">
            <v>Cable THHN/THWN 90°c Conductor 6  De Cobre Suave</v>
          </cell>
          <cell r="I320">
            <v>8879</v>
          </cell>
          <cell r="J320" t="str">
            <v>ml</v>
          </cell>
        </row>
        <row r="323">
          <cell r="H323" t="str">
            <v>Tablero De 6 Circuito</v>
          </cell>
          <cell r="I323">
            <v>60000</v>
          </cell>
          <cell r="J323" t="str">
            <v>Unidad</v>
          </cell>
        </row>
        <row r="324">
          <cell r="H324" t="str">
            <v>Tablero De 12 Circuitos Completo</v>
          </cell>
          <cell r="I324">
            <v>100000</v>
          </cell>
          <cell r="J324" t="str">
            <v>Unidad</v>
          </cell>
        </row>
        <row r="325">
          <cell r="H325" t="str">
            <v xml:space="preserve">Tablero Trifasico De 6 Circuito Con Puerta </v>
          </cell>
          <cell r="I325">
            <v>155092</v>
          </cell>
          <cell r="J325" t="str">
            <v>Unidad</v>
          </cell>
        </row>
        <row r="326">
          <cell r="H326" t="str">
            <v xml:space="preserve">Tablero Trifasico De 12 Circuito Con Puerta </v>
          </cell>
          <cell r="I326">
            <v>260303.99999999997</v>
          </cell>
          <cell r="J326" t="str">
            <v>Unidad</v>
          </cell>
        </row>
        <row r="327">
          <cell r="H327" t="str">
            <v>Tablero Trifasico De 12 Circuito Con Puerta Y Espacio Para Totalizador</v>
          </cell>
          <cell r="I327">
            <v>426763.99999999994</v>
          </cell>
          <cell r="J327" t="str">
            <v>Unidad</v>
          </cell>
        </row>
        <row r="328">
          <cell r="H328" t="str">
            <v>Tablero Trifasico De 18 Circuito Con Puerta Y Espacio Para Totalizador</v>
          </cell>
          <cell r="I328">
            <v>540444</v>
          </cell>
          <cell r="J328" t="str">
            <v>Unidad</v>
          </cell>
        </row>
        <row r="329">
          <cell r="H329" t="str">
            <v>Tablero Trifasico De 24 Circuito Con Puerta Y Espacio Para Totalizador</v>
          </cell>
          <cell r="I329">
            <v>588700</v>
          </cell>
          <cell r="J329" t="str">
            <v>Unidad</v>
          </cell>
        </row>
        <row r="330">
          <cell r="H330" t="str">
            <v>Tablero Trifasico De 36 Circuito Con Puerta Y Espacio Para Totalizador</v>
          </cell>
          <cell r="I330">
            <v>730452</v>
          </cell>
          <cell r="J330" t="str">
            <v>Unidad</v>
          </cell>
        </row>
        <row r="331">
          <cell r="H331" t="str">
            <v>Totalizador De 63 Amp  Regulable 40 A 63 Amp</v>
          </cell>
          <cell r="I331">
            <v>403564</v>
          </cell>
          <cell r="J331" t="str">
            <v>Unidad</v>
          </cell>
        </row>
        <row r="332">
          <cell r="H332" t="str">
            <v>Totalizador De 100 Amp  Regulable 70 A 100 Amp</v>
          </cell>
          <cell r="I332">
            <v>446947.99999999994</v>
          </cell>
          <cell r="J332" t="str">
            <v>Unidad</v>
          </cell>
        </row>
        <row r="333">
          <cell r="H333" t="str">
            <v>Totalizador De 125 Amp  Regulable 87 A 125 Amp</v>
          </cell>
          <cell r="I333">
            <v>999571.99999999988</v>
          </cell>
          <cell r="J333" t="str">
            <v>Unidad</v>
          </cell>
        </row>
        <row r="334">
          <cell r="H334" t="str">
            <v>Totalizador De 160 Amp  Regulable 102 A 160 Amp</v>
          </cell>
          <cell r="I334">
            <v>1333768</v>
          </cell>
          <cell r="J334" t="str">
            <v>Unidad</v>
          </cell>
        </row>
        <row r="335">
          <cell r="H335" t="str">
            <v xml:space="preserve">Totalizador De 250 Amp  Regulable 160 A 250 Amp </v>
          </cell>
          <cell r="I335">
            <v>1772943.9999999998</v>
          </cell>
          <cell r="J335" t="str">
            <v>Unidad</v>
          </cell>
        </row>
        <row r="336">
          <cell r="H336" t="str">
            <v xml:space="preserve">Totalizador De 320 Amp  Regulable 256 A 320 Amp </v>
          </cell>
          <cell r="I336">
            <v>3299388</v>
          </cell>
          <cell r="J336" t="str">
            <v>Unidad</v>
          </cell>
        </row>
        <row r="337">
          <cell r="H337" t="str">
            <v xml:space="preserve">Totalizador De 400 Amp  Regulable 320 A 400 Amp </v>
          </cell>
          <cell r="I337">
            <v>3355416</v>
          </cell>
          <cell r="J337" t="str">
            <v>Unidad</v>
          </cell>
        </row>
        <row r="338">
          <cell r="H338" t="str">
            <v>Totalizador De 500amp  Regulable 400 A 500 Amp</v>
          </cell>
          <cell r="I338">
            <v>5598276</v>
          </cell>
          <cell r="J338" t="str">
            <v>Unidad</v>
          </cell>
        </row>
        <row r="339">
          <cell r="H339" t="str">
            <v>Cortacircuito Enchufable Termomagnético Monopolares De 15; 20 Y 30 Amp</v>
          </cell>
          <cell r="I339">
            <v>21692</v>
          </cell>
          <cell r="J339" t="str">
            <v>Unidad</v>
          </cell>
        </row>
        <row r="340">
          <cell r="H340" t="str">
            <v>Cortacircuito Enchufable Termomagnético Monopolares De 40 Y 50  Amp</v>
          </cell>
          <cell r="I340">
            <v>28419.999999999996</v>
          </cell>
          <cell r="J340" t="str">
            <v>Unidad</v>
          </cell>
        </row>
        <row r="341">
          <cell r="H341" t="str">
            <v>Cortacircuito Enchufable Termomagnético Monopolares De 60 Amp</v>
          </cell>
          <cell r="I341">
            <v>31203.999999999996</v>
          </cell>
          <cell r="J341" t="str">
            <v>Unidad</v>
          </cell>
        </row>
        <row r="342">
          <cell r="H342" t="str">
            <v>Cortacircuito Enchufable Termomagnético Monopolares De 70; 90 Y 100 Amp</v>
          </cell>
          <cell r="I342">
            <v>42920</v>
          </cell>
          <cell r="J342" t="str">
            <v>Unidad</v>
          </cell>
        </row>
        <row r="343">
          <cell r="H343" t="str">
            <v>Cortacircuito Enchufable Termomagnético Bipolares De 15; 20 Y 30 Amp</v>
          </cell>
          <cell r="I343">
            <v>51156</v>
          </cell>
          <cell r="J343" t="str">
            <v>Unidad</v>
          </cell>
        </row>
        <row r="344">
          <cell r="H344" t="str">
            <v>Cortacircuito Enchufable Termomagnético Bipolares De 40 Y 50  Amp</v>
          </cell>
          <cell r="I344">
            <v>64727.999999999993</v>
          </cell>
          <cell r="J344" t="str">
            <v>Unidad</v>
          </cell>
        </row>
        <row r="345">
          <cell r="H345" t="str">
            <v>Cortacircuito Enchufable Termomagnético Bipolares De 60 Amp</v>
          </cell>
          <cell r="I345">
            <v>70876</v>
          </cell>
          <cell r="J345" t="str">
            <v>Unidad</v>
          </cell>
        </row>
        <row r="346">
          <cell r="H346" t="str">
            <v>Cortacircuito Enchufable Termomagnético Bipolares De 70; 90 Y 100 Amp</v>
          </cell>
          <cell r="I346">
            <v>93612</v>
          </cell>
          <cell r="J346" t="str">
            <v>Unidad</v>
          </cell>
        </row>
        <row r="347">
          <cell r="H347" t="str">
            <v>Cortacircuito Enchufable Termomagnético Tripolares De 15; 20 Y 30 Amp</v>
          </cell>
          <cell r="I347">
            <v>87928</v>
          </cell>
          <cell r="J347" t="str">
            <v>Unidad</v>
          </cell>
        </row>
        <row r="348">
          <cell r="H348" t="str">
            <v>Cortacircuito Enchufable Termomagnético Tripolares De 40; 50 Y 60 Amp</v>
          </cell>
          <cell r="I348">
            <v>92336</v>
          </cell>
          <cell r="J348" t="str">
            <v>Unidad</v>
          </cell>
        </row>
        <row r="349">
          <cell r="H349" t="str">
            <v>Cortacircuito Enchufable Termomagnético Tripolares De 70; 90 Y 100 Amp</v>
          </cell>
          <cell r="I349">
            <v>119363.99999999999</v>
          </cell>
          <cell r="J349" t="str">
            <v>Unidad</v>
          </cell>
        </row>
        <row r="350">
          <cell r="H350" t="str">
            <v>SISTEMA DE APANTALLAMIENTO</v>
          </cell>
        </row>
        <row r="351">
          <cell r="H351" t="str">
            <v>Punta Captadora Dehn 5/8''x1,0m Al</v>
          </cell>
          <cell r="I351">
            <v>62040</v>
          </cell>
          <cell r="J351" t="str">
            <v>Unidad</v>
          </cell>
        </row>
        <row r="352">
          <cell r="H352" t="str">
            <v>Base Para Punta Captadora Dehn 5/8"</v>
          </cell>
          <cell r="I352">
            <v>49500</v>
          </cell>
          <cell r="J352" t="str">
            <v>Unidad</v>
          </cell>
        </row>
        <row r="353">
          <cell r="H353" t="str">
            <v>Soporte Dehn Snap Plastica H16 Fijacion Para Conductor 8mm Ref: 3204</v>
          </cell>
          <cell r="I353">
            <v>6402</v>
          </cell>
          <cell r="J353" t="str">
            <v>Unidad</v>
          </cell>
        </row>
        <row r="354">
          <cell r="H354" t="str">
            <v>Conector Paralelo Dehn Mvklemme Rd 810mm St7/tzn Ref: 390050</v>
          </cell>
          <cell r="I354">
            <v>10835</v>
          </cell>
          <cell r="J354" t="str">
            <v>Unidad</v>
          </cell>
        </row>
        <row r="355">
          <cell r="H355" t="str">
            <v>Grapa Bimetalica Dehn Union Alambron-cu 8-10mm Ref: 459129</v>
          </cell>
          <cell r="I355">
            <v>12320</v>
          </cell>
          <cell r="J355" t="str">
            <v>Unidad</v>
          </cell>
        </row>
        <row r="356">
          <cell r="H356" t="str">
            <v>Alambron De Aluminio De 8mm</v>
          </cell>
          <cell r="I356">
            <v>2156</v>
          </cell>
          <cell r="J356" t="str">
            <v>ml</v>
          </cell>
        </row>
        <row r="357">
          <cell r="H357" t="str">
            <v>Sujecion Soporte (tornillerias Chazo)</v>
          </cell>
          <cell r="I357">
            <v>300</v>
          </cell>
          <cell r="J357" t="str">
            <v>Unidad</v>
          </cell>
        </row>
        <row r="358">
          <cell r="H358" t="str">
            <v xml:space="preserve">Cable De Cobre Desnudo 1/0 </v>
          </cell>
          <cell r="I358">
            <v>31452</v>
          </cell>
          <cell r="J358" t="str">
            <v>ml</v>
          </cell>
        </row>
        <row r="359">
          <cell r="H359" t="str">
            <v>Tubo Conduit Pvc De 3/4"</v>
          </cell>
          <cell r="I359">
            <v>2151</v>
          </cell>
          <cell r="J359" t="str">
            <v>ml</v>
          </cell>
        </row>
        <row r="360">
          <cell r="H360" t="str">
            <v>Curva Conduit Pvc De 3/4"</v>
          </cell>
          <cell r="I360">
            <v>1013</v>
          </cell>
          <cell r="J360" t="str">
            <v>Unidad</v>
          </cell>
        </row>
        <row r="361">
          <cell r="H361" t="str">
            <v>Varilla Cooperweld 2,4 Mts. 5/8" Cobre - Cobre</v>
          </cell>
          <cell r="I361">
            <v>180000</v>
          </cell>
          <cell r="J361" t="str">
            <v>Unidad</v>
          </cell>
        </row>
        <row r="362">
          <cell r="H362" t="str">
            <v>Soldadura Exotermica 150 Gr</v>
          </cell>
          <cell r="I362">
            <v>25000</v>
          </cell>
          <cell r="J362" t="str">
            <v>Unidad</v>
          </cell>
        </row>
        <row r="363">
          <cell r="H363" t="str">
            <v>CABLEADO ESTRUCTURADO</v>
          </cell>
        </row>
        <row r="364">
          <cell r="H364" t="str">
            <v>Cable Utp Categoria 6 X 305 Metros</v>
          </cell>
          <cell r="I364">
            <v>1655</v>
          </cell>
          <cell r="J364" t="str">
            <v>Unidad</v>
          </cell>
        </row>
        <row r="365">
          <cell r="H365" t="str">
            <v>Cable Utp De 4 Pares Categoria 6a  X 305 Metros</v>
          </cell>
          <cell r="I365">
            <v>2460</v>
          </cell>
          <cell r="J365" t="str">
            <v>ml</v>
          </cell>
        </row>
        <row r="366">
          <cell r="H366" t="str">
            <v>Caja 2x4 Raswell</v>
          </cell>
          <cell r="I366">
            <v>7500</v>
          </cell>
          <cell r="J366" t="str">
            <v>Unidad</v>
          </cell>
        </row>
        <row r="367">
          <cell r="H367" t="str">
            <v>Jacks Rj 45 Para Voz Categoria 6a</v>
          </cell>
          <cell r="I367">
            <v>19642</v>
          </cell>
          <cell r="J367" t="str">
            <v>Unidad</v>
          </cell>
        </row>
        <row r="368">
          <cell r="H368" t="str">
            <v>Jacks Rj 45 Para Datos Categoria 6a</v>
          </cell>
          <cell r="I368">
            <v>19642</v>
          </cell>
          <cell r="J368" t="str">
            <v>Unidad</v>
          </cell>
        </row>
        <row r="369">
          <cell r="H369" t="str">
            <v>Faceplate Doble</v>
          </cell>
          <cell r="I369">
            <v>4435</v>
          </cell>
          <cell r="J369" t="str">
            <v>Unidad</v>
          </cell>
        </row>
        <row r="370">
          <cell r="H370" t="str">
            <v>Faceplate Sencillo</v>
          </cell>
          <cell r="I370">
            <v>4157</v>
          </cell>
          <cell r="J370" t="str">
            <v>Unidad</v>
          </cell>
        </row>
        <row r="371">
          <cell r="H371" t="str">
            <v>Rack Cerrado Premium De 25u (incluye Puertas Y Paneles Laterales)</v>
          </cell>
          <cell r="I371">
            <v>1850857</v>
          </cell>
          <cell r="J371" t="str">
            <v>Unidad</v>
          </cell>
        </row>
        <row r="372">
          <cell r="H372" t="str">
            <v>Rack Cerrado Premium De 40u (incluye Puertas Y Paneles Laterales)</v>
          </cell>
          <cell r="I372">
            <v>2410229</v>
          </cell>
          <cell r="J372" t="str">
            <v>Unidad</v>
          </cell>
        </row>
        <row r="373">
          <cell r="H373" t="str">
            <v>Elementos  De Fijación</v>
          </cell>
          <cell r="I373">
            <v>171587</v>
          </cell>
          <cell r="J373" t="str">
            <v>Global</v>
          </cell>
        </row>
        <row r="374">
          <cell r="H374" t="str">
            <v>Patch Panel 24 Puertos Cat 6a</v>
          </cell>
          <cell r="I374">
            <v>1110816</v>
          </cell>
          <cell r="J374" t="str">
            <v>Unidad</v>
          </cell>
        </row>
        <row r="375">
          <cell r="H375" t="str">
            <v>Patch Panel Categoria 6a 48 Puertos 500mhz Para Rack</v>
          </cell>
          <cell r="I375">
            <v>1496511</v>
          </cell>
          <cell r="J375" t="str">
            <v>Unidad</v>
          </cell>
        </row>
        <row r="376">
          <cell r="H376" t="str">
            <v>Organizadores  De Cables</v>
          </cell>
          <cell r="I376">
            <v>123101</v>
          </cell>
          <cell r="J376" t="str">
            <v>Unidad</v>
          </cell>
        </row>
        <row r="377">
          <cell r="H377" t="str">
            <v>Patch Cord 3 Pies Cat 6a Color Azul</v>
          </cell>
          <cell r="I377">
            <v>40309</v>
          </cell>
          <cell r="J377" t="str">
            <v>Unidad</v>
          </cell>
        </row>
        <row r="378">
          <cell r="H378" t="str">
            <v>Patch Cord 3 Pies Cat 6a Color Rojo</v>
          </cell>
          <cell r="I378">
            <v>40309</v>
          </cell>
          <cell r="J378" t="str">
            <v>Unidad</v>
          </cell>
        </row>
        <row r="379">
          <cell r="H379" t="str">
            <v>Patch Cord 10 Pies Cat 6a Color Azul</v>
          </cell>
          <cell r="I379">
            <v>52569</v>
          </cell>
          <cell r="J379" t="str">
            <v>Unidad</v>
          </cell>
        </row>
        <row r="380">
          <cell r="H380" t="str">
            <v>Patch Cord 10 Pies Cat 6a Color Rojo</v>
          </cell>
          <cell r="I380">
            <v>52569</v>
          </cell>
          <cell r="J380" t="str">
            <v>Unidad</v>
          </cell>
        </row>
        <row r="381">
          <cell r="H381" t="str">
            <v>Marquillas  Acrílicas</v>
          </cell>
          <cell r="J381" t="str">
            <v>Unidad</v>
          </cell>
        </row>
        <row r="382">
          <cell r="H382" t="str">
            <v>Anillos  Marcadores</v>
          </cell>
          <cell r="J382" t="str">
            <v>Unidad</v>
          </cell>
        </row>
        <row r="383">
          <cell r="H383" t="str">
            <v>Multitoma  Para Rack</v>
          </cell>
          <cell r="I383">
            <v>372880</v>
          </cell>
          <cell r="J383" t="str">
            <v>Unidad</v>
          </cell>
        </row>
        <row r="384">
          <cell r="H384" t="str">
            <v>Extractor  De Aire Para Rack 3"</v>
          </cell>
          <cell r="I384">
            <v>48256</v>
          </cell>
          <cell r="J384" t="str">
            <v>Unidad</v>
          </cell>
        </row>
        <row r="385">
          <cell r="H385" t="str">
            <v>Bandeja  Auxiliar Rack (incluye  Accesorios Y Terminales)</v>
          </cell>
          <cell r="I385">
            <v>123389</v>
          </cell>
          <cell r="J385" t="str">
            <v>Unidad</v>
          </cell>
        </row>
        <row r="386">
          <cell r="H386" t="str">
            <v>Certificación  Puntos</v>
          </cell>
          <cell r="I386">
            <v>60000</v>
          </cell>
          <cell r="J386" t="str">
            <v>Unidad</v>
          </cell>
        </row>
        <row r="387">
          <cell r="H387" t="str">
            <v>Switch Cisco Catalyst 2960s 48 Gige 4x Sfp Lan Base (puertos Ethernet  100/1000 + 2 F0 Gbic Lc)</v>
          </cell>
          <cell r="I387">
            <v>13766880</v>
          </cell>
          <cell r="J387" t="str">
            <v>Unidad</v>
          </cell>
        </row>
        <row r="388">
          <cell r="H388" t="str">
            <v>Wireless Access Point Cpe Alta Potencia Wifi 2.4gh Para Exteriores</v>
          </cell>
          <cell r="I388">
            <v>716305</v>
          </cell>
          <cell r="J388" t="str">
            <v>Unidad</v>
          </cell>
        </row>
        <row r="389">
          <cell r="H389" t="str">
            <v>Wireless Access Point Dap 2360 300mbps Para Interiores</v>
          </cell>
          <cell r="I389">
            <v>1792896</v>
          </cell>
          <cell r="J389" t="str">
            <v>Unidad</v>
          </cell>
        </row>
        <row r="390">
          <cell r="H390" t="str">
            <v>Cajón Para Montaje En Rack 1u De Monitor Lcd, Teclado, Mouse</v>
          </cell>
          <cell r="I390">
            <v>7247680</v>
          </cell>
          <cell r="J390" t="str">
            <v>Unidad</v>
          </cell>
        </row>
        <row r="391">
          <cell r="H391" t="str">
            <v xml:space="preserve">Servidor En Rack 3.5" Chassis With Up To 4 Hot Plug Hard Drives, Procesador Intel® Xeon® E5-2407 2.20ghz, 10mb Caché, 6.4gt/s Qpi, No Turbo, 4c, 80w, Max Mem 1066mhz 1600 Mhz Rdimms, 8 Gb Rdimm, 1600mt/s, Low Volt, Dual Rank, X8 Data Width, Raid 1 For H710/h310 (2 Hdds), Perc H310 Integrated Raid Controller Disco Duro Hot Plug 500gb 7.2k Rpm Sata 3.5 Pulgadas, Adaptador Gigabit Ethernet Integrado De Doble Puerto, Electronic System Documentation And Openmanage Dvd Kit Dvd+/-rw, Sata, Internal For 4hd Chassis, Rieles Deslizantes (readyrails) Con Brazo De Administración De Cables, Dual, Hot-plug, Redundant Power Supply, 350w.  
</v>
          </cell>
          <cell r="I391">
            <v>9987299</v>
          </cell>
          <cell r="J391" t="str">
            <v>Unidad</v>
          </cell>
        </row>
        <row r="392">
          <cell r="H392" t="str">
            <v>Amarres Plasticos</v>
          </cell>
          <cell r="I392">
            <v>500</v>
          </cell>
          <cell r="J392" t="str">
            <v>Unidad</v>
          </cell>
        </row>
        <row r="393">
          <cell r="H393" t="str">
            <v>Certificación  Puntos</v>
          </cell>
          <cell r="I393">
            <v>60000</v>
          </cell>
          <cell r="J393" t="str">
            <v>Unidad</v>
          </cell>
        </row>
        <row r="394">
          <cell r="H394" t="str">
            <v>Soporte Tipo Repisa De 600mm</v>
          </cell>
          <cell r="I394">
            <v>93960</v>
          </cell>
          <cell r="J394" t="str">
            <v>Unidad</v>
          </cell>
        </row>
        <row r="395">
          <cell r="H395" t="str">
            <v>Chazos Y Tornillos</v>
          </cell>
          <cell r="I395">
            <v>40000</v>
          </cell>
          <cell r="J395" t="str">
            <v>Global</v>
          </cell>
        </row>
        <row r="396">
          <cell r="H396" t="str">
            <v>Perfil De Fijación Galvanizado En Caliente X 3mts</v>
          </cell>
          <cell r="I396">
            <v>30701</v>
          </cell>
        </row>
        <row r="397">
          <cell r="H397" t="str">
            <v>Herrajes Varios</v>
          </cell>
          <cell r="I397">
            <v>40000</v>
          </cell>
          <cell r="J397" t="str">
            <v>Global</v>
          </cell>
        </row>
        <row r="398">
          <cell r="H398" t="str">
            <v>Ups De 20 Kva Online 120/208/220 Trifasica</v>
          </cell>
          <cell r="I398">
            <v>45087568</v>
          </cell>
          <cell r="J398" t="str">
            <v>Global</v>
          </cell>
        </row>
        <row r="399">
          <cell r="H399" t="str">
            <v>Tuberias Y Accesorios Emt</v>
          </cell>
        </row>
        <row r="400">
          <cell r="H400" t="str">
            <v>Tubos EMT De 1/2"</v>
          </cell>
          <cell r="I400">
            <v>4108</v>
          </cell>
          <cell r="J400" t="str">
            <v>ml</v>
          </cell>
        </row>
        <row r="401">
          <cell r="H401" t="str">
            <v>Tubos EMT De 3/4"</v>
          </cell>
          <cell r="I401">
            <v>5969</v>
          </cell>
          <cell r="J401" t="str">
            <v>ml</v>
          </cell>
        </row>
        <row r="402">
          <cell r="H402" t="str">
            <v>Tubos EMT De 1"</v>
          </cell>
          <cell r="I402">
            <v>8783</v>
          </cell>
          <cell r="J402" t="str">
            <v>ml</v>
          </cell>
        </row>
        <row r="403">
          <cell r="H403" t="str">
            <v>Tubos EMT De 1 1/4"</v>
          </cell>
          <cell r="I403">
            <v>13036</v>
          </cell>
          <cell r="J403" t="str">
            <v>ml</v>
          </cell>
        </row>
        <row r="404">
          <cell r="H404" t="str">
            <v>Tubos EMT De 1 1/2"</v>
          </cell>
          <cell r="I404">
            <v>15098</v>
          </cell>
          <cell r="J404" t="str">
            <v>ml</v>
          </cell>
        </row>
        <row r="405">
          <cell r="H405" t="str">
            <v>Tubos EMT De 2"</v>
          </cell>
          <cell r="I405">
            <v>19212</v>
          </cell>
          <cell r="J405" t="str">
            <v>ml</v>
          </cell>
        </row>
        <row r="406">
          <cell r="H406" t="str">
            <v>Tubos EMT De 2 1/2"</v>
          </cell>
          <cell r="I406">
            <v>36564</v>
          </cell>
          <cell r="J406" t="str">
            <v>ml</v>
          </cell>
        </row>
        <row r="407">
          <cell r="H407" t="str">
            <v>Tubos EMT De 3"</v>
          </cell>
          <cell r="I407">
            <v>44713</v>
          </cell>
          <cell r="J407" t="str">
            <v>ml</v>
          </cell>
        </row>
        <row r="408">
          <cell r="H408" t="str">
            <v>Tubos EMT De 3 1/2"</v>
          </cell>
          <cell r="I408">
            <v>57004</v>
          </cell>
          <cell r="J408" t="str">
            <v>ml</v>
          </cell>
        </row>
        <row r="409">
          <cell r="H409" t="str">
            <v>Tubos EMT De 4"</v>
          </cell>
          <cell r="I409">
            <v>64268</v>
          </cell>
          <cell r="J409" t="str">
            <v>ml</v>
          </cell>
        </row>
        <row r="410">
          <cell r="H410" t="str">
            <v>Uniones  EMT De 1/2"</v>
          </cell>
          <cell r="I410">
            <v>626</v>
          </cell>
          <cell r="J410" t="str">
            <v>Unidad</v>
          </cell>
        </row>
        <row r="411">
          <cell r="H411" t="str">
            <v>Uniones  EMT De 3/4"</v>
          </cell>
          <cell r="I411">
            <v>974</v>
          </cell>
          <cell r="J411" t="str">
            <v>Unidad</v>
          </cell>
        </row>
        <row r="412">
          <cell r="H412" t="str">
            <v>Uniones  EMT De 1"</v>
          </cell>
          <cell r="I412">
            <v>1450</v>
          </cell>
          <cell r="J412" t="str">
            <v>Unidad</v>
          </cell>
        </row>
        <row r="413">
          <cell r="H413" t="str">
            <v>Uniones  EMT De 1 1/4"</v>
          </cell>
          <cell r="I413">
            <v>2610</v>
          </cell>
          <cell r="J413" t="str">
            <v>Unidad</v>
          </cell>
        </row>
        <row r="414">
          <cell r="H414" t="str">
            <v>Uniones  EMT De 1 1/2"</v>
          </cell>
          <cell r="I414">
            <v>3596</v>
          </cell>
          <cell r="J414" t="str">
            <v>Unidad</v>
          </cell>
        </row>
        <row r="415">
          <cell r="H415" t="str">
            <v>Uniones  EMT De 2"</v>
          </cell>
          <cell r="I415">
            <v>5104</v>
          </cell>
          <cell r="J415" t="str">
            <v>Unidad</v>
          </cell>
        </row>
        <row r="416">
          <cell r="H416" t="str">
            <v>Uniones  EMT De 2 1/4"</v>
          </cell>
          <cell r="I416">
            <v>0</v>
          </cell>
          <cell r="J416" t="str">
            <v>Unidad</v>
          </cell>
        </row>
        <row r="417">
          <cell r="H417" t="str">
            <v>Uniones  EMT De 2 1/2"</v>
          </cell>
          <cell r="I417">
            <v>0</v>
          </cell>
          <cell r="J417" t="str">
            <v>Unidad</v>
          </cell>
        </row>
        <row r="418">
          <cell r="H418" t="str">
            <v>Uniones  EMT De 3"</v>
          </cell>
          <cell r="I418">
            <v>13920</v>
          </cell>
          <cell r="J418" t="str">
            <v>Unidad</v>
          </cell>
        </row>
        <row r="419">
          <cell r="H419" t="str">
            <v>Uniones  EMT De 4"</v>
          </cell>
          <cell r="I419">
            <v>20184</v>
          </cell>
          <cell r="J419" t="str">
            <v>Unidad</v>
          </cell>
        </row>
        <row r="420">
          <cell r="H420" t="str">
            <v>Terminal / Adaptadores De EMT De 1/2"</v>
          </cell>
          <cell r="I420">
            <v>603</v>
          </cell>
          <cell r="J420" t="str">
            <v>Unidad</v>
          </cell>
        </row>
        <row r="421">
          <cell r="H421" t="str">
            <v>Terminal / Adaptadores De EMT De 3/4"</v>
          </cell>
          <cell r="I421">
            <v>905</v>
          </cell>
          <cell r="J421" t="str">
            <v>Unidad</v>
          </cell>
        </row>
        <row r="422">
          <cell r="H422" t="str">
            <v>Terminal / Adaptadores De EMT De 1"</v>
          </cell>
          <cell r="I422">
            <v>1392</v>
          </cell>
          <cell r="J422" t="str">
            <v>Unidad</v>
          </cell>
        </row>
        <row r="423">
          <cell r="H423" t="str">
            <v>Terminal / Adaptadores De EMT De 1 1/4"</v>
          </cell>
          <cell r="I423">
            <v>2494</v>
          </cell>
          <cell r="J423" t="str">
            <v>Unidad</v>
          </cell>
        </row>
        <row r="424">
          <cell r="H424" t="str">
            <v>Terminal / Adaptadores De EMT De 1 1/2"</v>
          </cell>
          <cell r="I424">
            <v>3480</v>
          </cell>
          <cell r="J424" t="str">
            <v>Unidad</v>
          </cell>
        </row>
        <row r="425">
          <cell r="H425" t="str">
            <v>Terminal / Adaptadores De EMT De 2"</v>
          </cell>
          <cell r="I425">
            <v>4930</v>
          </cell>
          <cell r="J425" t="str">
            <v>Unidad</v>
          </cell>
        </row>
        <row r="426">
          <cell r="H426" t="str">
            <v>Terminal / Adaptadores De EMT De 3"</v>
          </cell>
          <cell r="I426">
            <v>12412</v>
          </cell>
          <cell r="J426" t="str">
            <v>Unidad</v>
          </cell>
        </row>
        <row r="427">
          <cell r="H427" t="str">
            <v>Terminal / Adaptadores De EMT De 4"</v>
          </cell>
          <cell r="I427">
            <v>18212</v>
          </cell>
          <cell r="J427" t="str">
            <v>Unidad</v>
          </cell>
        </row>
        <row r="428">
          <cell r="H428" t="str">
            <v>Curvas De EMT De 1/2"</v>
          </cell>
          <cell r="I428">
            <v>1195</v>
          </cell>
          <cell r="J428" t="str">
            <v>Unidad</v>
          </cell>
        </row>
        <row r="429">
          <cell r="H429" t="str">
            <v>Curvas De EMT De 3/4"</v>
          </cell>
          <cell r="I429">
            <v>1798</v>
          </cell>
          <cell r="J429" t="str">
            <v>Unidad</v>
          </cell>
        </row>
        <row r="430">
          <cell r="H430" t="str">
            <v>Curvas De EMT De 1"</v>
          </cell>
          <cell r="I430">
            <v>2981</v>
          </cell>
          <cell r="J430" t="str">
            <v>Unidad</v>
          </cell>
        </row>
        <row r="431">
          <cell r="H431" t="str">
            <v>Curvas De EMT De 1 1/4"</v>
          </cell>
          <cell r="I431">
            <v>5336</v>
          </cell>
          <cell r="J431" t="str">
            <v>Unidad</v>
          </cell>
        </row>
        <row r="432">
          <cell r="H432" t="str">
            <v>Curvas De EMT De 1 1/2"</v>
          </cell>
          <cell r="I432">
            <v>8700</v>
          </cell>
          <cell r="J432" t="str">
            <v>Unidad</v>
          </cell>
        </row>
        <row r="433">
          <cell r="H433" t="str">
            <v>Curvas De EMT De 2"</v>
          </cell>
          <cell r="I433">
            <v>13920</v>
          </cell>
          <cell r="J433" t="str">
            <v>Unidad</v>
          </cell>
        </row>
        <row r="434">
          <cell r="I434">
            <v>0</v>
          </cell>
        </row>
        <row r="435">
          <cell r="I435">
            <v>0</v>
          </cell>
        </row>
        <row r="436">
          <cell r="I436">
            <v>0</v>
          </cell>
        </row>
        <row r="437">
          <cell r="H437" t="str">
            <v>Alambre De Cobre Thm -8 Awg</v>
          </cell>
          <cell r="I437">
            <v>1400</v>
          </cell>
          <cell r="J437" t="str">
            <v>ml</v>
          </cell>
        </row>
        <row r="438">
          <cell r="H438" t="str">
            <v xml:space="preserve">Interuptor O Toma </v>
          </cell>
          <cell r="I438">
            <v>5500</v>
          </cell>
          <cell r="J438" t="str">
            <v>Unidad</v>
          </cell>
        </row>
        <row r="439">
          <cell r="H439" t="str">
            <v>Insterruptor Sencillo</v>
          </cell>
          <cell r="I439">
            <v>7000</v>
          </cell>
          <cell r="J439" t="str">
            <v>Unidad</v>
          </cell>
        </row>
        <row r="440">
          <cell r="H440" t="str">
            <v>Insterruptor Doble</v>
          </cell>
          <cell r="I440">
            <v>8000</v>
          </cell>
          <cell r="J440" t="str">
            <v>Unidad</v>
          </cell>
        </row>
        <row r="441">
          <cell r="H441" t="str">
            <v>Insterrutor Triple</v>
          </cell>
          <cell r="I441">
            <v>9500</v>
          </cell>
          <cell r="J441" t="str">
            <v>Unidad</v>
          </cell>
        </row>
        <row r="442">
          <cell r="H442" t="str">
            <v>Insterruptor Sensor De Proximidad</v>
          </cell>
          <cell r="I442">
            <v>145000</v>
          </cell>
          <cell r="J442" t="str">
            <v>Unidad</v>
          </cell>
        </row>
        <row r="443">
          <cell r="H443" t="str">
            <v>Tomacorrientes Aereos</v>
          </cell>
          <cell r="I443">
            <v>10000</v>
          </cell>
          <cell r="J443" t="str">
            <v>Unidad</v>
          </cell>
        </row>
        <row r="444">
          <cell r="H444" t="str">
            <v>Tomas De 120v Con Polo A Tierra</v>
          </cell>
          <cell r="I444">
            <v>5000</v>
          </cell>
          <cell r="J444" t="str">
            <v>Unidad</v>
          </cell>
        </row>
        <row r="445">
          <cell r="H445" t="str">
            <v>Toma Trifasica De 30 Amp</v>
          </cell>
          <cell r="I445">
            <v>9000</v>
          </cell>
          <cell r="J445" t="str">
            <v>Global</v>
          </cell>
        </row>
        <row r="446">
          <cell r="H446" t="str">
            <v>Plafones De Loza</v>
          </cell>
          <cell r="I446">
            <v>2500</v>
          </cell>
          <cell r="J446" t="str">
            <v>Unidad</v>
          </cell>
        </row>
        <row r="447">
          <cell r="H447" t="str">
            <v>Totalizador Tripolar Tamaño 125, Dpx-125, Inominal:100amp, Regulable De 70 A 100amp. 25 Ka A 240v, 14ka A440v, Incluye Seis (6) Terminales Tipo Jaula, Marca Legrand.</v>
          </cell>
          <cell r="I447">
            <v>539000</v>
          </cell>
          <cell r="J447" t="str">
            <v>Unidad</v>
          </cell>
        </row>
        <row r="448">
          <cell r="H448" t="str">
            <v>Totalizador Tripolar Tamaño 125, Dpx-125, Inominal:40amp, Regulable De 28 A 40amp. 25 Ka A 240v, 14ka A 440v, Incluye Seis (6) Terminales Tipo Jaula, Marca Legrand.</v>
          </cell>
          <cell r="I448">
            <v>485660</v>
          </cell>
          <cell r="J448" t="str">
            <v>Unidad</v>
          </cell>
        </row>
        <row r="449">
          <cell r="H449" t="str">
            <v>Constactores  Tipo ( A63 - 30 - 11x )</v>
          </cell>
          <cell r="I449">
            <v>588000</v>
          </cell>
          <cell r="J449" t="str">
            <v>Unidad</v>
          </cell>
        </row>
        <row r="450">
          <cell r="H450" t="str">
            <v>Fusible De Baja Instensidad</v>
          </cell>
          <cell r="I450">
            <v>91000</v>
          </cell>
          <cell r="J450" t="str">
            <v>Unidad</v>
          </cell>
        </row>
        <row r="451">
          <cell r="H451" t="str">
            <v>Barra De Cobre</v>
          </cell>
          <cell r="I451">
            <v>560000</v>
          </cell>
          <cell r="J451" t="str">
            <v>Global</v>
          </cell>
        </row>
        <row r="452">
          <cell r="H452" t="str">
            <v>Canaletas Ranuradas</v>
          </cell>
          <cell r="I452">
            <v>168000</v>
          </cell>
          <cell r="J452" t="str">
            <v>Unidad</v>
          </cell>
        </row>
        <row r="453">
          <cell r="H453" t="str">
            <v>Gabinete   De 0,70 X 0,60 Mts X 0,30 Mts</v>
          </cell>
          <cell r="I453">
            <v>600000</v>
          </cell>
          <cell r="J453" t="str">
            <v>Unidad</v>
          </cell>
        </row>
        <row r="454">
          <cell r="H454" t="str">
            <v>Gabinete   De 1,50 X 1,0 Mts X 0,30 Mts</v>
          </cell>
          <cell r="I454">
            <v>1600000</v>
          </cell>
          <cell r="J454" t="str">
            <v>Unidad</v>
          </cell>
        </row>
        <row r="455">
          <cell r="H455" t="str">
            <v>Terminales</v>
          </cell>
          <cell r="I455">
            <v>40000</v>
          </cell>
          <cell r="J455" t="str">
            <v>Global</v>
          </cell>
        </row>
        <row r="456">
          <cell r="H456" t="str">
            <v>Timer  Programador</v>
          </cell>
          <cell r="I456">
            <v>404250</v>
          </cell>
          <cell r="J456" t="str">
            <v>Unidad</v>
          </cell>
        </row>
        <row r="457">
          <cell r="H457" t="str">
            <v>Caja De Empalme Ip 55</v>
          </cell>
          <cell r="I457">
            <v>42000</v>
          </cell>
          <cell r="J457" t="str">
            <v>Unidad</v>
          </cell>
        </row>
        <row r="458">
          <cell r="H458" t="str">
            <v>Regletas</v>
          </cell>
          <cell r="I458">
            <v>25000</v>
          </cell>
          <cell r="J458" t="str">
            <v>Unidad</v>
          </cell>
        </row>
        <row r="459">
          <cell r="H459" t="str">
            <v>Cable THHN/THWN Desnudo N°1/0</v>
          </cell>
          <cell r="I459">
            <v>31920</v>
          </cell>
          <cell r="J459" t="str">
            <v>ml</v>
          </cell>
        </row>
        <row r="460">
          <cell r="H460" t="str">
            <v>Cable THHN/THWN 90°c Conductor N° 3x14 Encauchetado Cobre Suave</v>
          </cell>
          <cell r="I460">
            <v>8279</v>
          </cell>
          <cell r="J460" t="str">
            <v>ml</v>
          </cell>
        </row>
        <row r="461">
          <cell r="H461" t="str">
            <v>Cable THHN/THWN 90°c Conductor N°8 De Cobre Suave</v>
          </cell>
          <cell r="I461">
            <v>5762</v>
          </cell>
          <cell r="J461" t="str">
            <v>Unidad</v>
          </cell>
        </row>
        <row r="462">
          <cell r="H462" t="str">
            <v xml:space="preserve">Cable THHN/THWN 90°c Conductor N°10 De Cobre Desnudo Suave </v>
          </cell>
          <cell r="I462">
            <v>3760</v>
          </cell>
          <cell r="J462" t="str">
            <v>ml</v>
          </cell>
        </row>
        <row r="463">
          <cell r="H463" t="str">
            <v>Cable THHN/THWN 90°c Conductor N° 12  De Cobre Suave</v>
          </cell>
          <cell r="I463">
            <v>2765</v>
          </cell>
          <cell r="J463" t="str">
            <v>ml</v>
          </cell>
        </row>
        <row r="464">
          <cell r="H464" t="str">
            <v>Cable De Aluminio Desnudo Acsr N°2/0</v>
          </cell>
          <cell r="I464">
            <v>5698</v>
          </cell>
          <cell r="J464" t="str">
            <v>ml</v>
          </cell>
        </row>
        <row r="465">
          <cell r="H465" t="str">
            <v xml:space="preserve">Tubo Pvc Conduit De 1/2" De Alto Impacto Para Placa  Pesado Pavco </v>
          </cell>
          <cell r="I465">
            <v>1550</v>
          </cell>
          <cell r="J465" t="str">
            <v>ml</v>
          </cell>
        </row>
        <row r="466">
          <cell r="H466" t="str">
            <v>Curvas Conduit Pesado Pavco 1/2"</v>
          </cell>
          <cell r="I466">
            <v>599</v>
          </cell>
          <cell r="J466" t="str">
            <v>Unidad</v>
          </cell>
        </row>
        <row r="467">
          <cell r="H467" t="str">
            <v>Limpiador Removedor Pvc 760gr / 1/4 De Gal</v>
          </cell>
          <cell r="I467">
            <v>31668</v>
          </cell>
          <cell r="J467" t="str">
            <v>Global</v>
          </cell>
        </row>
        <row r="468">
          <cell r="H468" t="str">
            <v>Cajas Sencillas Pvc 103x60x45 Mm</v>
          </cell>
          <cell r="I468">
            <v>1366</v>
          </cell>
          <cell r="J468" t="str">
            <v>Unidad</v>
          </cell>
        </row>
        <row r="469">
          <cell r="H469" t="str">
            <v>Cajas Octagonal Pvc  100x100x47 Mm</v>
          </cell>
          <cell r="I469">
            <v>1850</v>
          </cell>
          <cell r="J469" t="str">
            <v>Unidad</v>
          </cell>
        </row>
        <row r="470">
          <cell r="H470" t="str">
            <v>Cajas Sencillas Pvc 103x60x45 Mm</v>
          </cell>
          <cell r="I470">
            <v>1366</v>
          </cell>
          <cell r="J470" t="str">
            <v>Unidad</v>
          </cell>
        </row>
        <row r="471">
          <cell r="I471">
            <v>0</v>
          </cell>
        </row>
        <row r="472">
          <cell r="H472" t="str">
            <v>Adaptadores Terminales De 1/2"</v>
          </cell>
          <cell r="I472">
            <v>302</v>
          </cell>
          <cell r="J472" t="str">
            <v>Unidad</v>
          </cell>
        </row>
        <row r="473">
          <cell r="H473" t="str">
            <v>Adaptadores Terminales De 3/4"</v>
          </cell>
          <cell r="I473">
            <v>450</v>
          </cell>
          <cell r="J473" t="str">
            <v>Unidad</v>
          </cell>
        </row>
        <row r="474">
          <cell r="H474" t="str">
            <v>Adaptadores Terminales De 1"</v>
          </cell>
          <cell r="I474">
            <v>750</v>
          </cell>
          <cell r="J474" t="str">
            <v>Unidad</v>
          </cell>
        </row>
        <row r="475">
          <cell r="H475" t="str">
            <v>Adaptadores Terminales De 2"</v>
          </cell>
          <cell r="I475">
            <v>1500</v>
          </cell>
          <cell r="J475" t="str">
            <v>Unidad</v>
          </cell>
        </row>
        <row r="476">
          <cell r="H476" t="str">
            <v>Tomacorriente Doble Con Polo A Tierra</v>
          </cell>
          <cell r="I476">
            <v>12000</v>
          </cell>
          <cell r="J476" t="str">
            <v>Unidad</v>
          </cell>
        </row>
        <row r="477">
          <cell r="H477" t="str">
            <v>Tomacorriente Doble Con Polo A Tierra Tipo Hospitalario Color Naranja</v>
          </cell>
          <cell r="I477">
            <v>35000</v>
          </cell>
          <cell r="J477" t="str">
            <v>Unidad</v>
          </cell>
        </row>
        <row r="478">
          <cell r="H478" t="str">
            <v xml:space="preserve">Toma Corriente Gfci Doble 2p+t  </v>
          </cell>
          <cell r="I478">
            <v>76700</v>
          </cell>
          <cell r="J478" t="str">
            <v>Unidad</v>
          </cell>
        </row>
        <row r="479">
          <cell r="H479">
            <v>1</v>
          </cell>
          <cell r="I479">
            <v>0</v>
          </cell>
          <cell r="J479" t="str">
            <v>naaa</v>
          </cell>
        </row>
        <row r="480">
          <cell r="H480" t="str">
            <v xml:space="preserve">Luminaria Hermetica 2x28w </v>
          </cell>
          <cell r="I480">
            <v>96500</v>
          </cell>
          <cell r="J480" t="str">
            <v>Unidad</v>
          </cell>
        </row>
        <row r="481">
          <cell r="H481" t="str">
            <v>Luminaria Fluorecente Sobreponer De 122 Cm De Largo. Con Dos (2) Tubos T8 Largos De 32w  2x32w</v>
          </cell>
          <cell r="I481">
            <v>85400</v>
          </cell>
          <cell r="J481" t="str">
            <v>Unidad</v>
          </cell>
        </row>
        <row r="482">
          <cell r="H482" t="str">
            <v>Luminaria Fluorescente Referencia It Lfs Im Tb 1x4/2t83265/ Eunv (0,30 X 1,22m) Diseñada En Lámina Cold Rolled
Calibre 24 Y Pintura Blanca Electrostática, Diseñada Especialmente Con Marco Para Incrustar En Cielos Falsos En Yeso
Cartón Y/o Dry-wall, Diseñada Para Dos (2) Tubos De 32w En Sistema T8</v>
          </cell>
          <cell r="I482">
            <v>91980</v>
          </cell>
          <cell r="J482" t="str">
            <v>Unidad</v>
          </cell>
        </row>
        <row r="483">
          <cell r="H483" t="str">
            <v>Luminaria Fluorescente De Sobreponer De 244cm De Largo, Con Aleta En Lámina Coldrolled Posee Dos Tubos (2) Tubos Alineados De Uno En Uno De 54w En Sistema T5</v>
          </cell>
          <cell r="I483">
            <v>131180</v>
          </cell>
          <cell r="J483" t="str">
            <v>Unidad</v>
          </cell>
        </row>
        <row r="484">
          <cell r="H484" t="str">
            <v>Luminaria Fluorescente De Sobreponer O Colgar, De 234cm De Largo, Con Aleta En Lámina Coldrolled Posee Cuatro (4) Tubos De 54w En Sistema T5, Alineados De 2 En 2</v>
          </cell>
          <cell r="I484">
            <v>202580</v>
          </cell>
          <cell r="J484" t="str">
            <v>Unidad</v>
          </cell>
        </row>
        <row r="485">
          <cell r="H485" t="str">
            <v xml:space="preserve">Luminaria Fluorescente De 60,5x60,5cm Diseñada Especialmente Para Incrustar En Cielos Falsos De Estructura En Aluminio Y/o En Sistemas De Panel-yeso Con Marco. Dotada Con Cuatro (4) Tubos T8 Cortos De 17w </v>
          </cell>
          <cell r="I485">
            <v>158200</v>
          </cell>
          <cell r="J485" t="str">
            <v>Unidad</v>
          </cell>
        </row>
        <row r="486">
          <cell r="H486" t="str">
            <v>Luminaria Fluorescente De 12 Celdas, De (30x122 Cm) Diseñada Especialmente Con Marco Para Incrustar En Cielos Rasos De Dry-wall Y/o Panel Yeso, Dotada Con Balasto Electrónico Dos (2)
Tubos T5 Largos De 54w</v>
          </cell>
          <cell r="I486">
            <v>134400</v>
          </cell>
          <cell r="J486" t="str">
            <v>Unidad</v>
          </cell>
        </row>
        <row r="487">
          <cell r="H487" t="str">
            <v>Luminaria Fluorescente, Tipo Bala Extruída En Alumínio Especular De Alta Eficiencia. Un (1) Balasto Electrónico Con Dos (2) Tubos Compactos Fluorescentes Doble Biax De 32 Vatios (4 Pines),</v>
          </cell>
          <cell r="I487">
            <v>138600</v>
          </cell>
          <cell r="J487" t="str">
            <v>Unidad</v>
          </cell>
        </row>
        <row r="488">
          <cell r="H488" t="str">
            <v>L U M I N A R I A D E Emergencia En Chasis Moldeado E Inyectado En Termoplástico Abs, 90 Minutos De Autonomía De Operación,
Provista De Dos Focos Direccionales De Alta Eficiencia, Cada Uno Compuesto Por Un Bombillo Halógeno De 5w, 120-
277vac,</v>
          </cell>
          <cell r="I488">
            <v>87920</v>
          </cell>
          <cell r="J488" t="str">
            <v>Unidad</v>
          </cell>
        </row>
        <row r="489">
          <cell r="H489" t="str">
            <v>Luminaria De Emergencia En Chasis Moldeado E Inyectado En Termoplástico Abs, 90 Minutos De Autonomía De Operación,
Provista De Un Sistema De Leds De Alta Eficiencia, Que Permiten Una Iluminación Uniforme Y Constante, Sistema Eléctrico A
120-277 Vac.</v>
          </cell>
          <cell r="I489">
            <v>112000</v>
          </cell>
          <cell r="J489" t="str">
            <v>Unidad</v>
          </cell>
        </row>
        <row r="490">
          <cell r="H490" t="str">
            <v>Balitas De Piso Para Senderos Puede Ser Usado En Tierra, Piso, Pared, Cielo Falso, Baño Alto: Dimenciones: 10.8 Cm, Ancho: 10.8 Cm, Profundidad: 15 Cm Voltaje 120v</v>
          </cell>
          <cell r="I490">
            <v>120000</v>
          </cell>
          <cell r="J490" t="str">
            <v>Unidad</v>
          </cell>
        </row>
        <row r="491">
          <cell r="H491" t="str">
            <v>Balas Sumergibles It Bala Led Piso 2l 24w/ Azul Hidroled Dr</v>
          </cell>
          <cell r="I491">
            <v>252764</v>
          </cell>
          <cell r="J491" t="str">
            <v>Unidad</v>
          </cell>
        </row>
        <row r="492">
          <cell r="H492" t="str">
            <v>Bala De Piso Para Fachada De 175w Mh</v>
          </cell>
          <cell r="I492">
            <v>750000</v>
          </cell>
          <cell r="J492" t="str">
            <v>Unidad</v>
          </cell>
        </row>
        <row r="493">
          <cell r="H493" t="str">
            <v>Reflectores De 175 W Mh R</v>
          </cell>
          <cell r="I493">
            <v>433840</v>
          </cell>
          <cell r="J493" t="str">
            <v>Unidad</v>
          </cell>
        </row>
        <row r="494">
          <cell r="H494" t="str">
            <v>Bombilla Mh 175 W Ov E 40</v>
          </cell>
          <cell r="I494">
            <v>36656</v>
          </cell>
          <cell r="J494" t="str">
            <v>Unidad</v>
          </cell>
        </row>
        <row r="495">
          <cell r="H495" t="str">
            <v>Bombilla Mh 175 W Ov E 40</v>
          </cell>
          <cell r="I495">
            <v>36656</v>
          </cell>
          <cell r="J495" t="str">
            <v>Unidad</v>
          </cell>
        </row>
        <row r="496">
          <cell r="H496" t="str">
            <v xml:space="preserve">Luminaria Tipo Tortuga </v>
          </cell>
          <cell r="I496">
            <v>45000</v>
          </cell>
          <cell r="J496" t="str">
            <v>Unidad</v>
          </cell>
        </row>
        <row r="497">
          <cell r="H497" t="str">
            <v>Medida Semidirecta</v>
          </cell>
          <cell r="I497">
            <v>280000</v>
          </cell>
          <cell r="J497" t="str">
            <v>Global</v>
          </cell>
        </row>
        <row r="498">
          <cell r="H498" t="str">
            <v>Prense Estopa De 1/2"</v>
          </cell>
          <cell r="I498">
            <v>1200</v>
          </cell>
          <cell r="J498" t="str">
            <v>Unidad</v>
          </cell>
        </row>
        <row r="499">
          <cell r="H499" t="str">
            <v>Tubo Galvanizado Pesado De 3" X 6 Mts</v>
          </cell>
          <cell r="I499">
            <v>150000</v>
          </cell>
          <cell r="J499" t="str">
            <v>Unidad</v>
          </cell>
        </row>
        <row r="500">
          <cell r="H500" t="str">
            <v>Cinta Bandy De 3/4"</v>
          </cell>
          <cell r="I500">
            <v>2500</v>
          </cell>
          <cell r="J500" t="str">
            <v>ml</v>
          </cell>
        </row>
        <row r="501">
          <cell r="H501" t="str">
            <v>Evilla Bandy De 3/4"</v>
          </cell>
          <cell r="I501">
            <v>1500</v>
          </cell>
          <cell r="J501" t="str">
            <v>Unidad</v>
          </cell>
        </row>
        <row r="502">
          <cell r="H502" t="str">
            <v>Capacete De 3"</v>
          </cell>
          <cell r="I502">
            <v>45000</v>
          </cell>
          <cell r="J502" t="str">
            <v>Unidad</v>
          </cell>
        </row>
        <row r="503">
          <cell r="H503" t="str">
            <v>Cable De Tierra N°2/0 De Cobre Desnudo</v>
          </cell>
          <cell r="I503">
            <v>43379</v>
          </cell>
          <cell r="J503" t="str">
            <v>ml</v>
          </cell>
        </row>
        <row r="504">
          <cell r="H504" t="str">
            <v>Tubo Pvc Conduit De  1/2" Pesado</v>
          </cell>
          <cell r="I504">
            <v>1550</v>
          </cell>
          <cell r="J504" t="str">
            <v>ml</v>
          </cell>
        </row>
        <row r="505">
          <cell r="H505" t="str">
            <v>Tubo Pvc Conduit De 3/4" Pesado</v>
          </cell>
          <cell r="I505">
            <v>2030</v>
          </cell>
          <cell r="J505" t="str">
            <v>ml</v>
          </cell>
        </row>
        <row r="506">
          <cell r="H506" t="str">
            <v>Tubo Pvc Conduit De 1" Pesado</v>
          </cell>
          <cell r="I506">
            <v>2813</v>
          </cell>
          <cell r="J506" t="str">
            <v>ml</v>
          </cell>
        </row>
        <row r="507">
          <cell r="H507" t="str">
            <v>Tubo Pvc Conduit De 1 1/4" Pesado</v>
          </cell>
          <cell r="I507">
            <v>4348</v>
          </cell>
          <cell r="J507" t="str">
            <v>ml</v>
          </cell>
        </row>
        <row r="508">
          <cell r="H508" t="str">
            <v>Tubo Pvc Conduit De 1 1/2" Pesado Tramo De 3 Mts</v>
          </cell>
          <cell r="I508">
            <v>5541</v>
          </cell>
          <cell r="J508" t="str">
            <v>ml</v>
          </cell>
        </row>
        <row r="509">
          <cell r="H509" t="str">
            <v>Tubo Pvc Conduit De 2" Pesado Tramo De 6mts</v>
          </cell>
          <cell r="I509">
            <v>4121</v>
          </cell>
          <cell r="J509" t="str">
            <v>ml</v>
          </cell>
        </row>
        <row r="510">
          <cell r="H510" t="str">
            <v>Tubo Pvc Conduit De 3" Pesado  Tramo De 6 Mts</v>
          </cell>
          <cell r="I510">
            <v>9133</v>
          </cell>
          <cell r="J510" t="str">
            <v>ml</v>
          </cell>
        </row>
        <row r="511">
          <cell r="H511" t="str">
            <v>Curvas Conduit Gran Radio Pesado  4"</v>
          </cell>
          <cell r="I511">
            <v>42418</v>
          </cell>
          <cell r="J511" t="str">
            <v>Unidad</v>
          </cell>
        </row>
        <row r="512">
          <cell r="H512" t="str">
            <v>Curvas Conduit Gran Radio Pesado  3"</v>
          </cell>
          <cell r="I512">
            <v>24162</v>
          </cell>
          <cell r="J512" t="str">
            <v>Unidad</v>
          </cell>
        </row>
        <row r="513">
          <cell r="H513" t="str">
            <v>Curvas Conduit Gran Radio Pesado  2"</v>
          </cell>
          <cell r="I513">
            <v>9625</v>
          </cell>
          <cell r="J513" t="str">
            <v>Unidad</v>
          </cell>
        </row>
        <row r="514">
          <cell r="H514" t="str">
            <v>Curvas Conduit Pesado  2"</v>
          </cell>
          <cell r="I514">
            <v>8525</v>
          </cell>
          <cell r="J514" t="str">
            <v>Unidad</v>
          </cell>
        </row>
        <row r="515">
          <cell r="H515" t="str">
            <v>Curvas Conduit Pesado  1 1/2"</v>
          </cell>
          <cell r="I515">
            <v>4618</v>
          </cell>
          <cell r="J515" t="str">
            <v>Unidad</v>
          </cell>
        </row>
        <row r="516">
          <cell r="H516" t="str">
            <v>Curvas Conduit Pesado 1 1/4"</v>
          </cell>
          <cell r="I516">
            <v>3189</v>
          </cell>
          <cell r="J516" t="str">
            <v>Unidad</v>
          </cell>
        </row>
        <row r="517">
          <cell r="H517" t="str">
            <v>Curvas Conduit Pesado 1"</v>
          </cell>
          <cell r="I517">
            <v>1812</v>
          </cell>
          <cell r="J517" t="str">
            <v>Unidad</v>
          </cell>
        </row>
        <row r="518">
          <cell r="H518" t="str">
            <v>Curvas Conduit Pesado 3/4"</v>
          </cell>
          <cell r="I518">
            <v>956</v>
          </cell>
          <cell r="J518" t="str">
            <v>Unidad</v>
          </cell>
        </row>
        <row r="519">
          <cell r="H519" t="str">
            <v>Curvas Conduit Pesado 1/2"</v>
          </cell>
          <cell r="I519">
            <v>599</v>
          </cell>
          <cell r="J519" t="str">
            <v>Unidad</v>
          </cell>
        </row>
        <row r="520">
          <cell r="I520">
            <v>0</v>
          </cell>
        </row>
        <row r="521">
          <cell r="H521" t="str">
            <v>Alambre De Cobre Thm -12 Awg</v>
          </cell>
          <cell r="I521">
            <v>900</v>
          </cell>
          <cell r="J521" t="str">
            <v>ml</v>
          </cell>
        </row>
        <row r="522">
          <cell r="H522" t="str">
            <v>Alambre De Cobre Thm -14 Awg</v>
          </cell>
          <cell r="I522">
            <v>700</v>
          </cell>
          <cell r="J522" t="str">
            <v>ml</v>
          </cell>
        </row>
        <row r="523">
          <cell r="H523" t="str">
            <v>Tubo Pvc Conduit De 1" Pesado Pavco</v>
          </cell>
          <cell r="I523">
            <v>4501</v>
          </cell>
          <cell r="J523" t="str">
            <v>ml</v>
          </cell>
        </row>
        <row r="524">
          <cell r="H524" t="str">
            <v>Tubo Pvc Conduit De 3/4" Pesado Pavco</v>
          </cell>
          <cell r="I524">
            <v>3248</v>
          </cell>
          <cell r="J524" t="str">
            <v>ml</v>
          </cell>
        </row>
        <row r="525">
          <cell r="H525" t="str">
            <v>Tubo Conduit De 1/2</v>
          </cell>
          <cell r="I525">
            <v>1000</v>
          </cell>
          <cell r="J525" t="str">
            <v>ml</v>
          </cell>
        </row>
        <row r="526">
          <cell r="H526" t="str">
            <v>Curva Coduit De 1/2"</v>
          </cell>
          <cell r="I526">
            <v>400</v>
          </cell>
          <cell r="J526" t="str">
            <v>Unidad</v>
          </cell>
        </row>
        <row r="527">
          <cell r="H527" t="str">
            <v>Curvas Conduit Pesado Pavco 1"</v>
          </cell>
          <cell r="I527">
            <v>2899</v>
          </cell>
          <cell r="J527" t="str">
            <v>Unidad</v>
          </cell>
        </row>
        <row r="528">
          <cell r="H528" t="str">
            <v>Curvas Conduit Pesado Pavco 3/4"</v>
          </cell>
          <cell r="I528">
            <v>1530</v>
          </cell>
          <cell r="J528" t="str">
            <v>Unidad</v>
          </cell>
        </row>
        <row r="529">
          <cell r="H529" t="str">
            <v>Curvas Conduit Pesado Pavco 1 1/4"</v>
          </cell>
          <cell r="I529">
            <v>3189</v>
          </cell>
          <cell r="J529" t="str">
            <v>Unidad</v>
          </cell>
        </row>
        <row r="530">
          <cell r="H530" t="str">
            <v>Tornillería general</v>
          </cell>
          <cell r="I530">
            <v>8000</v>
          </cell>
          <cell r="J530" t="str">
            <v>Global</v>
          </cell>
        </row>
        <row r="531">
          <cell r="H531" t="str">
            <v>Dioxido De Zinc</v>
          </cell>
          <cell r="I531">
            <v>11252</v>
          </cell>
          <cell r="J531" t="str">
            <v>Kg</v>
          </cell>
        </row>
        <row r="532">
          <cell r="H532" t="str">
            <v>Pegante Blanco</v>
          </cell>
          <cell r="I532">
            <v>1021</v>
          </cell>
          <cell r="J532" t="str">
            <v>Kg</v>
          </cell>
        </row>
        <row r="533">
          <cell r="H533" t="str">
            <v>Waipe</v>
          </cell>
          <cell r="I533">
            <v>2800</v>
          </cell>
          <cell r="J533" t="str">
            <v>ml</v>
          </cell>
        </row>
        <row r="534">
          <cell r="H534" t="str">
            <v>Piso En Marmol Royal Dorado</v>
          </cell>
          <cell r="I534">
            <v>99000</v>
          </cell>
          <cell r="J534" t="str">
            <v>m ^ 2</v>
          </cell>
        </row>
        <row r="535">
          <cell r="H535" t="str">
            <v>Enchape de pared en nevada mate de 30x45</v>
          </cell>
          <cell r="I535">
            <v>25000</v>
          </cell>
          <cell r="J535" t="str">
            <v>m ^ 2</v>
          </cell>
        </row>
        <row r="536">
          <cell r="H536" t="str">
            <v>Pintura tipo koraza</v>
          </cell>
          <cell r="I536">
            <v>59500</v>
          </cell>
          <cell r="J536" t="str">
            <v>Galón</v>
          </cell>
        </row>
        <row r="537">
          <cell r="H537" t="str">
            <v>Estuco yeso</v>
          </cell>
          <cell r="I537">
            <v>3000</v>
          </cell>
          <cell r="J537" t="str">
            <v>Kg</v>
          </cell>
        </row>
        <row r="538">
          <cell r="H538" t="str">
            <v>Lija de agua</v>
          </cell>
          <cell r="I538">
            <v>1100</v>
          </cell>
          <cell r="J538" t="str">
            <v>Unidad</v>
          </cell>
        </row>
        <row r="539">
          <cell r="H539" t="str">
            <v xml:space="preserve"> ASCENSOR SCHINDLER 3300AP</v>
          </cell>
          <cell r="I539">
            <v>121715729</v>
          </cell>
          <cell r="J539" t="str">
            <v>Unidad</v>
          </cell>
        </row>
        <row r="540">
          <cell r="H540" t="str">
            <v>DECK GRIS 4,5*14,5*200</v>
          </cell>
          <cell r="I540">
            <v>69815</v>
          </cell>
          <cell r="J540" t="str">
            <v>m ^ 2</v>
          </cell>
        </row>
        <row r="541">
          <cell r="H541" t="str">
            <v>DECK Rojo, negro, marron, anticado 4,5*14,5*200</v>
          </cell>
          <cell r="I541">
            <v>82224</v>
          </cell>
          <cell r="J541" t="str">
            <v>m ^ 2</v>
          </cell>
        </row>
        <row r="542">
          <cell r="H542" t="str">
            <v>DECK Blanco 4,5*14,5*200</v>
          </cell>
          <cell r="I542">
            <v>91028</v>
          </cell>
          <cell r="J542" t="str">
            <v>m ^ 2</v>
          </cell>
        </row>
        <row r="543">
          <cell r="H543" t="str">
            <v>Dilatacion en bronce 3/4</v>
          </cell>
          <cell r="I543">
            <v>2160</v>
          </cell>
          <cell r="J543" t="str">
            <v>ml</v>
          </cell>
        </row>
        <row r="544">
          <cell r="H544" t="str">
            <v>Granito travertino</v>
          </cell>
          <cell r="I544">
            <v>23000.48</v>
          </cell>
          <cell r="J544" t="str">
            <v>bolsa</v>
          </cell>
        </row>
        <row r="545">
          <cell r="H545" t="str">
            <v>Marmolina</v>
          </cell>
          <cell r="I545">
            <v>12528</v>
          </cell>
          <cell r="J545" t="str">
            <v>bolsa</v>
          </cell>
        </row>
        <row r="546">
          <cell r="H546" t="str">
            <v>Fertilizantes</v>
          </cell>
          <cell r="I546">
            <v>12000</v>
          </cell>
          <cell r="J546" t="str">
            <v>Global</v>
          </cell>
        </row>
        <row r="547">
          <cell r="H547" t="str">
            <v>Plaguicidas</v>
          </cell>
          <cell r="I547">
            <v>15000</v>
          </cell>
          <cell r="J547" t="str">
            <v>Global</v>
          </cell>
        </row>
        <row r="548">
          <cell r="H548" t="str">
            <v>Tubo Galvanizado Pesado De 4"</v>
          </cell>
          <cell r="I548">
            <v>308560</v>
          </cell>
          <cell r="J548" t="str">
            <v>Unidad</v>
          </cell>
        </row>
        <row r="549">
          <cell r="H549" t="str">
            <v>Tubo Galvanizado Calibre 16 De 1 1/4"</v>
          </cell>
          <cell r="I549">
            <v>40600</v>
          </cell>
          <cell r="J549" t="str">
            <v>Unidad</v>
          </cell>
        </row>
        <row r="550">
          <cell r="H550" t="str">
            <v>Tubo Galvanizado Pesado De 2"</v>
          </cell>
          <cell r="I550">
            <v>131600</v>
          </cell>
          <cell r="J550" t="str">
            <v>Unidad</v>
          </cell>
        </row>
        <row r="551">
          <cell r="H551" t="str">
            <v>Tubo Galvanizado Pesado De 1 1/2"</v>
          </cell>
          <cell r="I551">
            <v>104020</v>
          </cell>
          <cell r="J551" t="str">
            <v>Unidad</v>
          </cell>
        </row>
        <row r="552">
          <cell r="H552" t="str">
            <v>Curvas De Brazos</v>
          </cell>
          <cell r="I552">
            <v>29399.999999999996</v>
          </cell>
          <cell r="J552" t="str">
            <v>Unidad</v>
          </cell>
        </row>
        <row r="553">
          <cell r="H553" t="str">
            <v>Platina De 3/8 " Según Diseño</v>
          </cell>
          <cell r="I553">
            <v>42700</v>
          </cell>
          <cell r="J553" t="str">
            <v>Unidad</v>
          </cell>
        </row>
        <row r="554">
          <cell r="H554" t="str">
            <v>Refuerzos En 3/8" Según Diseño</v>
          </cell>
          <cell r="I554">
            <v>4900</v>
          </cell>
          <cell r="J554" t="str">
            <v>Unidad</v>
          </cell>
        </row>
        <row r="555">
          <cell r="H555" t="str">
            <v>Disco En 3/8" Según Diseño</v>
          </cell>
          <cell r="I555">
            <v>4900</v>
          </cell>
          <cell r="J555" t="str">
            <v>Unidad</v>
          </cell>
        </row>
        <row r="556">
          <cell r="H556" t="str">
            <v>Pernos 3/8 X 3 1/2"</v>
          </cell>
          <cell r="I556">
            <v>2100</v>
          </cell>
          <cell r="J556" t="str">
            <v>Unidad</v>
          </cell>
        </row>
        <row r="557">
          <cell r="H557" t="str">
            <v>Wass Primer</v>
          </cell>
          <cell r="I557">
            <v>230400</v>
          </cell>
          <cell r="J557" t="str">
            <v>Global</v>
          </cell>
        </row>
        <row r="558">
          <cell r="H558" t="str">
            <v>Anoloc</v>
          </cell>
          <cell r="I558">
            <v>93380</v>
          </cell>
          <cell r="J558" t="str">
            <v>Galón</v>
          </cell>
        </row>
        <row r="559">
          <cell r="H559" t="str">
            <v>Alambre Guia</v>
          </cell>
          <cell r="I559">
            <v>7000</v>
          </cell>
          <cell r="J559" t="str">
            <v>Kg</v>
          </cell>
        </row>
        <row r="560">
          <cell r="H560" t="str">
            <v>Perforaciones</v>
          </cell>
          <cell r="I560">
            <v>40000</v>
          </cell>
          <cell r="J560" t="str">
            <v>Global</v>
          </cell>
        </row>
        <row r="561">
          <cell r="H561" t="str">
            <v xml:space="preserve">Macilla </v>
          </cell>
          <cell r="I561">
            <v>49000</v>
          </cell>
          <cell r="J561" t="str">
            <v>Global</v>
          </cell>
        </row>
        <row r="562">
          <cell r="H562" t="str">
            <v>Varilla Roscada De 5/8" Galvanizada</v>
          </cell>
          <cell r="I562">
            <v>11900</v>
          </cell>
          <cell r="J562" t="str">
            <v>Unidad</v>
          </cell>
        </row>
        <row r="563">
          <cell r="H563" t="str">
            <v>Tuercas De 5/8" Galvanizada</v>
          </cell>
          <cell r="I563">
            <v>1120</v>
          </cell>
          <cell r="J563" t="str">
            <v>Unidad</v>
          </cell>
        </row>
        <row r="564">
          <cell r="H564" t="str">
            <v>Arandela Plana De 5/8" Galvanizada</v>
          </cell>
          <cell r="I564">
            <v>350</v>
          </cell>
          <cell r="J564" t="str">
            <v>Unidad</v>
          </cell>
        </row>
        <row r="565">
          <cell r="H565" t="str">
            <v>Arandela Preción De 5/8" Galvanizada</v>
          </cell>
          <cell r="I565">
            <v>420</v>
          </cell>
          <cell r="J565" t="str">
            <v>Unidad</v>
          </cell>
        </row>
        <row r="566">
          <cell r="H566" t="str">
            <v>Luminaria Baru  70w Na</v>
          </cell>
          <cell r="I566">
            <v>631760</v>
          </cell>
          <cell r="J566" t="str">
            <v>Unidad</v>
          </cell>
        </row>
        <row r="567">
          <cell r="H567" t="str">
            <v>Bombillo 70 W Na Luz Blanca</v>
          </cell>
          <cell r="I567">
            <v>53000</v>
          </cell>
          <cell r="J567" t="str">
            <v>Unidad</v>
          </cell>
        </row>
        <row r="568">
          <cell r="H568" t="str">
            <v>Bombas de Agua potable Potencia 3HP Q=4,1 l/s H.D.T 27,10 m.c.a</v>
          </cell>
          <cell r="I568">
            <v>3683000</v>
          </cell>
          <cell r="J568" t="str">
            <v>Unidad</v>
          </cell>
        </row>
        <row r="569">
          <cell r="H569" t="str">
            <v>Bombas de Agua potable Potencia 3/4HP para pozo y almacenamiento de aljibe de riego riego Q=2,6 L/s, H.D.T = 18 m.c.a</v>
          </cell>
          <cell r="I569">
            <v>500000</v>
          </cell>
          <cell r="J569" t="str">
            <v>Unidad</v>
          </cell>
        </row>
        <row r="570">
          <cell r="H570" t="str">
            <v>Bombas de Agua potable Potencia 1HP para riego Q=2,6 L/s, H.D.T = 18 m.c.a</v>
          </cell>
          <cell r="I570">
            <v>780000</v>
          </cell>
          <cell r="J570" t="str">
            <v>Unidad</v>
          </cell>
        </row>
        <row r="571">
          <cell r="H571" t="str">
            <v>Bombas de Incendio P=9 HP Q=250 G/MIN</v>
          </cell>
          <cell r="I571">
            <v>7000000</v>
          </cell>
          <cell r="J571" t="str">
            <v>Unidad</v>
          </cell>
        </row>
        <row r="572">
          <cell r="H572" t="str">
            <v>Hidroflo 60-40 PSI</v>
          </cell>
          <cell r="I572">
            <v>2850000</v>
          </cell>
          <cell r="J572" t="str">
            <v>Unidad</v>
          </cell>
        </row>
        <row r="573">
          <cell r="H573" t="str">
            <v xml:space="preserve">Tubería Galvanizada de 1 - 1/2" </v>
          </cell>
          <cell r="I573">
            <v>12500</v>
          </cell>
          <cell r="J573" t="str">
            <v>ml</v>
          </cell>
        </row>
        <row r="574">
          <cell r="H574" t="str">
            <v>Platina metalica de .10x.10 cal 10</v>
          </cell>
          <cell r="I574">
            <v>6000</v>
          </cell>
          <cell r="J574" t="str">
            <v>Unidad</v>
          </cell>
        </row>
        <row r="575">
          <cell r="H575" t="str">
            <v>Persiana en cedro o similar</v>
          </cell>
          <cell r="I575">
            <v>290000</v>
          </cell>
          <cell r="J575" t="str">
            <v>m ^ 2</v>
          </cell>
        </row>
        <row r="576">
          <cell r="H576" t="str">
            <v>Pintura tipo Barniz</v>
          </cell>
          <cell r="I576">
            <v>8000</v>
          </cell>
          <cell r="J576" t="str">
            <v>Lt</v>
          </cell>
        </row>
        <row r="577">
          <cell r="H577" t="str">
            <v>Sellador para madera</v>
          </cell>
          <cell r="I577">
            <v>8500</v>
          </cell>
          <cell r="J577" t="str">
            <v>Lt</v>
          </cell>
        </row>
        <row r="578">
          <cell r="H578" t="str">
            <v>Pelicula Tipo Frozz</v>
          </cell>
          <cell r="I578">
            <v>58500</v>
          </cell>
          <cell r="J578" t="str">
            <v>m ^ 2</v>
          </cell>
        </row>
        <row r="579">
          <cell r="H579" t="str">
            <v>Superboard En Lamina 14mm Doble Cara  E=0.10m</v>
          </cell>
          <cell r="I579">
            <v>98000</v>
          </cell>
          <cell r="J579" t="str">
            <v>Unidad</v>
          </cell>
        </row>
        <row r="580">
          <cell r="H580" t="str">
            <v>Marco Y Puerta En Aluminio De 1,00x2,20</v>
          </cell>
          <cell r="I580">
            <v>336575</v>
          </cell>
          <cell r="J580" t="str">
            <v>Unidad</v>
          </cell>
        </row>
        <row r="581">
          <cell r="H581" t="str">
            <v>Marco Y Puerta En Aluminio De 0,80x2,2</v>
          </cell>
          <cell r="I581">
            <v>269280.00000000006</v>
          </cell>
          <cell r="J581" t="str">
            <v>Unidad</v>
          </cell>
        </row>
        <row r="582">
          <cell r="H582" t="str">
            <v>Puerta Ventana De 1,80x2,20 En Vidrio De 10mm</v>
          </cell>
          <cell r="I582">
            <v>1504800</v>
          </cell>
          <cell r="J582" t="str">
            <v>Unidad</v>
          </cell>
        </row>
        <row r="583">
          <cell r="H583" t="str">
            <v>Puerta Y Ventana De 2,80x3,75 En Vidrio De 10mm Y 6mm</v>
          </cell>
          <cell r="I583">
            <v>3045000</v>
          </cell>
          <cell r="J583" t="str">
            <v>Unidad</v>
          </cell>
        </row>
        <row r="584">
          <cell r="H584" t="str">
            <v>Ventana De 3,15x2,90 En Vidrio De 6mm</v>
          </cell>
          <cell r="I584">
            <v>2329425</v>
          </cell>
          <cell r="J584" t="str">
            <v>Unidad</v>
          </cell>
        </row>
        <row r="585">
          <cell r="H585" t="str">
            <v>Puerta Ventana De 22,80x2,90 En Vidrio De 10mm Y 6mm</v>
          </cell>
          <cell r="I585">
            <v>19174800</v>
          </cell>
          <cell r="J585" t="str">
            <v>Unidad</v>
          </cell>
        </row>
        <row r="586">
          <cell r="H586" t="str">
            <v>Ventana De 7,90x2,90 En Vidrio De 6mm</v>
          </cell>
          <cell r="I586">
            <v>5842050</v>
          </cell>
          <cell r="J586" t="str">
            <v>Unidad</v>
          </cell>
        </row>
        <row r="587">
          <cell r="H587" t="str">
            <v>Ventana De 2,80x2,90 En Vidrio De 6mm</v>
          </cell>
          <cell r="I587">
            <v>2070600</v>
          </cell>
          <cell r="J587" t="str">
            <v>Unidad</v>
          </cell>
        </row>
        <row r="588">
          <cell r="H588" t="str">
            <v>Puerta Ventana De 16,70x2,90 En Vidrio De 10mm Y 6mm</v>
          </cell>
          <cell r="I588">
            <v>14044700</v>
          </cell>
          <cell r="J588" t="str">
            <v>Unidad</v>
          </cell>
        </row>
        <row r="589">
          <cell r="H589" t="str">
            <v>Ventana De 3,50x2,90 En Vidrio De 6mm</v>
          </cell>
          <cell r="I589">
            <v>2588250</v>
          </cell>
          <cell r="J589" t="str">
            <v>Unidad</v>
          </cell>
        </row>
        <row r="590">
          <cell r="H590" t="str">
            <v>Puerta Ventana De 6,70x2,90 En Vidrio De 10mm Y 6mm</v>
          </cell>
          <cell r="I590">
            <v>5634700</v>
          </cell>
          <cell r="J590" t="str">
            <v>Unidad</v>
          </cell>
        </row>
        <row r="591">
          <cell r="H591" t="str">
            <v>Ventana De 11,90x2,90 En Vidrio De 6mm</v>
          </cell>
          <cell r="I591">
            <v>8800050</v>
          </cell>
          <cell r="J591" t="str">
            <v>Unidad</v>
          </cell>
        </row>
        <row r="592">
          <cell r="H592" t="str">
            <v>Ventana De 2,00x2,90 En Vidrio De 6mm</v>
          </cell>
          <cell r="I592">
            <v>1479000</v>
          </cell>
          <cell r="J592" t="str">
            <v>Unidad</v>
          </cell>
        </row>
        <row r="593">
          <cell r="H593" t="str">
            <v>Ventana De 6,00x2,90 En Vidrio De 6mm</v>
          </cell>
          <cell r="I593">
            <v>4437000</v>
          </cell>
          <cell r="J593" t="str">
            <v>Unidad</v>
          </cell>
        </row>
        <row r="594">
          <cell r="H594" t="str">
            <v>Ventana De 2,40x2,90 En Vidrio De 6mm</v>
          </cell>
          <cell r="I594">
            <v>1774800</v>
          </cell>
          <cell r="J594" t="str">
            <v>Unidad</v>
          </cell>
        </row>
        <row r="595">
          <cell r="H595" t="str">
            <v>Ventana De 3,75x0,40 En Vidrio De 6mm</v>
          </cell>
          <cell r="I595">
            <v>382500</v>
          </cell>
          <cell r="J595" t="str">
            <v>Unidad</v>
          </cell>
        </row>
        <row r="596">
          <cell r="H596" t="str">
            <v>Ventana De 2,90x0,40 En Vidrio De 6mm</v>
          </cell>
          <cell r="I596">
            <v>295800</v>
          </cell>
          <cell r="J596" t="str">
            <v>Unidad</v>
          </cell>
        </row>
        <row r="597">
          <cell r="H597" t="str">
            <v>Ventana De 3,10x0,40 En Vidrio De 6mm</v>
          </cell>
          <cell r="I597">
            <v>316200</v>
          </cell>
          <cell r="J597" t="str">
            <v>Unidad</v>
          </cell>
        </row>
        <row r="598">
          <cell r="H598" t="str">
            <v>Ventana De 6,25x2,90 En Vidrio De 6mm</v>
          </cell>
          <cell r="I598">
            <v>4621875</v>
          </cell>
          <cell r="J598" t="str">
            <v>Unidad</v>
          </cell>
        </row>
        <row r="599">
          <cell r="H599" t="str">
            <v>Ventana De 7,90x3,75 En Vidrio De 6mm</v>
          </cell>
          <cell r="I599">
            <v>7554375</v>
          </cell>
          <cell r="J599" t="str">
            <v>Unidad</v>
          </cell>
        </row>
        <row r="600">
          <cell r="H600" t="str">
            <v>Puerta Ventana De 2,80x2,15 En Vidrio De 10mm Y 6mm</v>
          </cell>
          <cell r="I600">
            <v>1745800</v>
          </cell>
          <cell r="J600" t="str">
            <v>Unidad</v>
          </cell>
        </row>
        <row r="601">
          <cell r="H601" t="str">
            <v>Ventana De 3,15x3,75 En Vidrio De 6mm</v>
          </cell>
          <cell r="I601">
            <v>3012188</v>
          </cell>
          <cell r="J601" t="str">
            <v>Unidad</v>
          </cell>
        </row>
        <row r="602">
          <cell r="H602" t="str">
            <v>Puerta Ventaneria De 22,80x3,75 En Vidrio De 10mm Y 6mm</v>
          </cell>
          <cell r="I602">
            <v>24795000</v>
          </cell>
          <cell r="J602" t="str">
            <v>Unidad</v>
          </cell>
        </row>
        <row r="603">
          <cell r="H603" t="str">
            <v>Ventana De 3,90x3,75 En Vidrio De 6mm</v>
          </cell>
          <cell r="I603">
            <v>3729375</v>
          </cell>
          <cell r="J603" t="str">
            <v>Unidad</v>
          </cell>
        </row>
        <row r="604">
          <cell r="H604" t="str">
            <v>Puertas Y Ventanas De 6,70x3,75 En Vidrio De 10mm Y 6mm</v>
          </cell>
          <cell r="I604">
            <v>7286250</v>
          </cell>
          <cell r="J604" t="str">
            <v>Unidad</v>
          </cell>
        </row>
        <row r="605">
          <cell r="H605" t="str">
            <v>Ventanas De 6,25x3,75 En Vidrio De 6mm Cristal</v>
          </cell>
          <cell r="I605">
            <v>5976563</v>
          </cell>
          <cell r="J605" t="str">
            <v>Unidad</v>
          </cell>
        </row>
        <row r="606">
          <cell r="H606" t="str">
            <v>Ventanas De 6,00x3,75 En Vidrio De 6mm Cristal</v>
          </cell>
          <cell r="I606">
            <v>5737500</v>
          </cell>
          <cell r="J606" t="str">
            <v>Unidad</v>
          </cell>
        </row>
        <row r="607">
          <cell r="H607" t="str">
            <v>Ventana De 2,00x3,75 En Vidrio De 6mm</v>
          </cell>
          <cell r="I607">
            <v>1912500</v>
          </cell>
          <cell r="J607" t="str">
            <v>Unidad</v>
          </cell>
        </row>
        <row r="608">
          <cell r="H608" t="str">
            <v>Ventana De 2,40x3,75 En Vidrio De 6mm</v>
          </cell>
          <cell r="I608">
            <v>2295000</v>
          </cell>
          <cell r="J608" t="str">
            <v>Unidad</v>
          </cell>
        </row>
        <row r="609">
          <cell r="H609" t="str">
            <v>Accesorios Puerta - Ventana 2,80*3,75</v>
          </cell>
          <cell r="I609">
            <v>50000</v>
          </cell>
          <cell r="J609" t="str">
            <v>Global</v>
          </cell>
        </row>
        <row r="610">
          <cell r="H610" t="str">
            <v>Accesorios Ventana De 2,80x3,75</v>
          </cell>
          <cell r="I610">
            <v>50000</v>
          </cell>
          <cell r="J610" t="str">
            <v>Global</v>
          </cell>
        </row>
        <row r="611">
          <cell r="H611" t="str">
            <v>Accesorios Puerta - Ventana 22,80*2,9</v>
          </cell>
          <cell r="I611">
            <v>250000</v>
          </cell>
          <cell r="J611" t="str">
            <v>Global</v>
          </cell>
        </row>
        <row r="612">
          <cell r="H612" t="str">
            <v>Accesorios Ventana De 7,80x2,9</v>
          </cell>
          <cell r="I612">
            <v>50000</v>
          </cell>
          <cell r="J612" t="str">
            <v>Global</v>
          </cell>
        </row>
        <row r="613">
          <cell r="H613" t="str">
            <v>Accesorios Ventana De 2,80x2,90</v>
          </cell>
          <cell r="I613">
            <v>50001</v>
          </cell>
          <cell r="J613" t="str">
            <v>Global</v>
          </cell>
        </row>
        <row r="614">
          <cell r="H614" t="str">
            <v>Accesorios Puerta - Ventana 16,7*2,9</v>
          </cell>
          <cell r="I614">
            <v>95000</v>
          </cell>
          <cell r="J614" t="str">
            <v>Global</v>
          </cell>
        </row>
        <row r="615">
          <cell r="H615" t="str">
            <v>Accesorios Ventana De 2,50x2,90</v>
          </cell>
          <cell r="I615">
            <v>50001</v>
          </cell>
          <cell r="J615" t="str">
            <v>Global</v>
          </cell>
        </row>
        <row r="616">
          <cell r="H616" t="str">
            <v>Accesorios Puerta - Ventana 6,7*2,9</v>
          </cell>
          <cell r="I616">
            <v>50000</v>
          </cell>
          <cell r="J616" t="str">
            <v>Global</v>
          </cell>
        </row>
        <row r="617">
          <cell r="H617" t="str">
            <v xml:space="preserve">Accesorios Ventana De 11,90x2,90 </v>
          </cell>
          <cell r="I617">
            <v>85000</v>
          </cell>
          <cell r="J617" t="str">
            <v>Global</v>
          </cell>
        </row>
        <row r="618">
          <cell r="H618" t="str">
            <v>Accesorios Ventana De 2,00x2,90</v>
          </cell>
          <cell r="I618">
            <v>50000</v>
          </cell>
          <cell r="J618" t="str">
            <v>Global</v>
          </cell>
        </row>
        <row r="619">
          <cell r="H619" t="str">
            <v xml:space="preserve">Accesorios Ventana De 6,00x2,90 </v>
          </cell>
          <cell r="I619">
            <v>50000</v>
          </cell>
          <cell r="J619" t="str">
            <v>Global</v>
          </cell>
        </row>
        <row r="620">
          <cell r="H620" t="str">
            <v>Accesorios Ventana De 2,40x2,90</v>
          </cell>
          <cell r="I620">
            <v>50000</v>
          </cell>
          <cell r="J620" t="str">
            <v>Global</v>
          </cell>
        </row>
        <row r="621">
          <cell r="H621" t="str">
            <v>Accesorios Ventana De 3,75x0,40</v>
          </cell>
          <cell r="I621">
            <v>50000</v>
          </cell>
          <cell r="J621" t="str">
            <v>Global</v>
          </cell>
        </row>
        <row r="622">
          <cell r="H622" t="str">
            <v>Accesorios Ventana De 2,90x0,40</v>
          </cell>
          <cell r="I622">
            <v>50000</v>
          </cell>
          <cell r="J622" t="str">
            <v>Global</v>
          </cell>
        </row>
        <row r="623">
          <cell r="H623" t="str">
            <v>Accesorios Ventana De 3,10x0,40</v>
          </cell>
          <cell r="I623">
            <v>50000</v>
          </cell>
          <cell r="J623" t="str">
            <v>Global</v>
          </cell>
        </row>
        <row r="624">
          <cell r="H624" t="str">
            <v>Accesorios Ventana De 6,25x2,90</v>
          </cell>
          <cell r="I624">
            <v>50000</v>
          </cell>
          <cell r="J624" t="str">
            <v>Global</v>
          </cell>
        </row>
        <row r="625">
          <cell r="H625" t="str">
            <v>Accesorios Ventana De 7,90x3,75</v>
          </cell>
          <cell r="I625">
            <v>70000</v>
          </cell>
          <cell r="J625" t="str">
            <v>Global</v>
          </cell>
        </row>
        <row r="626">
          <cell r="H626" t="str">
            <v>Accesorios Ventana De 3,15x3,75</v>
          </cell>
          <cell r="I626">
            <v>70000</v>
          </cell>
          <cell r="J626" t="str">
            <v>Global</v>
          </cell>
        </row>
        <row r="627">
          <cell r="H627" t="str">
            <v>Ventana De 3,15x3,75 En Vidrio De 6mm</v>
          </cell>
          <cell r="I627">
            <v>3012188</v>
          </cell>
          <cell r="J627" t="str">
            <v>Unidad</v>
          </cell>
        </row>
        <row r="628">
          <cell r="H628" t="str">
            <v>Ventana De 3,90x3,75 En Vidrio De 6mm</v>
          </cell>
          <cell r="I628">
            <v>3729375</v>
          </cell>
          <cell r="J628" t="str">
            <v>Unidad</v>
          </cell>
        </row>
        <row r="629">
          <cell r="H629" t="str">
            <v>Accesorios Ventana De 3,90x3,75</v>
          </cell>
          <cell r="I629">
            <v>70000</v>
          </cell>
          <cell r="J629" t="str">
            <v>Global</v>
          </cell>
        </row>
        <row r="630">
          <cell r="H630" t="str">
            <v>Ventanas De 6,25x3,75 En Vidrio De 6mm</v>
          </cell>
          <cell r="I630">
            <v>5976563</v>
          </cell>
          <cell r="J630" t="str">
            <v>Unidad</v>
          </cell>
        </row>
        <row r="631">
          <cell r="H631" t="str">
            <v>Ventanas De 6,00x3,75 En Vidrio De 6mm</v>
          </cell>
          <cell r="I631">
            <v>5737500</v>
          </cell>
          <cell r="J631" t="str">
            <v>Unidad</v>
          </cell>
        </row>
        <row r="632">
          <cell r="H632" t="str">
            <v>Ventana De 2,00x3,75 En Vidrio De 6mm</v>
          </cell>
          <cell r="I632">
            <v>1912500</v>
          </cell>
          <cell r="J632" t="str">
            <v>Unidad</v>
          </cell>
        </row>
        <row r="633">
          <cell r="H633" t="str">
            <v>Ventana De 2,40x3,75 En Vidrio De 6mm</v>
          </cell>
          <cell r="I633">
            <v>2295000</v>
          </cell>
          <cell r="J633" t="str">
            <v>Unidad</v>
          </cell>
        </row>
        <row r="634">
          <cell r="H634" t="str">
            <v>Accesorios Ventanas De 6,25x3,75</v>
          </cell>
          <cell r="I634">
            <v>70000</v>
          </cell>
          <cell r="J634" t="str">
            <v>Unidad</v>
          </cell>
        </row>
        <row r="635">
          <cell r="H635" t="str">
            <v>Accesorios Ventanas De 6,00x3,75</v>
          </cell>
          <cell r="I635">
            <v>70000</v>
          </cell>
          <cell r="J635" t="str">
            <v>Unidad</v>
          </cell>
        </row>
        <row r="636">
          <cell r="H636" t="str">
            <v>Accesorios Ventana De 2,00x3,75</v>
          </cell>
          <cell r="I636">
            <v>50000</v>
          </cell>
          <cell r="J636" t="str">
            <v>Unidad</v>
          </cell>
        </row>
        <row r="637">
          <cell r="H637" t="str">
            <v>Accesorios Ventana De 2,40x3,75</v>
          </cell>
          <cell r="I637">
            <v>50000</v>
          </cell>
          <cell r="J637" t="str">
            <v>Unidad</v>
          </cell>
        </row>
        <row r="638">
          <cell r="H638" t="str">
            <v>Accesorios Puerta - Ventana 16,7*2,9</v>
          </cell>
          <cell r="I638">
            <v>95000</v>
          </cell>
          <cell r="J638" t="str">
            <v>Global</v>
          </cell>
        </row>
        <row r="639">
          <cell r="H639" t="str">
            <v>Accesorios Puerta - Ventana 6,7*3,75</v>
          </cell>
          <cell r="I639">
            <v>95000</v>
          </cell>
          <cell r="J639" t="str">
            <v>Global</v>
          </cell>
        </row>
        <row r="640">
          <cell r="H640" t="str">
            <v>Accesorios Puerta - Ventana 2,80*3,15</v>
          </cell>
          <cell r="I640">
            <v>50000</v>
          </cell>
          <cell r="J640" t="str">
            <v>Global</v>
          </cell>
        </row>
        <row r="641">
          <cell r="H641" t="str">
            <v>Accesorios Puerta - Ventana 22,80*3,75</v>
          </cell>
          <cell r="I641">
            <v>250000</v>
          </cell>
          <cell r="J641" t="str">
            <v>Global</v>
          </cell>
        </row>
        <row r="642">
          <cell r="H642" t="str">
            <v>Rubatex de 1 1/8</v>
          </cell>
          <cell r="I642">
            <v>6960</v>
          </cell>
          <cell r="J642" t="str">
            <v>ml</v>
          </cell>
        </row>
        <row r="643">
          <cell r="H643" t="str">
            <v>Tuberia de cobre de 1 1/8x 1/2</v>
          </cell>
          <cell r="I643">
            <v>46240</v>
          </cell>
          <cell r="J643" t="str">
            <v>ml</v>
          </cell>
        </row>
        <row r="644">
          <cell r="H644" t="str">
            <v>Rubatex de 7/8x1/2</v>
          </cell>
          <cell r="I644">
            <v>6404</v>
          </cell>
          <cell r="J644" t="str">
            <v>ml</v>
          </cell>
        </row>
        <row r="645">
          <cell r="H645" t="str">
            <v>Tuberia de cobre de 7/8x 1/2</v>
          </cell>
          <cell r="I645">
            <v>20951</v>
          </cell>
          <cell r="J645" t="str">
            <v>ml</v>
          </cell>
        </row>
        <row r="646">
          <cell r="H646" t="str">
            <v>Rubatex de 7/8x1/2</v>
          </cell>
          <cell r="I646">
            <v>6404</v>
          </cell>
          <cell r="J646" t="str">
            <v>ml</v>
          </cell>
        </row>
        <row r="647">
          <cell r="H647" t="str">
            <v>Tuberia de cobre de 3/4x 3/8</v>
          </cell>
          <cell r="I647">
            <v>17633</v>
          </cell>
          <cell r="J647" t="str">
            <v>ml</v>
          </cell>
        </row>
        <row r="648">
          <cell r="H648" t="str">
            <v>Rubatex de 3/4x1/2</v>
          </cell>
          <cell r="I648">
            <v>5986</v>
          </cell>
          <cell r="J648" t="str">
            <v>ml</v>
          </cell>
        </row>
        <row r="649">
          <cell r="H649" t="str">
            <v>Tuberia de cobre de 5/8x 3/8</v>
          </cell>
          <cell r="I649">
            <v>12830</v>
          </cell>
          <cell r="J649" t="str">
            <v>ml</v>
          </cell>
        </row>
        <row r="650">
          <cell r="H650" t="str">
            <v>Tuerca De Hojo De Acero Galvanizado De 5/8"</v>
          </cell>
          <cell r="I650">
            <v>8200</v>
          </cell>
          <cell r="J650" t="str">
            <v>Unidad</v>
          </cell>
        </row>
        <row r="651">
          <cell r="H651" t="str">
            <v>Arandela Plana Redonda De 5/8"</v>
          </cell>
          <cell r="I651">
            <v>350</v>
          </cell>
          <cell r="J651" t="str">
            <v>Unidad</v>
          </cell>
        </row>
        <row r="652">
          <cell r="H652" t="str">
            <v>Transformador Trifasico De 150 Kva.  13800/13200/220/127v</v>
          </cell>
          <cell r="I652">
            <v>22524000</v>
          </cell>
          <cell r="J652" t="str">
            <v>Unidad</v>
          </cell>
        </row>
        <row r="653">
          <cell r="H653" t="str">
            <v>Cortacircuitos 15 Kv, 100 Amp, 430 Mm</v>
          </cell>
          <cell r="I653">
            <v>175000</v>
          </cell>
          <cell r="J653" t="str">
            <v>Unidad</v>
          </cell>
        </row>
        <row r="654">
          <cell r="H654" t="str">
            <v>Fusiles Para Cortacircuitos De Distribucion De 1-8 Amp</v>
          </cell>
          <cell r="I654">
            <v>4800</v>
          </cell>
          <cell r="J654" t="str">
            <v>Unidad</v>
          </cell>
        </row>
        <row r="655">
          <cell r="H655" t="str">
            <v>Pararrayo Tipo Distribucion, 10kv</v>
          </cell>
          <cell r="I655">
            <v>175000</v>
          </cell>
          <cell r="J655" t="str">
            <v>Unidad</v>
          </cell>
        </row>
        <row r="656">
          <cell r="H656" t="str">
            <v>Conectores Ampas</v>
          </cell>
          <cell r="I656">
            <v>35000</v>
          </cell>
          <cell r="J656" t="str">
            <v>Unidad</v>
          </cell>
        </row>
        <row r="657">
          <cell r="H657" t="str">
            <v>Cable De Tierra Cobre Desnudo 2 Awg</v>
          </cell>
          <cell r="I657">
            <v>29752.799999999999</v>
          </cell>
          <cell r="J657" t="str">
            <v>Unidad</v>
          </cell>
        </row>
        <row r="658">
          <cell r="H658" t="str">
            <v>Cruceta Metalica Autosoportada De 4"x4"x2,4 Mts</v>
          </cell>
          <cell r="I658">
            <v>179200</v>
          </cell>
          <cell r="J658" t="str">
            <v>Unidad</v>
          </cell>
        </row>
        <row r="659">
          <cell r="H659" t="str">
            <v>Perno De 5/8" X 14</v>
          </cell>
          <cell r="I659">
            <v>4800</v>
          </cell>
          <cell r="J659" t="str">
            <v>Unidad</v>
          </cell>
        </row>
        <row r="660">
          <cell r="H660" t="str">
            <v>Grapa Amarre Aluminio Para Conductores Awg 1/0</v>
          </cell>
          <cell r="I660">
            <v>16800</v>
          </cell>
          <cell r="J660" t="str">
            <v>Unidad</v>
          </cell>
        </row>
        <row r="661">
          <cell r="H661" t="str">
            <v>Perno De 1/2" X 6"</v>
          </cell>
          <cell r="I661">
            <v>2600</v>
          </cell>
          <cell r="J661" t="str">
            <v>Unidad</v>
          </cell>
        </row>
        <row r="662">
          <cell r="H662" t="str">
            <v>Arandelas Planas Redondas De 1/2"</v>
          </cell>
          <cell r="I662">
            <v>350</v>
          </cell>
          <cell r="J662" t="str">
            <v>Unidad</v>
          </cell>
        </row>
        <row r="663">
          <cell r="H663" t="str">
            <v>Espaciadores 5/8" X 27 Cm</v>
          </cell>
          <cell r="I663">
            <v>12000</v>
          </cell>
          <cell r="J663" t="str">
            <v>Unidad</v>
          </cell>
        </row>
        <row r="664">
          <cell r="H664" t="str">
            <v>Aisladores Polimericos De Suspensión</v>
          </cell>
          <cell r="I664">
            <v>60000</v>
          </cell>
          <cell r="J664" t="str">
            <v>Unidad</v>
          </cell>
        </row>
        <row r="665">
          <cell r="H665" t="str">
            <v>Conectores Transversales</v>
          </cell>
          <cell r="I665">
            <v>22000</v>
          </cell>
          <cell r="J665" t="str">
            <v>Unidad</v>
          </cell>
        </row>
        <row r="666">
          <cell r="H666" t="str">
            <v>Collarines</v>
          </cell>
          <cell r="I666">
            <v>22000</v>
          </cell>
          <cell r="J666" t="str">
            <v>Unidad</v>
          </cell>
        </row>
        <row r="667">
          <cell r="H667" t="str">
            <v>Poste De Concreto De 12 Mts X 1050 Kgf</v>
          </cell>
          <cell r="I667">
            <v>1190000</v>
          </cell>
          <cell r="J667" t="str">
            <v>Unidad</v>
          </cell>
        </row>
        <row r="668">
          <cell r="H668" t="str">
            <v>Aislador Porcelana Tipo Tensor Ansi 54-2</v>
          </cell>
          <cell r="I668">
            <v>25000</v>
          </cell>
          <cell r="J668" t="str">
            <v>Unidad</v>
          </cell>
        </row>
        <row r="669">
          <cell r="H669" t="str">
            <v>Tuerca De Ojo Acero Galvanizado De 5/8"</v>
          </cell>
          <cell r="I669">
            <v>5800</v>
          </cell>
          <cell r="J669" t="str">
            <v>Unidad</v>
          </cell>
        </row>
        <row r="670">
          <cell r="H670" t="str">
            <v>Grapa Prensora De Tres Pernos 5/8"</v>
          </cell>
          <cell r="I670">
            <v>9000</v>
          </cell>
          <cell r="J670" t="str">
            <v>Unidad</v>
          </cell>
        </row>
        <row r="671">
          <cell r="H671" t="str">
            <v>Guarda Cabo Tipo 3 De 5/8"</v>
          </cell>
          <cell r="I671">
            <v>4500</v>
          </cell>
          <cell r="J671" t="str">
            <v>Unidad</v>
          </cell>
        </row>
        <row r="672">
          <cell r="H672" t="str">
            <v>Varilla De Anclaje De 19x2000mm(5/8")</v>
          </cell>
          <cell r="I672">
            <v>28000</v>
          </cell>
          <cell r="J672" t="str">
            <v>Unidad</v>
          </cell>
        </row>
        <row r="673">
          <cell r="H673" t="str">
            <v>Arandela Cuadrada 4x4"</v>
          </cell>
          <cell r="I673">
            <v>5000</v>
          </cell>
          <cell r="J673" t="str">
            <v>Unidad</v>
          </cell>
        </row>
        <row r="674">
          <cell r="H674" t="str">
            <v>Cable De Acero Galvanizado De 3/8"</v>
          </cell>
          <cell r="I674">
            <v>3200</v>
          </cell>
          <cell r="J674" t="str">
            <v>ml</v>
          </cell>
        </row>
        <row r="675">
          <cell r="H675" t="str">
            <v>Punto de medida indirecta 13,2kV Exterior 3tc 3tt / sin acometioda de carga</v>
          </cell>
          <cell r="I675">
            <v>27840000</v>
          </cell>
          <cell r="J675" t="str">
            <v>Global</v>
          </cell>
        </row>
        <row r="676">
          <cell r="H676" t="str">
            <v>Medidor electrónico 2 ó 3 elementos s/modem c/terjeta cl 0,5</v>
          </cell>
          <cell r="I676">
            <v>1779200</v>
          </cell>
          <cell r="J676" t="str">
            <v>Global</v>
          </cell>
        </row>
        <row r="677">
          <cell r="H677" t="str">
            <v>Pararrayos autoválvula 13,2kV -  6</v>
          </cell>
          <cell r="I677">
            <v>1280640</v>
          </cell>
          <cell r="J677" t="str">
            <v>Global</v>
          </cell>
        </row>
        <row r="678">
          <cell r="H678" t="str">
            <v>Planta Electrica De 400 Kva</v>
          </cell>
          <cell r="I678">
            <v>112000000</v>
          </cell>
          <cell r="J678" t="str">
            <v>Global</v>
          </cell>
        </row>
        <row r="679">
          <cell r="H679" t="str">
            <v>Transferencia Automatica De 252 - 630 Amp</v>
          </cell>
          <cell r="I679">
            <v>40000000</v>
          </cell>
          <cell r="J679" t="str">
            <v>Global</v>
          </cell>
        </row>
        <row r="680">
          <cell r="H680" t="str">
            <v>Luminaria Fluorescente Referencia It Lfs Im Tb 1x4/2t83265/ Eunv (0,30 X 1,22m) Diseñada En Lámina Cold Rolled Calibre 24 Y Pintura Blanca Electrostática, Dos (2) Tubos De 32w En Sistema T8</v>
          </cell>
          <cell r="I680">
            <v>91980</v>
          </cell>
          <cell r="J680" t="str">
            <v>Unidad</v>
          </cell>
        </row>
        <row r="681">
          <cell r="H681" t="str">
            <v>Luminaria Fluorescente De 12 Celdas, De (30x122 Cm) Diseñada Especialmente Con Marco Para Incrustar En Cielos Rasos De Dry-wall Y/o Panel Yeso, Dotada Con Balasto Electrónico Dos (2) Tubos T5 Largos De 54w</v>
          </cell>
          <cell r="I681">
            <v>134400</v>
          </cell>
          <cell r="J681" t="str">
            <v>Unidad</v>
          </cell>
        </row>
        <row r="682">
          <cell r="H682" t="str">
            <v>Luminaria  De Emergencia En Chasis Moldeado E Inyectado En Termoplástico Abs, 90 Minutos De Autonomía De Operación, Provista De Dos Focos Direccionales De Alta Eficiencia, Cada Uno Compuesto Por Un Bombillo Halógeno De 5w</v>
          </cell>
          <cell r="I682">
            <v>87920</v>
          </cell>
          <cell r="J682" t="str">
            <v>Unidad</v>
          </cell>
        </row>
        <row r="683">
          <cell r="H683" t="str">
            <v>Luminaria De Emergencia En Chasis Moldeado E Inyectado En Termoplástico Abs, 90 Minutos De Autonomía De Operación, Provista De Un Sistema De Leds De Alta Eficiencia, Que Permiten Una Iluminación Uniforme Y Constante, Sistema Eléctrico A 120-277 Vac</v>
          </cell>
          <cell r="I683">
            <v>112000</v>
          </cell>
          <cell r="J683" t="str">
            <v>Unidad</v>
          </cell>
        </row>
        <row r="684">
          <cell r="H684" t="str">
            <v>Rack Cerrado Premium De 40 u (incluye Puertas Y Paneles Laterales)</v>
          </cell>
          <cell r="I684">
            <v>2410000</v>
          </cell>
          <cell r="J684" t="str">
            <v>Unidad</v>
          </cell>
        </row>
        <row r="685">
          <cell r="H685" t="str">
            <v>Patch Panel Categoria 6a 48 Puertos 500mhz Para Rack</v>
          </cell>
          <cell r="I685">
            <v>1496500</v>
          </cell>
          <cell r="J685" t="str">
            <v>Unidad</v>
          </cell>
        </row>
        <row r="686">
          <cell r="H686" t="str">
            <v>Switch Cisco Catalyst 2960S 48 GIGE 4X SFP LAN Base (Puertos ethernet  100/1000 + 2 F0 GBIC LC)</v>
          </cell>
          <cell r="I686">
            <v>13766400</v>
          </cell>
          <cell r="J686" t="str">
            <v>Unidad</v>
          </cell>
        </row>
        <row r="687">
          <cell r="H687" t="str">
            <v>Servidor en rack 3.5" Chassis with up to 4 Hot Plug Hard Drives, Procesador 2.20GHz, 10MB Caché, Disco Duro 500GB 7.2K RPM.</v>
          </cell>
          <cell r="I687">
            <v>9987300</v>
          </cell>
          <cell r="J687" t="str">
            <v>Unidad</v>
          </cell>
        </row>
        <row r="688">
          <cell r="H688" t="str">
            <v>Cielo Raso Plano Drywall</v>
          </cell>
          <cell r="I688">
            <v>42077</v>
          </cell>
          <cell r="J688" t="str">
            <v>m ^ 2</v>
          </cell>
        </row>
        <row r="689">
          <cell r="H689" t="str">
            <v>Pintura Vinilux</v>
          </cell>
          <cell r="I689">
            <v>24900</v>
          </cell>
          <cell r="J689" t="str">
            <v>Galón</v>
          </cell>
        </row>
        <row r="690">
          <cell r="H690" t="str">
            <v>Sanitario Blanco</v>
          </cell>
          <cell r="I690">
            <v>170000</v>
          </cell>
          <cell r="J690" t="str">
            <v>Unidad</v>
          </cell>
        </row>
        <row r="691">
          <cell r="H691" t="str">
            <v>Marco Y Puerta En Aluminio De 0,70x2,1</v>
          </cell>
          <cell r="I691">
            <v>269280.00000000006</v>
          </cell>
          <cell r="J691" t="str">
            <v>Unidad</v>
          </cell>
        </row>
        <row r="692">
          <cell r="H692" t="str">
            <v>Ventana De 0,80x0,9 En Vidrio De 6mm.</v>
          </cell>
          <cell r="I692">
            <v>183600</v>
          </cell>
          <cell r="J692" t="str">
            <v>Unidad</v>
          </cell>
        </row>
        <row r="693">
          <cell r="H693" t="str">
            <v>Accesorios Ventana De 0,80x0,90</v>
          </cell>
          <cell r="I693">
            <v>40000</v>
          </cell>
          <cell r="J693" t="str">
            <v>Global</v>
          </cell>
        </row>
        <row r="694">
          <cell r="H694" t="str">
            <v>Suministro De Modulo Urbano, Marco En Perfil Metalico Y Puerta Frontal En Vidrio Templado</v>
          </cell>
          <cell r="I694">
            <v>14900000</v>
          </cell>
          <cell r="J694" t="str">
            <v>Unidad</v>
          </cell>
        </row>
        <row r="695">
          <cell r="H695" t="str">
            <v>Lamina termoacustica</v>
          </cell>
          <cell r="I695">
            <v>33000</v>
          </cell>
          <cell r="J695" t="str">
            <v>m ^ 2</v>
          </cell>
        </row>
        <row r="696">
          <cell r="H696" t="str">
            <v>Pernos para lamina termo</v>
          </cell>
          <cell r="I696">
            <v>500</v>
          </cell>
          <cell r="J696" t="str">
            <v>Global</v>
          </cell>
        </row>
        <row r="697">
          <cell r="H697" t="str">
            <v>Perfil 160x60 mm cal 11</v>
          </cell>
          <cell r="I697">
            <v>15800</v>
          </cell>
          <cell r="J697" t="str">
            <v>ml</v>
          </cell>
        </row>
        <row r="698">
          <cell r="H698" t="str">
            <v>Accesorios para perfil 160*60 mm cal 11</v>
          </cell>
          <cell r="I698">
            <v>3000</v>
          </cell>
          <cell r="J698" t="str">
            <v>Global</v>
          </cell>
        </row>
        <row r="699">
          <cell r="H699" t="str">
            <v>Marco y puerta Metalica pintada calibre 20 de 1,5*2,5</v>
          </cell>
          <cell r="I699">
            <v>850000</v>
          </cell>
          <cell r="J699" t="str">
            <v>Unidad</v>
          </cell>
        </row>
        <row r="700">
          <cell r="H700" t="str">
            <v>Ducteria Rectangular En Lamina Galvanizada  Grafada Con Aislamiento Exterior Con  Fibra De Vidrio De 1"  Espesor, Con Recubrimiento Exterior En  Papel Foil De Aluminio Reforzado Con Hilos De Fibra De Vidrio.</v>
          </cell>
          <cell r="I700">
            <v>135000</v>
          </cell>
          <cell r="J700" t="str">
            <v>m ^ 2</v>
          </cell>
        </row>
        <row r="701">
          <cell r="H701" t="str">
            <v>Difusor De Suministro De Aire Para Techo De 14"x14" Descolgado Con Aletas Opuestas En Aluminio Color Blanco Con Dámper - 4 Vías. Laminaire L-js-ob. Con Motor Y Termostato</v>
          </cell>
          <cell r="I701">
            <v>190000</v>
          </cell>
          <cell r="J701" t="str">
            <v>Unidad</v>
          </cell>
        </row>
        <row r="702">
          <cell r="H702" t="str">
            <v>Rejilla De Retorno De Aire Para Techo De 60"x30" Descolgado Con Aletas Opuestas En Aluminio Color Blanco.</v>
          </cell>
          <cell r="I702">
            <v>13900000</v>
          </cell>
          <cell r="J702" t="str">
            <v>Unidad</v>
          </cell>
        </row>
        <row r="703">
          <cell r="H703" t="str">
            <v>Bisagra 4"</v>
          </cell>
          <cell r="I703">
            <v>6500</v>
          </cell>
          <cell r="J703" t="str">
            <v>Unidad</v>
          </cell>
        </row>
      </sheetData>
      <sheetData sheetId="1"/>
      <sheetData sheetId="2"/>
      <sheetData sheetId="3">
        <row r="3">
          <cell r="A3" t="str">
            <v xml:space="preserve">PROYECTO DE AGUA CEDRO COCIDO Y SANTA PAULA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Equipos"/>
      <sheetName val="Materiales"/>
      <sheetName val="Personal"/>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3"/>
      <sheetName val="2.4"/>
      <sheetName val="2.5"/>
      <sheetName val="2.6"/>
      <sheetName val="2.7"/>
      <sheetName val="2.8"/>
      <sheetName val="2.9"/>
      <sheetName val="2.10"/>
      <sheetName val="2.11"/>
      <sheetName val="3.1"/>
      <sheetName val="3.2"/>
      <sheetName val="3.3"/>
      <sheetName val="3.4"/>
      <sheetName val="3.5"/>
      <sheetName val="3.6"/>
      <sheetName val="4.1"/>
      <sheetName val="4.2"/>
      <sheetName val="4.3"/>
      <sheetName val="4.4"/>
      <sheetName val="4.5"/>
    </sheetNames>
    <sheetDataSet>
      <sheetData sheetId="0" refreshError="1"/>
      <sheetData sheetId="1" refreshError="1"/>
      <sheetData sheetId="2"/>
      <sheetData sheetId="3">
        <row r="2">
          <cell r="C2">
            <v>1.85</v>
          </cell>
        </row>
        <row r="9">
          <cell r="C9">
            <v>17167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ESTADO VÍA-CRIT.TECNICO"/>
      <sheetName val="M y E "/>
      <sheetName val="relacion facturas"/>
      <sheetName val="MATERIALES  SEPARADOS "/>
      <sheetName val="NOMINA "/>
      <sheetName val="ELEMENTOS SEPARADOS "/>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PRECI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CAMPAMENTO"/>
      <sheetName val="TARIF2002"/>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lista recursos"/>
      <sheetName val="PRESUPUESTO 2 LINEAS OPCIONAL"/>
      <sheetName val="PRESUPUESTO 2 LINEAS BASICA"/>
      <sheetName val="1.1"/>
      <sheetName val="1.2"/>
      <sheetName val="1.3"/>
      <sheetName val="2.1"/>
      <sheetName val="2.2"/>
      <sheetName val="3.1"/>
      <sheetName val="4.1"/>
      <sheetName val="4.2"/>
      <sheetName val="4.3"/>
      <sheetName val="4.4"/>
      <sheetName val="4.5"/>
      <sheetName val="4.6"/>
      <sheetName val="4.7"/>
      <sheetName val="4.8"/>
      <sheetName val="4.9"/>
      <sheetName val="4.10"/>
      <sheetName val="4.11"/>
      <sheetName val="4.12"/>
      <sheetName val="4.13"/>
      <sheetName val="5.1"/>
      <sheetName val="6.1"/>
      <sheetName val="6.2"/>
      <sheetName val="6.3"/>
      <sheetName val="Hoja1"/>
      <sheetName val="Hoja2"/>
      <sheetName val="Hoja3"/>
    </sheetNames>
    <sheetDataSet>
      <sheetData sheetId="0" refreshError="1">
        <row r="3">
          <cell r="B3">
            <v>1.3186800000000003</v>
          </cell>
        </row>
        <row r="4">
          <cell r="B4">
            <v>1.1988000000000001</v>
          </cell>
        </row>
        <row r="5">
          <cell r="B5">
            <v>1.1988000000000001</v>
          </cell>
        </row>
      </sheetData>
      <sheetData sheetId="1" refreshError="1">
        <row r="2">
          <cell r="A2" t="str">
            <v>Accelguard 25 25 kl</v>
          </cell>
          <cell r="B2" t="str">
            <v>UN</v>
          </cell>
          <cell r="C2">
            <v>94424</v>
          </cell>
        </row>
        <row r="3">
          <cell r="A3" t="str">
            <v>Accesorios Alameda Bco.</v>
          </cell>
          <cell r="B3" t="str">
            <v xml:space="preserve">JU </v>
          </cell>
          <cell r="C3">
            <v>11700</v>
          </cell>
        </row>
        <row r="4">
          <cell r="A4" t="str">
            <v>Accesorios Alameda color</v>
          </cell>
          <cell r="B4" t="str">
            <v>JU</v>
          </cell>
          <cell r="C4">
            <v>12500</v>
          </cell>
        </row>
        <row r="5">
          <cell r="A5" t="str">
            <v>Accesorios alameda jue. blanco</v>
          </cell>
          <cell r="B5" t="str">
            <v>JU</v>
          </cell>
          <cell r="C5">
            <v>12500</v>
          </cell>
        </row>
        <row r="6">
          <cell r="A6" t="str">
            <v>Accesorios Allegro Bco..</v>
          </cell>
          <cell r="B6" t="str">
            <v>JU</v>
          </cell>
          <cell r="C6">
            <v>57400</v>
          </cell>
        </row>
        <row r="7">
          <cell r="A7" t="str">
            <v>Accesorios Allegro Color</v>
          </cell>
          <cell r="B7" t="str">
            <v>UN</v>
          </cell>
          <cell r="C7">
            <v>57400</v>
          </cell>
        </row>
        <row r="8">
          <cell r="A8" t="str">
            <v>Accesorios allegro juego color</v>
          </cell>
          <cell r="B8" t="str">
            <v>UN</v>
          </cell>
          <cell r="C8">
            <v>57400</v>
          </cell>
        </row>
        <row r="9">
          <cell r="A9" t="str">
            <v>Accesorios Astro Bco</v>
          </cell>
          <cell r="B9" t="str">
            <v>JU</v>
          </cell>
          <cell r="C9">
            <v>25000</v>
          </cell>
        </row>
        <row r="10">
          <cell r="A10" t="str">
            <v>Accesorios Astro Color</v>
          </cell>
          <cell r="B10" t="str">
            <v>JU</v>
          </cell>
          <cell r="C10">
            <v>40400</v>
          </cell>
        </row>
        <row r="11">
          <cell r="A11" t="str">
            <v>Accesorios astro juego bco.</v>
          </cell>
          <cell r="B11" t="str">
            <v>UN</v>
          </cell>
          <cell r="C11">
            <v>27700</v>
          </cell>
        </row>
        <row r="12">
          <cell r="A12" t="str">
            <v>Accesorios Linea Adhesivos (2)</v>
          </cell>
          <cell r="B12" t="str">
            <v>JU</v>
          </cell>
          <cell r="C12">
            <v>46122</v>
          </cell>
        </row>
        <row r="13">
          <cell r="A13" t="str">
            <v>Accesorios Linea Spazzio (3)</v>
          </cell>
          <cell r="B13" t="str">
            <v>JU</v>
          </cell>
          <cell r="C13">
            <v>168306</v>
          </cell>
        </row>
        <row r="14">
          <cell r="A14" t="str">
            <v>Accesorios Linea Verona</v>
          </cell>
          <cell r="B14" t="str">
            <v>JU</v>
          </cell>
          <cell r="C14">
            <v>45820</v>
          </cell>
        </row>
        <row r="15">
          <cell r="A15" t="str">
            <v>Accesorios Mini (1) blanco</v>
          </cell>
          <cell r="B15" t="str">
            <v>JU</v>
          </cell>
          <cell r="C15">
            <v>19041</v>
          </cell>
        </row>
        <row r="16">
          <cell r="A16" t="str">
            <v>Accesorios prestigio.</v>
          </cell>
          <cell r="B16" t="str">
            <v>JU</v>
          </cell>
          <cell r="C16">
            <v>95000</v>
          </cell>
        </row>
        <row r="17">
          <cell r="A17" t="str">
            <v>Accesorios royal tempo col</v>
          </cell>
          <cell r="B17" t="str">
            <v>JU</v>
          </cell>
          <cell r="C17">
            <v>57400</v>
          </cell>
        </row>
        <row r="18">
          <cell r="A18" t="str">
            <v>Accesorios Tempo Bco</v>
          </cell>
          <cell r="B18" t="str">
            <v>JU</v>
          </cell>
          <cell r="C18">
            <v>57400</v>
          </cell>
        </row>
        <row r="19">
          <cell r="A19" t="str">
            <v>Accesorios Tempo Bco.</v>
          </cell>
          <cell r="B19" t="str">
            <v>JU</v>
          </cell>
          <cell r="C19">
            <v>57400</v>
          </cell>
        </row>
        <row r="20">
          <cell r="A20" t="str">
            <v>Accesorios Tempo juego bco.</v>
          </cell>
          <cell r="B20" t="str">
            <v>JU</v>
          </cell>
          <cell r="C20">
            <v>57400</v>
          </cell>
        </row>
        <row r="21">
          <cell r="A21" t="str">
            <v>Acero 40000 psi x tonelada</v>
          </cell>
          <cell r="B21" t="str">
            <v xml:space="preserve">KL </v>
          </cell>
          <cell r="C21">
            <v>2750</v>
          </cell>
        </row>
        <row r="22">
          <cell r="A22" t="str">
            <v>Acero 60000 psi x tonelada</v>
          </cell>
          <cell r="B22" t="str">
            <v xml:space="preserve">KL </v>
          </cell>
          <cell r="C22">
            <v>2800</v>
          </cell>
        </row>
        <row r="23">
          <cell r="A23" t="str">
            <v>Acero de refuerzo de 40000 y 60000</v>
          </cell>
          <cell r="B23" t="str">
            <v>kg</v>
          </cell>
          <cell r="C23">
            <v>2548</v>
          </cell>
        </row>
        <row r="24">
          <cell r="A24" t="str">
            <v>Acero refuerzo 40000 psi(PM</v>
          </cell>
          <cell r="B24" t="str">
            <v>KG</v>
          </cell>
          <cell r="C24">
            <v>2697</v>
          </cell>
        </row>
        <row r="25">
          <cell r="A25" t="str">
            <v>Acero refuerzo 60000 psi(PM</v>
          </cell>
          <cell r="B25" t="str">
            <v>KG</v>
          </cell>
          <cell r="C25">
            <v>2650</v>
          </cell>
        </row>
        <row r="26">
          <cell r="A26" t="str">
            <v>Acom domic PF+VAD ¾</v>
          </cell>
          <cell r="B26" t="str">
            <v xml:space="preserve">UN </v>
          </cell>
          <cell r="C26">
            <v>2438</v>
          </cell>
        </row>
        <row r="27">
          <cell r="A27" t="str">
            <v>Acom domic PF+VAD 1/2</v>
          </cell>
          <cell r="B27" t="str">
            <v xml:space="preserve">UN </v>
          </cell>
          <cell r="C27">
            <v>1241</v>
          </cell>
        </row>
        <row r="28">
          <cell r="A28" t="str">
            <v>Acople lavamanos con valvula</v>
          </cell>
          <cell r="B28" t="str">
            <v xml:space="preserve">UN </v>
          </cell>
          <cell r="C28">
            <v>7737</v>
          </cell>
        </row>
        <row r="29">
          <cell r="A29" t="str">
            <v>Acople lavamanos, lavaplatos</v>
          </cell>
          <cell r="B29" t="str">
            <v xml:space="preserve">UN </v>
          </cell>
          <cell r="C29">
            <v>2262</v>
          </cell>
        </row>
        <row r="30">
          <cell r="A30" t="str">
            <v>Acople sanitario</v>
          </cell>
          <cell r="B30" t="str">
            <v xml:space="preserve">UN </v>
          </cell>
          <cell r="C30">
            <v>2262</v>
          </cell>
        </row>
        <row r="31">
          <cell r="A31" t="str">
            <v>Acople sanitario con valvula</v>
          </cell>
          <cell r="B31" t="str">
            <v xml:space="preserve">UN </v>
          </cell>
          <cell r="C31">
            <v>7737</v>
          </cell>
        </row>
        <row r="32">
          <cell r="A32" t="str">
            <v>Acriltex gl.</v>
          </cell>
          <cell r="B32" t="str">
            <v>UN</v>
          </cell>
          <cell r="C32">
            <v>56800</v>
          </cell>
        </row>
        <row r="33">
          <cell r="A33" t="str">
            <v>Acriltex wc (cuñete)</v>
          </cell>
          <cell r="B33" t="str">
            <v>UN</v>
          </cell>
          <cell r="C33">
            <v>275800</v>
          </cell>
        </row>
        <row r="34">
          <cell r="A34" t="str">
            <v>Acriltex wc gl.</v>
          </cell>
          <cell r="B34" t="str">
            <v>UN</v>
          </cell>
          <cell r="C34">
            <v>92800</v>
          </cell>
        </row>
        <row r="35">
          <cell r="A35" t="str">
            <v>Adap sifon desm c 1 1/2-1 1/4</v>
          </cell>
          <cell r="B35" t="str">
            <v xml:space="preserve">UN </v>
          </cell>
          <cell r="C35">
            <v>8713</v>
          </cell>
        </row>
        <row r="36">
          <cell r="A36" t="str">
            <v>Adap sifon desm c 1 1/2-1 1/4</v>
          </cell>
          <cell r="B36" t="str">
            <v xml:space="preserve">UN </v>
          </cell>
          <cell r="C36">
            <v>0</v>
          </cell>
        </row>
        <row r="37">
          <cell r="A37" t="str">
            <v>Adaptador conduit caja ½”</v>
          </cell>
          <cell r="B37" t="str">
            <v xml:space="preserve">UN </v>
          </cell>
          <cell r="C37">
            <v>133</v>
          </cell>
        </row>
        <row r="38">
          <cell r="A38" t="str">
            <v>Adaptador conduit caja 1”</v>
          </cell>
          <cell r="B38" t="str">
            <v xml:space="preserve">UN </v>
          </cell>
          <cell r="C38">
            <v>420</v>
          </cell>
        </row>
        <row r="39">
          <cell r="A39" t="str">
            <v>Adaptador conduit caja 3/4”</v>
          </cell>
          <cell r="B39" t="str">
            <v xml:space="preserve">UN </v>
          </cell>
          <cell r="C39">
            <v>213</v>
          </cell>
        </row>
        <row r="40">
          <cell r="A40" t="str">
            <v>Adaptador hembra de 1 1/2"</v>
          </cell>
          <cell r="B40" t="str">
            <v xml:space="preserve">UN </v>
          </cell>
          <cell r="C40">
            <v>3639</v>
          </cell>
        </row>
        <row r="41">
          <cell r="A41" t="str">
            <v>Adaptador hembra de 1 1/2"</v>
          </cell>
          <cell r="B41" t="str">
            <v xml:space="preserve">UN </v>
          </cell>
          <cell r="C41">
            <v>3641</v>
          </cell>
        </row>
        <row r="42">
          <cell r="A42" t="str">
            <v>Adaptador hembra de 1 1/4"</v>
          </cell>
          <cell r="B42" t="str">
            <v xml:space="preserve">UN </v>
          </cell>
          <cell r="C42">
            <v>2155</v>
          </cell>
        </row>
        <row r="43">
          <cell r="A43" t="str">
            <v>Adaptador hembra de 1 1/4"</v>
          </cell>
          <cell r="B43" t="str">
            <v xml:space="preserve">UN </v>
          </cell>
          <cell r="C43">
            <v>2154</v>
          </cell>
        </row>
        <row r="44">
          <cell r="A44" t="str">
            <v>Adaptador hembra de 1"</v>
          </cell>
          <cell r="B44" t="str">
            <v xml:space="preserve">UN </v>
          </cell>
          <cell r="C44">
            <v>1315</v>
          </cell>
        </row>
        <row r="45">
          <cell r="A45" t="str">
            <v>Adaptador hembra de 1"</v>
          </cell>
          <cell r="B45" t="str">
            <v xml:space="preserve">UN </v>
          </cell>
          <cell r="C45">
            <v>1318</v>
          </cell>
        </row>
        <row r="46">
          <cell r="A46" t="str">
            <v>Adaptador hembra de 1/2 "</v>
          </cell>
          <cell r="B46" t="str">
            <v xml:space="preserve">UN </v>
          </cell>
          <cell r="C46">
            <v>3269</v>
          </cell>
        </row>
        <row r="47">
          <cell r="A47" t="str">
            <v>Adaptador hembra de 1/2 "</v>
          </cell>
          <cell r="B47" t="str">
            <v xml:space="preserve">UN </v>
          </cell>
          <cell r="C47">
            <v>327</v>
          </cell>
        </row>
        <row r="48">
          <cell r="A48" t="str">
            <v>Adaptador hembra de 2 1/2”</v>
          </cell>
          <cell r="B48" t="str">
            <v xml:space="preserve">UN </v>
          </cell>
          <cell r="C48">
            <v>12063</v>
          </cell>
        </row>
        <row r="49">
          <cell r="A49" t="str">
            <v>Adaptador hembra de 2"</v>
          </cell>
          <cell r="B49" t="str">
            <v xml:space="preserve">UN </v>
          </cell>
          <cell r="C49">
            <v>6480</v>
          </cell>
        </row>
        <row r="50">
          <cell r="A50" t="str">
            <v>Adaptador hembra de 2"</v>
          </cell>
          <cell r="B50" t="str">
            <v xml:space="preserve">UN </v>
          </cell>
          <cell r="C50">
            <v>6483</v>
          </cell>
        </row>
        <row r="51">
          <cell r="A51" t="str">
            <v>Adaptador hembra de 3"</v>
          </cell>
          <cell r="B51" t="str">
            <v xml:space="preserve">UN </v>
          </cell>
          <cell r="C51">
            <v>19048</v>
          </cell>
        </row>
        <row r="52">
          <cell r="A52" t="str">
            <v>Adaptador hembra de 3"</v>
          </cell>
          <cell r="B52" t="str">
            <v xml:space="preserve">UN </v>
          </cell>
          <cell r="C52">
            <v>19046</v>
          </cell>
        </row>
        <row r="53">
          <cell r="A53" t="str">
            <v>Adaptador hembra de 3/4 "</v>
          </cell>
          <cell r="B53" t="str">
            <v xml:space="preserve">UN </v>
          </cell>
          <cell r="C53">
            <v>592</v>
          </cell>
        </row>
        <row r="54">
          <cell r="A54" t="str">
            <v>Adaptador hembra de 3/4 "</v>
          </cell>
          <cell r="B54" t="str">
            <v xml:space="preserve">UN </v>
          </cell>
          <cell r="C54">
            <v>592</v>
          </cell>
        </row>
        <row r="55">
          <cell r="A55" t="str">
            <v>Adaptador hembra de 4"</v>
          </cell>
          <cell r="B55" t="str">
            <v xml:space="preserve">UN </v>
          </cell>
          <cell r="C55">
            <v>34394</v>
          </cell>
        </row>
        <row r="56">
          <cell r="A56" t="str">
            <v>Adaptador hembra de 4"</v>
          </cell>
          <cell r="B56" t="str">
            <v xml:space="preserve">UN </v>
          </cell>
          <cell r="C56">
            <v>34395</v>
          </cell>
        </row>
        <row r="57">
          <cell r="A57" t="str">
            <v>Adaptador Hembra PF+VAD 1/2</v>
          </cell>
          <cell r="B57" t="str">
            <v xml:space="preserve">UN </v>
          </cell>
          <cell r="C57">
            <v>1241</v>
          </cell>
        </row>
        <row r="58">
          <cell r="A58" t="str">
            <v>Adaptador limpieza de 2"</v>
          </cell>
          <cell r="B58" t="str">
            <v xml:space="preserve">UN </v>
          </cell>
          <cell r="C58">
            <v>4533</v>
          </cell>
        </row>
        <row r="59">
          <cell r="A59" t="str">
            <v>Adaptador limpieza de 2"</v>
          </cell>
          <cell r="B59" t="str">
            <v xml:space="preserve">UN </v>
          </cell>
          <cell r="C59">
            <v>4534</v>
          </cell>
        </row>
        <row r="60">
          <cell r="A60" t="str">
            <v>Adaptador limpieza de 3"</v>
          </cell>
          <cell r="B60" t="str">
            <v xml:space="preserve">UN </v>
          </cell>
          <cell r="C60">
            <v>9757</v>
          </cell>
        </row>
        <row r="61">
          <cell r="A61" t="str">
            <v>Adaptador limpieza de 3"</v>
          </cell>
          <cell r="B61" t="str">
            <v xml:space="preserve">UN </v>
          </cell>
          <cell r="C61">
            <v>8949</v>
          </cell>
        </row>
        <row r="62">
          <cell r="A62" t="str">
            <v>Adaptador limpieza de 4"</v>
          </cell>
          <cell r="B62" t="str">
            <v xml:space="preserve">UN </v>
          </cell>
          <cell r="C62">
            <v>14368</v>
          </cell>
        </row>
        <row r="63">
          <cell r="A63" t="str">
            <v>Adaptador limpieza de 4"</v>
          </cell>
          <cell r="B63" t="str">
            <v xml:space="preserve">UN </v>
          </cell>
          <cell r="C63">
            <v>13181</v>
          </cell>
        </row>
        <row r="64">
          <cell r="A64" t="str">
            <v>Adaptador limpieza de 6”</v>
          </cell>
          <cell r="B64" t="str">
            <v xml:space="preserve">UN </v>
          </cell>
          <cell r="C64">
            <v>37745</v>
          </cell>
        </row>
        <row r="65">
          <cell r="A65" t="str">
            <v>Adaptador macho c.p.v.c. 1"</v>
          </cell>
          <cell r="B65" t="str">
            <v xml:space="preserve">UN </v>
          </cell>
          <cell r="C65">
            <v>7940</v>
          </cell>
        </row>
        <row r="66">
          <cell r="A66" t="str">
            <v>Adaptador macho c.p.v.c. 1/2"</v>
          </cell>
          <cell r="B66" t="str">
            <v xml:space="preserve">UN </v>
          </cell>
          <cell r="C66">
            <v>1053</v>
          </cell>
        </row>
        <row r="67">
          <cell r="A67" t="str">
            <v>Adaptador macho c.p.v.c. 1/2"</v>
          </cell>
          <cell r="B67" t="str">
            <v xml:space="preserve">UN </v>
          </cell>
          <cell r="C67">
            <v>1053</v>
          </cell>
        </row>
        <row r="68">
          <cell r="A68" t="str">
            <v>Adaptador macho c.p.v.c. 3/4"</v>
          </cell>
          <cell r="B68" t="str">
            <v xml:space="preserve">UN </v>
          </cell>
          <cell r="C68">
            <v>1291</v>
          </cell>
        </row>
        <row r="69">
          <cell r="A69" t="str">
            <v>Adaptador macho c.p.v.c. 3/4"</v>
          </cell>
          <cell r="B69" t="str">
            <v xml:space="preserve">UN </v>
          </cell>
          <cell r="C69">
            <v>1292</v>
          </cell>
        </row>
        <row r="70">
          <cell r="A70" t="str">
            <v>Adaptador macho de 1 1/2"</v>
          </cell>
          <cell r="B70" t="str">
            <v xml:space="preserve">UN </v>
          </cell>
          <cell r="C70">
            <v>2714</v>
          </cell>
        </row>
        <row r="71">
          <cell r="A71" t="str">
            <v>Adaptador macho de 1 1/2"</v>
          </cell>
          <cell r="B71" t="str">
            <v xml:space="preserve">UN </v>
          </cell>
          <cell r="C71">
            <v>2713</v>
          </cell>
        </row>
        <row r="72">
          <cell r="A72" t="str">
            <v>Adaptador macho de 1 1/4"</v>
          </cell>
          <cell r="B72" t="str">
            <v xml:space="preserve">UN </v>
          </cell>
          <cell r="C72">
            <v>2319</v>
          </cell>
        </row>
        <row r="73">
          <cell r="A73" t="str">
            <v>Adaptador macho de 1 1/4"</v>
          </cell>
          <cell r="B73" t="str">
            <v xml:space="preserve">UN </v>
          </cell>
          <cell r="C73">
            <v>2315</v>
          </cell>
        </row>
        <row r="74">
          <cell r="A74" t="str">
            <v>Adaptador macho de 1"</v>
          </cell>
          <cell r="B74" t="str">
            <v xml:space="preserve">UN </v>
          </cell>
          <cell r="C74">
            <v>1100</v>
          </cell>
        </row>
        <row r="75">
          <cell r="A75" t="str">
            <v>Adaptador macho de 1"</v>
          </cell>
          <cell r="B75" t="str">
            <v xml:space="preserve">UN </v>
          </cell>
          <cell r="C75">
            <v>1101</v>
          </cell>
        </row>
        <row r="76">
          <cell r="A76" t="str">
            <v>Adaptador macho de 1/2"</v>
          </cell>
          <cell r="B76" t="str">
            <v xml:space="preserve">UN </v>
          </cell>
          <cell r="C76">
            <v>288</v>
          </cell>
        </row>
        <row r="77">
          <cell r="A77" t="str">
            <v>Adaptador macho de 1/2"</v>
          </cell>
          <cell r="B77" t="str">
            <v xml:space="preserve">UN </v>
          </cell>
          <cell r="C77">
            <v>290</v>
          </cell>
        </row>
        <row r="78">
          <cell r="A78" t="str">
            <v>Adaptador macho de 2 1/2”</v>
          </cell>
          <cell r="B78" t="str">
            <v xml:space="preserve">UN </v>
          </cell>
          <cell r="C78">
            <v>10078</v>
          </cell>
        </row>
        <row r="79">
          <cell r="A79" t="str">
            <v>Adaptador macho de 2"</v>
          </cell>
          <cell r="B79" t="str">
            <v xml:space="preserve">UN </v>
          </cell>
          <cell r="C79">
            <v>3873</v>
          </cell>
        </row>
        <row r="80">
          <cell r="A80" t="str">
            <v>Adaptador macho de 2"</v>
          </cell>
          <cell r="B80" t="str">
            <v xml:space="preserve">UN </v>
          </cell>
          <cell r="C80">
            <v>3876</v>
          </cell>
        </row>
        <row r="81">
          <cell r="A81" t="str">
            <v>Adaptador macho de 3"</v>
          </cell>
          <cell r="B81" t="str">
            <v xml:space="preserve">UN </v>
          </cell>
          <cell r="C81">
            <v>15236</v>
          </cell>
        </row>
        <row r="82">
          <cell r="A82" t="str">
            <v>Adaptador macho de 3"</v>
          </cell>
          <cell r="B82" t="str">
            <v xml:space="preserve">UN </v>
          </cell>
          <cell r="C82">
            <v>15237</v>
          </cell>
        </row>
        <row r="83">
          <cell r="A83" t="str">
            <v>Adaptador macho de 3/4"</v>
          </cell>
          <cell r="B83" t="str">
            <v xml:space="preserve">UN </v>
          </cell>
          <cell r="C83">
            <v>527</v>
          </cell>
        </row>
        <row r="84">
          <cell r="A84" t="str">
            <v>Adaptador macho de 3/4"</v>
          </cell>
          <cell r="B84" t="str">
            <v xml:space="preserve">UN </v>
          </cell>
          <cell r="C84">
            <v>525</v>
          </cell>
        </row>
        <row r="85">
          <cell r="A85" t="str">
            <v>Adaptador macho de 4"</v>
          </cell>
          <cell r="B85" t="str">
            <v xml:space="preserve">UN </v>
          </cell>
          <cell r="C85">
            <v>28026</v>
          </cell>
        </row>
        <row r="86">
          <cell r="A86" t="str">
            <v>Adaptador macho de 4"</v>
          </cell>
          <cell r="B86" t="str">
            <v xml:space="preserve">UN </v>
          </cell>
          <cell r="C86">
            <v>28028</v>
          </cell>
        </row>
        <row r="87">
          <cell r="A87" t="str">
            <v>Adaptador macho PF+VAD 1/2</v>
          </cell>
          <cell r="B87" t="str">
            <v xml:space="preserve">UN </v>
          </cell>
          <cell r="C87">
            <v>1290</v>
          </cell>
        </row>
        <row r="88">
          <cell r="A88" t="str">
            <v>Adaptador PVC-AC Unión R 10</v>
          </cell>
          <cell r="B88" t="str">
            <v xml:space="preserve">UN </v>
          </cell>
          <cell r="C88">
            <v>230890</v>
          </cell>
        </row>
        <row r="89">
          <cell r="A89" t="str">
            <v>Adaptador PVC-AC Unión R 12</v>
          </cell>
          <cell r="B89" t="str">
            <v xml:space="preserve">UN </v>
          </cell>
          <cell r="C89">
            <v>382978</v>
          </cell>
        </row>
        <row r="90">
          <cell r="A90" t="str">
            <v>Adaptador PVC-AC Unión R 6</v>
          </cell>
          <cell r="B90" t="str">
            <v xml:space="preserve">UN </v>
          </cell>
          <cell r="C90">
            <v>71250</v>
          </cell>
        </row>
        <row r="91">
          <cell r="A91" t="str">
            <v>Adaptador PVC-AC Unión R 8</v>
          </cell>
          <cell r="B91" t="str">
            <v xml:space="preserve">UN </v>
          </cell>
          <cell r="C91">
            <v>138120</v>
          </cell>
        </row>
        <row r="92">
          <cell r="A92" t="str">
            <v>Adaptador terminal de 1 1/2"</v>
          </cell>
          <cell r="B92" t="str">
            <v xml:space="preserve">UN </v>
          </cell>
          <cell r="C92">
            <v>2127</v>
          </cell>
        </row>
        <row r="93">
          <cell r="A93" t="str">
            <v>Adaptador terminal de 1 1/2"</v>
          </cell>
          <cell r="B93" t="str">
            <v xml:space="preserve">UN </v>
          </cell>
          <cell r="C93">
            <v>2126</v>
          </cell>
        </row>
        <row r="94">
          <cell r="A94" t="str">
            <v>Adaptador terminal de 1 1/4"</v>
          </cell>
          <cell r="B94" t="str">
            <v xml:space="preserve">UN </v>
          </cell>
          <cell r="C94">
            <v>1816</v>
          </cell>
        </row>
        <row r="95">
          <cell r="A95" t="str">
            <v>Adaptador terminal de 1 1/4"</v>
          </cell>
          <cell r="B95" t="str">
            <v xml:space="preserve">UN </v>
          </cell>
          <cell r="C95">
            <v>1815</v>
          </cell>
        </row>
        <row r="96">
          <cell r="A96" t="str">
            <v>Adaptador terminal de 1"</v>
          </cell>
          <cell r="B96" t="str">
            <v xml:space="preserve">UN </v>
          </cell>
          <cell r="C96">
            <v>741</v>
          </cell>
        </row>
        <row r="97">
          <cell r="A97" t="str">
            <v>Adaptador terminal de 1"</v>
          </cell>
          <cell r="B97" t="str">
            <v xml:space="preserve">UN </v>
          </cell>
          <cell r="C97">
            <v>740</v>
          </cell>
        </row>
        <row r="98">
          <cell r="A98" t="str">
            <v>Adaptador terminal de 1/2"</v>
          </cell>
          <cell r="B98" t="str">
            <v xml:space="preserve">UN </v>
          </cell>
          <cell r="C98">
            <v>299</v>
          </cell>
        </row>
        <row r="99">
          <cell r="A99" t="str">
            <v>Adaptador terminal de 1/2"</v>
          </cell>
          <cell r="B99" t="str">
            <v xml:space="preserve">UN </v>
          </cell>
          <cell r="C99">
            <v>302</v>
          </cell>
        </row>
        <row r="100">
          <cell r="A100" t="str">
            <v>Adaptador terminal de 2"</v>
          </cell>
          <cell r="B100" t="str">
            <v xml:space="preserve">UN </v>
          </cell>
          <cell r="C100">
            <v>3086</v>
          </cell>
        </row>
        <row r="101">
          <cell r="A101" t="str">
            <v>Adaptador terminal de 2"</v>
          </cell>
          <cell r="B101" t="str">
            <v xml:space="preserve">UN </v>
          </cell>
          <cell r="C101">
            <v>3083</v>
          </cell>
        </row>
        <row r="102">
          <cell r="A102" t="str">
            <v>Adaptador terminal de 3"</v>
          </cell>
          <cell r="B102" t="str">
            <v xml:space="preserve">UN </v>
          </cell>
          <cell r="C102">
            <v>10643</v>
          </cell>
        </row>
        <row r="103">
          <cell r="A103" t="str">
            <v>Adaptador terminal de 3"</v>
          </cell>
          <cell r="B103" t="str">
            <v xml:space="preserve">UN </v>
          </cell>
          <cell r="C103">
            <v>10642</v>
          </cell>
        </row>
        <row r="104">
          <cell r="A104" t="str">
            <v>Adaptador terminal de 3/4"</v>
          </cell>
          <cell r="B104" t="str">
            <v xml:space="preserve">UN </v>
          </cell>
          <cell r="C104">
            <v>400</v>
          </cell>
        </row>
        <row r="105">
          <cell r="A105" t="str">
            <v>Adaptador terminal de 3/4"</v>
          </cell>
          <cell r="B105" t="str">
            <v xml:space="preserve">UN </v>
          </cell>
          <cell r="C105">
            <v>401</v>
          </cell>
        </row>
        <row r="106">
          <cell r="A106" t="str">
            <v>Adaptador terminal ducto 6</v>
          </cell>
          <cell r="B106" t="str">
            <v xml:space="preserve">UN </v>
          </cell>
          <cell r="C106">
            <v>10698</v>
          </cell>
        </row>
        <row r="107">
          <cell r="A107" t="str">
            <v>Adaptador Unión R 2</v>
          </cell>
          <cell r="B107" t="str">
            <v xml:space="preserve">UN </v>
          </cell>
          <cell r="C107">
            <v>9669</v>
          </cell>
        </row>
        <row r="108">
          <cell r="A108" t="str">
            <v>Adaptador Unión R 2.1/2</v>
          </cell>
          <cell r="B108" t="str">
            <v xml:space="preserve">UN </v>
          </cell>
          <cell r="C108">
            <v>12738</v>
          </cell>
        </row>
        <row r="109">
          <cell r="A109" t="str">
            <v>Adaptador Unión R 3</v>
          </cell>
          <cell r="B109" t="str">
            <v xml:space="preserve">UN </v>
          </cell>
          <cell r="C109">
            <v>19488</v>
          </cell>
        </row>
        <row r="110">
          <cell r="A110" t="str">
            <v>Adaptador Unión R 4</v>
          </cell>
          <cell r="B110" t="str">
            <v xml:space="preserve">UN </v>
          </cell>
          <cell r="C110">
            <v>31552</v>
          </cell>
        </row>
        <row r="111">
          <cell r="A111" t="str">
            <v>Adercril 4 KG</v>
          </cell>
          <cell r="B111" t="str">
            <v>UN</v>
          </cell>
          <cell r="C111">
            <v>84615</v>
          </cell>
        </row>
        <row r="112">
          <cell r="A112" t="str">
            <v>Adhebal Blanco Adherente</v>
          </cell>
          <cell r="B112" t="str">
            <v>KG</v>
          </cell>
          <cell r="C112">
            <v>916</v>
          </cell>
        </row>
        <row r="113">
          <cell r="A113" t="str">
            <v>Adhebal Gris Adherente</v>
          </cell>
          <cell r="B113" t="str">
            <v>KG</v>
          </cell>
          <cell r="C113">
            <v>81200</v>
          </cell>
        </row>
        <row r="114">
          <cell r="A114" t="str">
            <v>Adoquin peatonal Rectan Color</v>
          </cell>
          <cell r="B114" t="str">
            <v>M2</v>
          </cell>
          <cell r="C114">
            <v>24882</v>
          </cell>
        </row>
        <row r="115">
          <cell r="A115" t="str">
            <v>Adoquin peatonal Rectan Gris</v>
          </cell>
          <cell r="B115" t="str">
            <v>M2</v>
          </cell>
          <cell r="C115">
            <v>24882</v>
          </cell>
        </row>
        <row r="116">
          <cell r="A116" t="str">
            <v>Adoquin Vehic Rect Gris Liv</v>
          </cell>
          <cell r="B116" t="str">
            <v>M2</v>
          </cell>
          <cell r="C116">
            <v>30624</v>
          </cell>
        </row>
        <row r="117">
          <cell r="A117" t="str">
            <v>Adoquin Vehic. Rect Color Liv</v>
          </cell>
          <cell r="B117" t="str">
            <v>M2</v>
          </cell>
          <cell r="C117">
            <v>30624</v>
          </cell>
        </row>
        <row r="118">
          <cell r="A118" t="str">
            <v>Afirmado base para tuberías</v>
          </cell>
          <cell r="B118" t="str">
            <v>M3</v>
          </cell>
          <cell r="C118">
            <v>9860</v>
          </cell>
        </row>
        <row r="119">
          <cell r="A119" t="str">
            <v>Agua</v>
          </cell>
          <cell r="B119" t="str">
            <v>Lt</v>
          </cell>
          <cell r="C119">
            <v>3.12</v>
          </cell>
        </row>
        <row r="120">
          <cell r="A120" t="str">
            <v>Agua Acueducto</v>
          </cell>
          <cell r="B120" t="str">
            <v>m3</v>
          </cell>
          <cell r="C120">
            <v>2880.8</v>
          </cell>
        </row>
        <row r="121">
          <cell r="A121" t="str">
            <v>Agua de acueducto</v>
          </cell>
          <cell r="B121" t="str">
            <v>LT</v>
          </cell>
          <cell r="C121">
            <v>2</v>
          </cell>
        </row>
        <row r="122">
          <cell r="A122" t="str">
            <v>Alambre pua</v>
          </cell>
          <cell r="B122" t="str">
            <v>ML</v>
          </cell>
          <cell r="C122">
            <v>241</v>
          </cell>
        </row>
        <row r="123">
          <cell r="A123" t="str">
            <v>Alambre pua simesa (320ml)</v>
          </cell>
          <cell r="B123" t="str">
            <v>ROLLO</v>
          </cell>
          <cell r="C123">
            <v>84550</v>
          </cell>
        </row>
        <row r="124">
          <cell r="A124" t="str">
            <v>Alambre recocido no 18</v>
          </cell>
          <cell r="B124" t="str">
            <v>KG</v>
          </cell>
          <cell r="C124">
            <v>2950</v>
          </cell>
        </row>
        <row r="125">
          <cell r="A125" t="str">
            <v>Alambre recocido No 18</v>
          </cell>
          <cell r="B125" t="str">
            <v>kg</v>
          </cell>
          <cell r="C125">
            <v>2808</v>
          </cell>
        </row>
        <row r="126">
          <cell r="A126" t="str">
            <v>Alambre recocido No. 18</v>
          </cell>
          <cell r="B126" t="str">
            <v>KL</v>
          </cell>
          <cell r="C126">
            <v>2950</v>
          </cell>
        </row>
        <row r="127">
          <cell r="A127" t="str">
            <v>Alineador de 1,00 mts</v>
          </cell>
          <cell r="B127" t="str">
            <v>DIA</v>
          </cell>
          <cell r="C127">
            <v>150</v>
          </cell>
        </row>
        <row r="128">
          <cell r="A128" t="str">
            <v>Alineador de 2,00 mts</v>
          </cell>
          <cell r="B128" t="str">
            <v>DIA</v>
          </cell>
          <cell r="C128">
            <v>300</v>
          </cell>
        </row>
        <row r="129">
          <cell r="A129" t="str">
            <v>Alineador de 3,00 mts</v>
          </cell>
          <cell r="B129" t="str">
            <v>DIA</v>
          </cell>
          <cell r="C129">
            <v>350</v>
          </cell>
        </row>
        <row r="130">
          <cell r="A130" t="str">
            <v>Alineador de 6,00 mts</v>
          </cell>
          <cell r="B130" t="str">
            <v>DIA</v>
          </cell>
          <cell r="C130">
            <v>694</v>
          </cell>
        </row>
        <row r="131">
          <cell r="A131" t="str">
            <v>Alineadores de 2mts</v>
          </cell>
          <cell r="B131" t="str">
            <v>DIA</v>
          </cell>
          <cell r="C131">
            <v>348</v>
          </cell>
        </row>
        <row r="132">
          <cell r="A132" t="str">
            <v>Alineadores de 3mts</v>
          </cell>
          <cell r="B132" t="str">
            <v>DIA</v>
          </cell>
          <cell r="C132">
            <v>348</v>
          </cell>
        </row>
        <row r="133">
          <cell r="A133" t="str">
            <v>Alineadores de 6mts</v>
          </cell>
          <cell r="B133" t="str">
            <v>DIA</v>
          </cell>
          <cell r="C133">
            <v>694</v>
          </cell>
        </row>
        <row r="134">
          <cell r="A134" t="str">
            <v>Allanadora Min. 100 M2/dia Ind</v>
          </cell>
          <cell r="B134" t="str">
            <v xml:space="preserve">M2 </v>
          </cell>
          <cell r="C134">
            <v>6380</v>
          </cell>
        </row>
        <row r="135">
          <cell r="A135" t="str">
            <v>Allanadora Min. 100 M2/dia par</v>
          </cell>
          <cell r="B135" t="str">
            <v xml:space="preserve">M2 </v>
          </cell>
          <cell r="C135">
            <v>5220</v>
          </cell>
        </row>
        <row r="136">
          <cell r="A136" t="str">
            <v>Alt. Adicional por 3 metros</v>
          </cell>
          <cell r="B136" t="str">
            <v>MES</v>
          </cell>
          <cell r="C136">
            <v>300000</v>
          </cell>
        </row>
        <row r="137">
          <cell r="A137" t="str">
            <v>Alumol Pintura</v>
          </cell>
          <cell r="B137" t="str">
            <v>KG</v>
          </cell>
          <cell r="C137">
            <v>25346</v>
          </cell>
        </row>
        <row r="138">
          <cell r="A138" t="str">
            <v>Anclaje epoxico para varilla de 3/4 (sin varilla)</v>
          </cell>
          <cell r="B138" t="str">
            <v>Und</v>
          </cell>
          <cell r="C138">
            <v>12554.880000000001</v>
          </cell>
        </row>
        <row r="139">
          <cell r="A139" t="str">
            <v>Anclaje epoxico para varilla de 3/8 (sin varilla)</v>
          </cell>
          <cell r="B139" t="str">
            <v>Und</v>
          </cell>
          <cell r="C139">
            <v>4507.3600000000006</v>
          </cell>
        </row>
        <row r="140">
          <cell r="A140" t="str">
            <v>Andamio colgante</v>
          </cell>
          <cell r="B140" t="str">
            <v>DIA</v>
          </cell>
          <cell r="C140">
            <v>3035</v>
          </cell>
        </row>
        <row r="141">
          <cell r="A141" t="str">
            <v>Andamio colgante (40 ms.)</v>
          </cell>
          <cell r="B141" t="str">
            <v>DIA</v>
          </cell>
          <cell r="C141">
            <v>3035</v>
          </cell>
        </row>
        <row r="142">
          <cell r="A142" t="str">
            <v>Andamio colgante (70 ms.)</v>
          </cell>
          <cell r="B142" t="str">
            <v>DIA</v>
          </cell>
          <cell r="C142">
            <v>4000</v>
          </cell>
        </row>
        <row r="143">
          <cell r="A143" t="str">
            <v>Andamio de carga 1.00x0.50 m</v>
          </cell>
          <cell r="B143" t="str">
            <v>DIA</v>
          </cell>
          <cell r="C143">
            <v>464</v>
          </cell>
        </row>
        <row r="144">
          <cell r="A144" t="str">
            <v>Andamio de carga 1.00x1.00 m</v>
          </cell>
          <cell r="B144" t="str">
            <v>DIA</v>
          </cell>
          <cell r="C144">
            <v>928</v>
          </cell>
        </row>
        <row r="145">
          <cell r="A145" t="str">
            <v>Andamio tubular cuerpo (1.50)</v>
          </cell>
          <cell r="B145" t="str">
            <v>DIA</v>
          </cell>
          <cell r="C145">
            <v>1152000</v>
          </cell>
        </row>
        <row r="146">
          <cell r="A146" t="str">
            <v>Andamios Colgantes 100 mts</v>
          </cell>
          <cell r="B146" t="str">
            <v>DIA</v>
          </cell>
          <cell r="C146">
            <v>4059.9999999999995</v>
          </cell>
        </row>
        <row r="147">
          <cell r="A147" t="str">
            <v>Andamios Colgantes 60 mts</v>
          </cell>
          <cell r="B147" t="str">
            <v>DIA</v>
          </cell>
          <cell r="C147">
            <v>2239</v>
          </cell>
        </row>
        <row r="148">
          <cell r="A148" t="str">
            <v>Andamios colgantes hasta 40 mt</v>
          </cell>
          <cell r="B148" t="str">
            <v>DIA</v>
          </cell>
          <cell r="C148">
            <v>3035</v>
          </cell>
        </row>
        <row r="149">
          <cell r="A149" t="str">
            <v>Andamios colgantes hasta 70 m</v>
          </cell>
          <cell r="B149" t="str">
            <v>DIA</v>
          </cell>
          <cell r="C149">
            <v>4988</v>
          </cell>
        </row>
        <row r="150">
          <cell r="A150" t="str">
            <v>Andamios escalera</v>
          </cell>
          <cell r="B150" t="str">
            <v>DIA</v>
          </cell>
          <cell r="C150">
            <v>1570</v>
          </cell>
        </row>
        <row r="151">
          <cell r="A151" t="str">
            <v>Andamios Tubulares 1,20x1,50</v>
          </cell>
          <cell r="B151" t="str">
            <v>DIA</v>
          </cell>
          <cell r="C151">
            <v>835</v>
          </cell>
        </row>
        <row r="152">
          <cell r="A152" t="str">
            <v>Andamios Tubulares 1,50x1,50</v>
          </cell>
          <cell r="B152" t="str">
            <v>DIA</v>
          </cell>
          <cell r="C152">
            <v>835</v>
          </cell>
        </row>
        <row r="153">
          <cell r="A153" t="str">
            <v>Andamios tubulares completo</v>
          </cell>
          <cell r="B153" t="str">
            <v>DIA</v>
          </cell>
          <cell r="C153">
            <v>1160</v>
          </cell>
        </row>
        <row r="154">
          <cell r="A154" t="str">
            <v>Angulo externo 0,60 mts</v>
          </cell>
          <cell r="B154" t="str">
            <v>DIA</v>
          </cell>
          <cell r="C154">
            <v>77</v>
          </cell>
        </row>
        <row r="155">
          <cell r="A155" t="str">
            <v>Angulo externo 1,20 mts</v>
          </cell>
          <cell r="B155" t="str">
            <v>DIA</v>
          </cell>
          <cell r="C155">
            <v>117</v>
          </cell>
        </row>
        <row r="156">
          <cell r="A156" t="str">
            <v>Angulos de 1,20mts</v>
          </cell>
          <cell r="B156" t="str">
            <v>DIA</v>
          </cell>
          <cell r="C156">
            <v>117</v>
          </cell>
        </row>
        <row r="157">
          <cell r="A157" t="str">
            <v>Angulos de 2,40mts</v>
          </cell>
          <cell r="B157" t="str">
            <v>DIA</v>
          </cell>
          <cell r="C157">
            <v>242</v>
          </cell>
        </row>
        <row r="158">
          <cell r="A158" t="str">
            <v>Anillo de caucho 48" Pozo Ins.</v>
          </cell>
          <cell r="B158" t="str">
            <v xml:space="preserve">UN </v>
          </cell>
          <cell r="C158">
            <v>38565</v>
          </cell>
        </row>
        <row r="159">
          <cell r="A159" t="str">
            <v>Anticorrosivo cromato zinc</v>
          </cell>
          <cell r="B159" t="str">
            <v>UN</v>
          </cell>
          <cell r="C159">
            <v>9900</v>
          </cell>
        </row>
        <row r="160">
          <cell r="A160" t="str">
            <v>Anticorrosivo cromato zinc am</v>
          </cell>
          <cell r="B160" t="str">
            <v>GL</v>
          </cell>
          <cell r="C160">
            <v>58150</v>
          </cell>
        </row>
        <row r="161">
          <cell r="A161" t="str">
            <v>Anticorrosivo gris 507 gl UN</v>
          </cell>
          <cell r="B161" t="str">
            <v>UN</v>
          </cell>
          <cell r="C161">
            <v>31509</v>
          </cell>
        </row>
        <row r="162">
          <cell r="A162" t="str">
            <v>Anticorrosivo gris galon</v>
          </cell>
          <cell r="B162" t="str">
            <v>GL</v>
          </cell>
          <cell r="C162">
            <v>29900</v>
          </cell>
        </row>
        <row r="163">
          <cell r="A163" t="str">
            <v>Anticorrosivo minio-cr gl 513 verd</v>
          </cell>
          <cell r="B163" t="str">
            <v>UN</v>
          </cell>
          <cell r="C163">
            <v>56307</v>
          </cell>
        </row>
        <row r="164">
          <cell r="A164" t="str">
            <v>Anticorrosivo rojo 310 gl</v>
          </cell>
          <cell r="B164" t="str">
            <v>UN</v>
          </cell>
          <cell r="C164">
            <v>31900</v>
          </cell>
        </row>
        <row r="165">
          <cell r="A165" t="str">
            <v>Antisol blanco</v>
          </cell>
          <cell r="B165" t="str">
            <v>KG</v>
          </cell>
          <cell r="C165">
            <v>6264</v>
          </cell>
        </row>
        <row r="166">
          <cell r="A166" t="str">
            <v>Antisol rojo</v>
          </cell>
          <cell r="B166" t="str">
            <v>Und</v>
          </cell>
          <cell r="C166">
            <v>4194.32</v>
          </cell>
        </row>
        <row r="167">
          <cell r="A167" t="str">
            <v>Antisol rojo 16 Kg</v>
          </cell>
          <cell r="B167" t="str">
            <v>KG</v>
          </cell>
          <cell r="C167">
            <v>10637</v>
          </cell>
        </row>
        <row r="168">
          <cell r="A168" t="str">
            <v>Antisol rojo x 170 kg</v>
          </cell>
          <cell r="B168" t="str">
            <v>kg</v>
          </cell>
          <cell r="C168">
            <v>8634.6239999999998</v>
          </cell>
        </row>
        <row r="169">
          <cell r="A169" t="str">
            <v>Anvil Top 200 Coronamiento</v>
          </cell>
          <cell r="B169" t="str">
            <v>KG</v>
          </cell>
          <cell r="C169">
            <v>2645</v>
          </cell>
        </row>
        <row r="170">
          <cell r="A170" t="str">
            <v>Apisonador o Rana</v>
          </cell>
          <cell r="B170" t="str">
            <v>DIA</v>
          </cell>
          <cell r="C170">
            <v>81200</v>
          </cell>
        </row>
        <row r="171">
          <cell r="A171" t="str">
            <v>Arena amarilla</v>
          </cell>
          <cell r="B171" t="str">
            <v>m3</v>
          </cell>
          <cell r="C171">
            <v>16640</v>
          </cell>
        </row>
        <row r="172">
          <cell r="A172" t="str">
            <v>Arena amarilla viaje x 8 M3</v>
          </cell>
          <cell r="B172" t="str">
            <v>M3</v>
          </cell>
          <cell r="C172">
            <v>21750</v>
          </cell>
        </row>
        <row r="173">
          <cell r="A173" t="str">
            <v>Arena hasta 4.75 mm</v>
          </cell>
          <cell r="B173" t="str">
            <v>M3</v>
          </cell>
          <cell r="C173">
            <v>25798</v>
          </cell>
        </row>
        <row r="174">
          <cell r="A174" t="str">
            <v>Arena lavada blanca viaje x 7 M3</v>
          </cell>
          <cell r="B174" t="str">
            <v>M3</v>
          </cell>
          <cell r="C174">
            <v>33350</v>
          </cell>
        </row>
        <row r="175">
          <cell r="A175" t="str">
            <v>Arena mambo</v>
          </cell>
          <cell r="B175" t="str">
            <v>M3</v>
          </cell>
          <cell r="C175">
            <v>21750</v>
          </cell>
        </row>
        <row r="176">
          <cell r="A176" t="str">
            <v>Arena negra viaje x 8 M3</v>
          </cell>
          <cell r="B176" t="str">
            <v>M3</v>
          </cell>
          <cell r="C176">
            <v>21750</v>
          </cell>
        </row>
        <row r="177">
          <cell r="A177" t="str">
            <v>Arena santo tomas viaje x 8 M3</v>
          </cell>
          <cell r="B177" t="str">
            <v>M3</v>
          </cell>
          <cell r="C177">
            <v>21750</v>
          </cell>
        </row>
        <row r="178">
          <cell r="A178" t="str">
            <v>Arena sierra vieja viaje x 7 M3</v>
          </cell>
          <cell r="B178" t="str">
            <v>M3</v>
          </cell>
          <cell r="C178">
            <v>58000</v>
          </cell>
        </row>
        <row r="179">
          <cell r="A179" t="str">
            <v>Asfalto solido</v>
          </cell>
          <cell r="B179" t="str">
            <v>KG</v>
          </cell>
          <cell r="C179">
            <v>2600</v>
          </cell>
        </row>
        <row r="180">
          <cell r="A180" t="str">
            <v>Asfalto solido cuñete 95 kls</v>
          </cell>
          <cell r="B180" t="str">
            <v>UN</v>
          </cell>
          <cell r="C180">
            <v>62150</v>
          </cell>
        </row>
        <row r="181">
          <cell r="A181" t="str">
            <v>Asfalto solido tambor (180 kl)</v>
          </cell>
          <cell r="B181" t="str">
            <v>UN</v>
          </cell>
          <cell r="C181">
            <v>100100</v>
          </cell>
        </row>
        <row r="182">
          <cell r="A182" t="str">
            <v>Ayudante Albañileria</v>
          </cell>
          <cell r="B182" t="str">
            <v>HH</v>
          </cell>
          <cell r="C182">
            <v>5600</v>
          </cell>
        </row>
        <row r="183">
          <cell r="A183" t="str">
            <v>Balaustres 30-31-32-35</v>
          </cell>
          <cell r="B183" t="str">
            <v>UN</v>
          </cell>
          <cell r="C183">
            <v>7150</v>
          </cell>
        </row>
        <row r="184">
          <cell r="A184" t="str">
            <v>Balaustres 33-34-36-</v>
          </cell>
          <cell r="B184" t="str">
            <v>UN</v>
          </cell>
          <cell r="C184">
            <v>7800</v>
          </cell>
        </row>
        <row r="185">
          <cell r="A185" t="str">
            <v>Balaustres 37</v>
          </cell>
          <cell r="B185" t="str">
            <v>UN</v>
          </cell>
          <cell r="C185">
            <v>4900</v>
          </cell>
        </row>
        <row r="186">
          <cell r="A186" t="str">
            <v>Balcon Plano h=40</v>
          </cell>
          <cell r="B186" t="str">
            <v>ML</v>
          </cell>
          <cell r="C186">
            <v>46000</v>
          </cell>
        </row>
        <row r="187">
          <cell r="A187" t="str">
            <v>Balcon Plano h=50</v>
          </cell>
          <cell r="B187" t="str">
            <v>ML</v>
          </cell>
          <cell r="C187">
            <v>52800</v>
          </cell>
        </row>
        <row r="188">
          <cell r="A188" t="str">
            <v>Balcon Plano h=60</v>
          </cell>
          <cell r="B188" t="str">
            <v>ML</v>
          </cell>
          <cell r="C188">
            <v>62700</v>
          </cell>
        </row>
        <row r="189">
          <cell r="A189" t="str">
            <v>Balcon Plano h=70</v>
          </cell>
          <cell r="B189" t="str">
            <v>ML</v>
          </cell>
          <cell r="C189">
            <v>84180</v>
          </cell>
        </row>
        <row r="190">
          <cell r="A190" t="str">
            <v>Balcones Canasta Ref. 041-043</v>
          </cell>
          <cell r="B190" t="str">
            <v>ML</v>
          </cell>
          <cell r="C190">
            <v>104500</v>
          </cell>
        </row>
        <row r="191">
          <cell r="A191" t="str">
            <v>Bald payande BH5</v>
          </cell>
          <cell r="B191" t="str">
            <v xml:space="preserve">M2 </v>
          </cell>
          <cell r="C191">
            <v>32596</v>
          </cell>
        </row>
        <row r="192">
          <cell r="A192" t="str">
            <v>Bald. Granito 33x33 Multicolor</v>
          </cell>
          <cell r="B192" t="str">
            <v xml:space="preserve">M2 </v>
          </cell>
          <cell r="C192">
            <v>23600</v>
          </cell>
        </row>
        <row r="193">
          <cell r="A193" t="str">
            <v>Bald. Granito 33x33 Piel Durazno</v>
          </cell>
          <cell r="B193" t="str">
            <v xml:space="preserve">M2 </v>
          </cell>
          <cell r="C193">
            <v>23600</v>
          </cell>
        </row>
        <row r="194">
          <cell r="A194" t="str">
            <v>Bald. Granito 33x33 Rojo</v>
          </cell>
          <cell r="B194" t="str">
            <v xml:space="preserve">M2 </v>
          </cell>
          <cell r="C194">
            <v>26000</v>
          </cell>
        </row>
        <row r="195">
          <cell r="A195" t="str">
            <v>Bald. Granito 33x33 rosado</v>
          </cell>
          <cell r="B195" t="str">
            <v xml:space="preserve">M2 </v>
          </cell>
          <cell r="C195">
            <v>26000</v>
          </cell>
        </row>
        <row r="196">
          <cell r="A196" t="str">
            <v>Bald. Granito 33x33 Travertino</v>
          </cell>
          <cell r="B196" t="str">
            <v xml:space="preserve">M2 </v>
          </cell>
          <cell r="C196">
            <v>26000</v>
          </cell>
        </row>
        <row r="197">
          <cell r="A197" t="str">
            <v>Bald.gran. Arcobaleno</v>
          </cell>
          <cell r="B197" t="str">
            <v xml:space="preserve">M2 </v>
          </cell>
          <cell r="C197">
            <v>28349</v>
          </cell>
        </row>
        <row r="198">
          <cell r="A198" t="str">
            <v>Bald.gran. Firabitoba</v>
          </cell>
          <cell r="B198" t="str">
            <v xml:space="preserve">M2 </v>
          </cell>
          <cell r="C198">
            <v>32596</v>
          </cell>
        </row>
        <row r="199">
          <cell r="A199" t="str">
            <v>Bald.gran. lerida</v>
          </cell>
          <cell r="B199" t="str">
            <v xml:space="preserve">M2 </v>
          </cell>
          <cell r="C199">
            <v>32596</v>
          </cell>
        </row>
        <row r="200">
          <cell r="A200" t="str">
            <v>Bald.gran. Matices</v>
          </cell>
          <cell r="B200" t="str">
            <v xml:space="preserve">M2 </v>
          </cell>
          <cell r="C200">
            <v>32596</v>
          </cell>
        </row>
        <row r="201">
          <cell r="A201" t="str">
            <v>Bald.gran. Megalito</v>
          </cell>
          <cell r="B201" t="str">
            <v xml:space="preserve">M2 </v>
          </cell>
          <cell r="C201">
            <v>28349</v>
          </cell>
        </row>
        <row r="202">
          <cell r="A202" t="str">
            <v>Bald.gran. PCL 5</v>
          </cell>
          <cell r="B202" t="str">
            <v xml:space="preserve">M2 </v>
          </cell>
          <cell r="C202">
            <v>35902</v>
          </cell>
        </row>
        <row r="203">
          <cell r="A203" t="str">
            <v>Bald.gran.BH2</v>
          </cell>
          <cell r="B203" t="str">
            <v xml:space="preserve">M2 </v>
          </cell>
          <cell r="C203">
            <v>28349</v>
          </cell>
        </row>
        <row r="204">
          <cell r="A204" t="str">
            <v>Bald.granito 33x33 plus PN2B</v>
          </cell>
          <cell r="B204" t="str">
            <v xml:space="preserve">M2 </v>
          </cell>
          <cell r="C204">
            <v>28349</v>
          </cell>
        </row>
        <row r="205">
          <cell r="A205" t="str">
            <v>Bald.granito 33x33 PN2</v>
          </cell>
          <cell r="B205" t="str">
            <v xml:space="preserve">M2 </v>
          </cell>
          <cell r="C205">
            <v>28349</v>
          </cell>
        </row>
        <row r="206">
          <cell r="A206" t="str">
            <v>Bald.payande PN5</v>
          </cell>
          <cell r="B206" t="str">
            <v xml:space="preserve">M2 </v>
          </cell>
          <cell r="C206">
            <v>27144</v>
          </cell>
        </row>
        <row r="207">
          <cell r="A207" t="str">
            <v>Baldosin G5B</v>
          </cell>
          <cell r="B207" t="str">
            <v xml:space="preserve">M2 </v>
          </cell>
          <cell r="C207">
            <v>26309</v>
          </cell>
        </row>
        <row r="208">
          <cell r="A208" t="str">
            <v>Baldosin gran.5 Lerida 5</v>
          </cell>
          <cell r="B208" t="str">
            <v xml:space="preserve">M2 </v>
          </cell>
          <cell r="C208">
            <v>32596</v>
          </cell>
        </row>
        <row r="209">
          <cell r="A209" t="str">
            <v>Baldosin gran.RH5.</v>
          </cell>
          <cell r="B209" t="str">
            <v xml:space="preserve">M2 </v>
          </cell>
          <cell r="C209">
            <v>32596</v>
          </cell>
        </row>
        <row r="210">
          <cell r="A210" t="str">
            <v>Banca Concreto espaldar</v>
          </cell>
          <cell r="B210" t="str">
            <v xml:space="preserve">un </v>
          </cell>
          <cell r="C210">
            <v>590672</v>
          </cell>
        </row>
        <row r="211">
          <cell r="A211" t="str">
            <v>Banca Concreto sin espaldar</v>
          </cell>
          <cell r="B211" t="str">
            <v xml:space="preserve">un </v>
          </cell>
          <cell r="C211">
            <v>299280</v>
          </cell>
        </row>
        <row r="212">
          <cell r="A212" t="str">
            <v>Banca Modular tipo IDU</v>
          </cell>
          <cell r="B212" t="str">
            <v xml:space="preserve">un </v>
          </cell>
          <cell r="C212">
            <v>102544</v>
          </cell>
        </row>
        <row r="213">
          <cell r="A213" t="str">
            <v>Barniz extramate interior gl</v>
          </cell>
          <cell r="B213" t="str">
            <v>UN</v>
          </cell>
          <cell r="C213">
            <v>39900</v>
          </cell>
        </row>
        <row r="214">
          <cell r="A214" t="str">
            <v>Barniz sint.bril.pintuco gl</v>
          </cell>
          <cell r="B214" t="str">
            <v>UN</v>
          </cell>
          <cell r="C214">
            <v>64700</v>
          </cell>
        </row>
        <row r="215">
          <cell r="A215" t="str">
            <v>Barniz sintetico brillante gal</v>
          </cell>
          <cell r="B215" t="str">
            <v>GL</v>
          </cell>
          <cell r="C215">
            <v>33900</v>
          </cell>
        </row>
        <row r="216">
          <cell r="A216" t="str">
            <v>Barniz transp. mate galon</v>
          </cell>
          <cell r="B216" t="str">
            <v>GL</v>
          </cell>
          <cell r="C216">
            <v>31900</v>
          </cell>
        </row>
        <row r="217">
          <cell r="A217" t="str">
            <v>Barniz transparente galon</v>
          </cell>
          <cell r="B217" t="str">
            <v>GL</v>
          </cell>
          <cell r="C217">
            <v>34995</v>
          </cell>
        </row>
        <row r="218">
          <cell r="A218" t="str">
            <v>Barniz vitriflex - brill.com a</v>
          </cell>
          <cell r="B218" t="str">
            <v>UN</v>
          </cell>
          <cell r="C218">
            <v>51900</v>
          </cell>
        </row>
        <row r="219">
          <cell r="A219" t="str">
            <v>Barra</v>
          </cell>
          <cell r="B219" t="str">
            <v>Und</v>
          </cell>
          <cell r="C219">
            <v>125000</v>
          </cell>
        </row>
        <row r="220">
          <cell r="A220" t="str">
            <v>Barra 14 lbs</v>
          </cell>
          <cell r="B220" t="str">
            <v>UN</v>
          </cell>
          <cell r="C220">
            <v>57200</v>
          </cell>
        </row>
        <row r="221">
          <cell r="A221" t="str">
            <v>Barrera Bidireccional NY</v>
          </cell>
          <cell r="B221" t="str">
            <v xml:space="preserve">un </v>
          </cell>
          <cell r="C221">
            <v>211444</v>
          </cell>
        </row>
        <row r="222">
          <cell r="A222" t="str">
            <v>Barrera Monodireccional NY</v>
          </cell>
          <cell r="B222" t="str">
            <v xml:space="preserve">un </v>
          </cell>
          <cell r="C222">
            <v>100050</v>
          </cell>
        </row>
        <row r="223">
          <cell r="A223" t="str">
            <v>Base BG1/BG2 Invias</v>
          </cell>
          <cell r="B223" t="str">
            <v>M3</v>
          </cell>
          <cell r="C223">
            <v>31552</v>
          </cell>
        </row>
        <row r="224">
          <cell r="A224" t="str">
            <v>Base Felt Plus</v>
          </cell>
          <cell r="B224" t="str">
            <v xml:space="preserve">M2 </v>
          </cell>
          <cell r="C224">
            <v>1860</v>
          </cell>
        </row>
        <row r="225">
          <cell r="A225" t="str">
            <v>Baseplast (galon)</v>
          </cell>
          <cell r="B225" t="str">
            <v>GA</v>
          </cell>
          <cell r="C225">
            <v>12320</v>
          </cell>
        </row>
        <row r="226">
          <cell r="A226" t="str">
            <v>Bases andamios tubulares</v>
          </cell>
          <cell r="B226" t="str">
            <v>DIA</v>
          </cell>
          <cell r="C226">
            <v>3382</v>
          </cell>
        </row>
        <row r="227">
          <cell r="A227" t="str">
            <v>Bidet Beretta blanco</v>
          </cell>
          <cell r="B227" t="str">
            <v>UN</v>
          </cell>
          <cell r="C227">
            <v>257050</v>
          </cell>
        </row>
        <row r="228">
          <cell r="A228" t="str">
            <v>Bisagra 3" pala ancha</v>
          </cell>
          <cell r="B228" t="str">
            <v>PAR</v>
          </cell>
          <cell r="C228">
            <v>3500</v>
          </cell>
        </row>
        <row r="229">
          <cell r="A229" t="str">
            <v>Block 20x20x40 Vib.Abusar.ABC</v>
          </cell>
          <cell r="B229" t="str">
            <v>UN</v>
          </cell>
          <cell r="C229">
            <v>2273</v>
          </cell>
        </row>
        <row r="230">
          <cell r="A230" t="str">
            <v>Block rectangular vib.10x30x42</v>
          </cell>
          <cell r="B230" t="str">
            <v>UN</v>
          </cell>
          <cell r="C230">
            <v>3750</v>
          </cell>
        </row>
        <row r="231">
          <cell r="A231" t="str">
            <v>Block registro curvo 10x30x40</v>
          </cell>
          <cell r="B231" t="str">
            <v>UN</v>
          </cell>
          <cell r="C231">
            <v>3000</v>
          </cell>
        </row>
        <row r="232">
          <cell r="A232" t="str">
            <v>Bloque arcil #5 40x20x12.5</v>
          </cell>
          <cell r="B232" t="str">
            <v>UN</v>
          </cell>
          <cell r="C232">
            <v>1600</v>
          </cell>
        </row>
        <row r="233">
          <cell r="A233" t="str">
            <v>Bloque arcilla #3 40x20x7</v>
          </cell>
          <cell r="B233" t="str">
            <v>UN</v>
          </cell>
          <cell r="C233">
            <v>968</v>
          </cell>
        </row>
        <row r="234">
          <cell r="A234" t="str">
            <v>Bloque arcilla #4 40x20x9</v>
          </cell>
          <cell r="B234" t="str">
            <v>UN</v>
          </cell>
          <cell r="C234">
            <v>1032</v>
          </cell>
        </row>
        <row r="235">
          <cell r="A235" t="str">
            <v>Bloque arcilla #6 40x20x15</v>
          </cell>
          <cell r="B235" t="str">
            <v>UN</v>
          </cell>
          <cell r="C235">
            <v>1716</v>
          </cell>
        </row>
        <row r="236">
          <cell r="A236" t="str">
            <v>Bloque de cemento No.20</v>
          </cell>
          <cell r="B236" t="str">
            <v>Und</v>
          </cell>
          <cell r="C236">
            <v>1800</v>
          </cell>
        </row>
        <row r="237">
          <cell r="A237" t="str">
            <v>Bloque Entrepiso 20x40x20</v>
          </cell>
          <cell r="B237" t="str">
            <v>UN</v>
          </cell>
          <cell r="C237">
            <v>1598</v>
          </cell>
        </row>
        <row r="238">
          <cell r="A238" t="str">
            <v>Bloque Entrepiso 20x60x20</v>
          </cell>
          <cell r="B238" t="str">
            <v>UN</v>
          </cell>
          <cell r="C238">
            <v>2077</v>
          </cell>
        </row>
        <row r="239">
          <cell r="A239" t="str">
            <v>Bloque Entrepiso 40x60x20</v>
          </cell>
          <cell r="B239" t="str">
            <v>UN</v>
          </cell>
          <cell r="C239">
            <v>3150</v>
          </cell>
        </row>
        <row r="240">
          <cell r="A240" t="str">
            <v>Bocat Minicargador</v>
          </cell>
          <cell r="B240" t="str">
            <v>HORA</v>
          </cell>
          <cell r="C240">
            <v>70331</v>
          </cell>
        </row>
        <row r="241">
          <cell r="A241" t="str">
            <v>Bolardo Circ. IDU Abujardado</v>
          </cell>
          <cell r="B241" t="str">
            <v xml:space="preserve">un </v>
          </cell>
          <cell r="C241">
            <v>46400</v>
          </cell>
        </row>
        <row r="242">
          <cell r="A242" t="str">
            <v>Bolardo Circ. IDU Grar Lav</v>
          </cell>
          <cell r="B242" t="str">
            <v xml:space="preserve">un </v>
          </cell>
          <cell r="C242">
            <v>56260</v>
          </cell>
        </row>
        <row r="243">
          <cell r="A243" t="str">
            <v>Bomba antisol</v>
          </cell>
          <cell r="B243" t="str">
            <v>DIA</v>
          </cell>
          <cell r="C243">
            <v>11580</v>
          </cell>
        </row>
        <row r="244">
          <cell r="A244" t="str">
            <v>Bomba de prueba hidraulica</v>
          </cell>
          <cell r="B244" t="str">
            <v>DIA</v>
          </cell>
          <cell r="C244">
            <v>8680</v>
          </cell>
        </row>
        <row r="245">
          <cell r="A245" t="str">
            <v>Botada de escombro</v>
          </cell>
          <cell r="B245" t="str">
            <v>M3</v>
          </cell>
          <cell r="C245">
            <v>14914</v>
          </cell>
        </row>
        <row r="246">
          <cell r="A246" t="str">
            <v>Botas caucho altas</v>
          </cell>
          <cell r="B246" t="str">
            <v>UN</v>
          </cell>
          <cell r="C246">
            <v>24000</v>
          </cell>
        </row>
        <row r="247">
          <cell r="A247" t="str">
            <v>Brocha 1"</v>
          </cell>
          <cell r="B247" t="str">
            <v>UN</v>
          </cell>
          <cell r="C247">
            <v>2100</v>
          </cell>
        </row>
        <row r="248">
          <cell r="A248" t="str">
            <v>Brocha 2"</v>
          </cell>
          <cell r="B248" t="str">
            <v>UN</v>
          </cell>
          <cell r="C248">
            <v>4200</v>
          </cell>
        </row>
        <row r="249">
          <cell r="A249" t="str">
            <v>Brocha 3"</v>
          </cell>
          <cell r="B249" t="str">
            <v>UN</v>
          </cell>
          <cell r="C249">
            <v>6900</v>
          </cell>
        </row>
        <row r="250">
          <cell r="A250" t="str">
            <v>Brocha 4"</v>
          </cell>
          <cell r="B250" t="str">
            <v>UN</v>
          </cell>
          <cell r="C250">
            <v>10900</v>
          </cell>
        </row>
        <row r="251">
          <cell r="A251" t="str">
            <v>Brocha 5"</v>
          </cell>
          <cell r="B251" t="str">
            <v>UN</v>
          </cell>
          <cell r="C251">
            <v>15900</v>
          </cell>
        </row>
        <row r="252">
          <cell r="A252" t="str">
            <v>Buje roscado de ½ a 3/8 “</v>
          </cell>
          <cell r="B252" t="str">
            <v xml:space="preserve">UN </v>
          </cell>
          <cell r="C252">
            <v>759</v>
          </cell>
        </row>
        <row r="253">
          <cell r="A253" t="str">
            <v>Buje roscado de ¾ x ½ “</v>
          </cell>
          <cell r="B253" t="str">
            <v xml:space="preserve">UN </v>
          </cell>
          <cell r="C253">
            <v>951</v>
          </cell>
        </row>
        <row r="254">
          <cell r="A254" t="str">
            <v>Buje roscado de 1 ¼ x ½ “</v>
          </cell>
          <cell r="B254" t="str">
            <v xml:space="preserve">UN </v>
          </cell>
          <cell r="C254">
            <v>2782</v>
          </cell>
        </row>
        <row r="255">
          <cell r="A255" t="str">
            <v>Buje roscado de 1 ¼ x ¾ “</v>
          </cell>
          <cell r="B255" t="str">
            <v xml:space="preserve">UN </v>
          </cell>
          <cell r="C255">
            <v>2782</v>
          </cell>
        </row>
        <row r="256">
          <cell r="A256" t="str">
            <v>Buje roscado de 1 ¼ x 1 “</v>
          </cell>
          <cell r="B256" t="str">
            <v xml:space="preserve">UN </v>
          </cell>
          <cell r="C256">
            <v>2782</v>
          </cell>
        </row>
        <row r="257">
          <cell r="A257" t="str">
            <v>Buje roscado de 1 1/2 x 3/4"</v>
          </cell>
          <cell r="B257" t="str">
            <v xml:space="preserve">UN </v>
          </cell>
          <cell r="C257">
            <v>3318</v>
          </cell>
        </row>
        <row r="258">
          <cell r="A258" t="str">
            <v>Buje roscado de 1 1/2 x 3/4"</v>
          </cell>
          <cell r="B258" t="str">
            <v xml:space="preserve">UN </v>
          </cell>
          <cell r="C258">
            <v>3316</v>
          </cell>
        </row>
        <row r="259">
          <cell r="A259" t="str">
            <v>Buje roscado de 1 x ½ “</v>
          </cell>
          <cell r="B259" t="str">
            <v xml:space="preserve">UN </v>
          </cell>
          <cell r="C259">
            <v>1656</v>
          </cell>
        </row>
        <row r="260">
          <cell r="A260" t="str">
            <v>Buje roscado de 2 x 1"</v>
          </cell>
          <cell r="B260" t="str">
            <v xml:space="preserve">UN </v>
          </cell>
          <cell r="C260">
            <v>5337</v>
          </cell>
        </row>
        <row r="261">
          <cell r="A261" t="str">
            <v>Buje roscado de 2 x 1"</v>
          </cell>
          <cell r="B261" t="str">
            <v xml:space="preserve">UN </v>
          </cell>
          <cell r="C261">
            <v>5334</v>
          </cell>
        </row>
        <row r="262">
          <cell r="A262" t="str">
            <v>Buje roscado de 2 x 1/2"</v>
          </cell>
          <cell r="B262" t="str">
            <v xml:space="preserve">UN </v>
          </cell>
          <cell r="C262">
            <v>5337</v>
          </cell>
        </row>
        <row r="263">
          <cell r="A263" t="str">
            <v>Buje roscado de 2 x 1/2"</v>
          </cell>
          <cell r="B263" t="str">
            <v xml:space="preserve">UN </v>
          </cell>
          <cell r="C263">
            <v>5334</v>
          </cell>
        </row>
        <row r="264">
          <cell r="A264" t="str">
            <v>Buje roscado de 2 x 3/4"</v>
          </cell>
          <cell r="B264" t="str">
            <v xml:space="preserve">UN </v>
          </cell>
          <cell r="C264">
            <v>5337</v>
          </cell>
        </row>
        <row r="265">
          <cell r="A265" t="str">
            <v>Buje roscado de 2 x 3/4"</v>
          </cell>
          <cell r="B265" t="str">
            <v xml:space="preserve">UN </v>
          </cell>
          <cell r="C265">
            <v>5334</v>
          </cell>
        </row>
        <row r="266">
          <cell r="A266" t="str">
            <v>Buje roscado de 3 x 2</v>
          </cell>
          <cell r="B266" t="str">
            <v xml:space="preserve">UN </v>
          </cell>
          <cell r="C266">
            <v>23427</v>
          </cell>
        </row>
        <row r="267">
          <cell r="A267" t="str">
            <v>Buje soldado c.p.v.c. 3/4x1/2"</v>
          </cell>
          <cell r="B267" t="str">
            <v xml:space="preserve">UN </v>
          </cell>
          <cell r="C267">
            <v>921</v>
          </cell>
        </row>
        <row r="268">
          <cell r="A268" t="str">
            <v>Buje soldado CPVC 1x1/2”</v>
          </cell>
          <cell r="B268" t="str">
            <v xml:space="preserve">UN </v>
          </cell>
          <cell r="C268">
            <v>3699</v>
          </cell>
        </row>
        <row r="269">
          <cell r="A269" t="str">
            <v>Buje soldado CPVC 1x3/4”</v>
          </cell>
          <cell r="B269" t="str">
            <v xml:space="preserve">UN </v>
          </cell>
          <cell r="C269">
            <v>3699</v>
          </cell>
        </row>
        <row r="270">
          <cell r="A270" t="str">
            <v>Buje soldado CPVC 3/4x1/2”</v>
          </cell>
          <cell r="B270" t="str">
            <v xml:space="preserve">UN </v>
          </cell>
          <cell r="C270">
            <v>919</v>
          </cell>
        </row>
        <row r="271">
          <cell r="A271" t="str">
            <v>Buje soldado CPVC 3/4x1/2”</v>
          </cell>
          <cell r="B271" t="str">
            <v xml:space="preserve">UN </v>
          </cell>
          <cell r="C271">
            <v>918</v>
          </cell>
        </row>
        <row r="272">
          <cell r="A272" t="str">
            <v>Buje soldado de 1 1/2 x 1 1/4"</v>
          </cell>
          <cell r="B272" t="str">
            <v xml:space="preserve">UN </v>
          </cell>
          <cell r="C272">
            <v>2407</v>
          </cell>
        </row>
        <row r="273">
          <cell r="A273" t="str">
            <v>Buje soldado de 1 1/2 x 1 1/4"</v>
          </cell>
          <cell r="B273" t="str">
            <v xml:space="preserve">UN </v>
          </cell>
          <cell r="C273">
            <v>2410</v>
          </cell>
        </row>
        <row r="274">
          <cell r="A274" t="str">
            <v>Buje soldado de 1 1/2 x 1"</v>
          </cell>
          <cell r="B274" t="str">
            <v xml:space="preserve">UN </v>
          </cell>
          <cell r="C274">
            <v>2407</v>
          </cell>
        </row>
        <row r="275">
          <cell r="A275" t="str">
            <v>Buje soldado de 1 1/2 x 1"</v>
          </cell>
          <cell r="B275" t="str">
            <v xml:space="preserve">UN </v>
          </cell>
          <cell r="C275">
            <v>2410</v>
          </cell>
        </row>
        <row r="276">
          <cell r="A276" t="str">
            <v>Buje soldado de 1 1/2 x 1/2"</v>
          </cell>
          <cell r="B276" t="str">
            <v xml:space="preserve">UN </v>
          </cell>
          <cell r="C276">
            <v>2407</v>
          </cell>
        </row>
        <row r="277">
          <cell r="A277" t="str">
            <v>Buje soldado de 1 1/2 x 1/2"</v>
          </cell>
          <cell r="B277" t="str">
            <v xml:space="preserve">UN </v>
          </cell>
          <cell r="C277">
            <v>2410</v>
          </cell>
        </row>
        <row r="278">
          <cell r="A278" t="str">
            <v>Buje soldado de 1 1/4 x 1"</v>
          </cell>
          <cell r="B278" t="str">
            <v xml:space="preserve">UN </v>
          </cell>
          <cell r="C278">
            <v>1559</v>
          </cell>
        </row>
        <row r="279">
          <cell r="A279" t="str">
            <v>Buje soldado de 1 1/4 x 1"</v>
          </cell>
          <cell r="B279" t="str">
            <v xml:space="preserve">UN </v>
          </cell>
          <cell r="C279">
            <v>1561</v>
          </cell>
        </row>
        <row r="280">
          <cell r="A280" t="str">
            <v>Buje soldado de 1 1/4 x 1/2"</v>
          </cell>
          <cell r="B280" t="str">
            <v xml:space="preserve">UN </v>
          </cell>
          <cell r="C280">
            <v>1559</v>
          </cell>
        </row>
        <row r="281">
          <cell r="A281" t="str">
            <v>Buje soldado de 1 1/4 x 1/2"</v>
          </cell>
          <cell r="B281" t="str">
            <v xml:space="preserve">UN </v>
          </cell>
          <cell r="C281">
            <v>1561</v>
          </cell>
        </row>
        <row r="282">
          <cell r="A282" t="str">
            <v>Buje soldado de 1 1/4 x 3/4"</v>
          </cell>
          <cell r="B282" t="str">
            <v xml:space="preserve">UN </v>
          </cell>
          <cell r="C282">
            <v>1559</v>
          </cell>
        </row>
        <row r="283">
          <cell r="A283" t="str">
            <v>Buje soldado de 1 1/4 x 3/4"</v>
          </cell>
          <cell r="B283" t="str">
            <v xml:space="preserve">UN </v>
          </cell>
          <cell r="C283">
            <v>1561</v>
          </cell>
        </row>
        <row r="284">
          <cell r="A284" t="str">
            <v>Buje soldado de 1 x 1/2"</v>
          </cell>
          <cell r="B284" t="str">
            <v xml:space="preserve">UN </v>
          </cell>
          <cell r="C284">
            <v>812</v>
          </cell>
        </row>
        <row r="285">
          <cell r="A285" t="str">
            <v>Buje soldado de 1 x 1/2"</v>
          </cell>
          <cell r="B285" t="str">
            <v xml:space="preserve">UN </v>
          </cell>
          <cell r="C285">
            <v>813</v>
          </cell>
        </row>
        <row r="286">
          <cell r="A286" t="str">
            <v>Buje soldado de 1 x 3/4"</v>
          </cell>
          <cell r="B286" t="str">
            <v xml:space="preserve">UN </v>
          </cell>
          <cell r="C286">
            <v>812</v>
          </cell>
        </row>
        <row r="287">
          <cell r="A287" t="str">
            <v>Buje soldado de 1 x 3/4"</v>
          </cell>
          <cell r="B287" t="str">
            <v xml:space="preserve">UN </v>
          </cell>
          <cell r="C287">
            <v>813</v>
          </cell>
        </row>
        <row r="288">
          <cell r="A288" t="str">
            <v>Buje soldado de 2 ½ x 2 ½ “</v>
          </cell>
          <cell r="B288" t="str">
            <v xml:space="preserve">UN </v>
          </cell>
          <cell r="C288">
            <v>9245</v>
          </cell>
        </row>
        <row r="289">
          <cell r="A289" t="str">
            <v>Buje soldado de 2 ½ x 2”</v>
          </cell>
          <cell r="B289" t="str">
            <v xml:space="preserve">UN </v>
          </cell>
          <cell r="C289">
            <v>8684</v>
          </cell>
        </row>
        <row r="290">
          <cell r="A290" t="str">
            <v>Buje soldado de 2 x 1 1/2"</v>
          </cell>
          <cell r="B290" t="str">
            <v xml:space="preserve">UN </v>
          </cell>
          <cell r="C290">
            <v>3685</v>
          </cell>
        </row>
        <row r="291">
          <cell r="A291" t="str">
            <v>Buje soldado de 2 x 1 1/2"</v>
          </cell>
          <cell r="B291" t="str">
            <v xml:space="preserve">UN </v>
          </cell>
          <cell r="C291">
            <v>1695</v>
          </cell>
        </row>
        <row r="292">
          <cell r="A292" t="str">
            <v>Buje soldado de 2 x 1 1/2"</v>
          </cell>
          <cell r="B292" t="str">
            <v xml:space="preserve">UN </v>
          </cell>
          <cell r="C292">
            <v>3685</v>
          </cell>
        </row>
        <row r="293">
          <cell r="A293" t="str">
            <v>Buje soldado de 2 x 1 1/2"</v>
          </cell>
          <cell r="B293" t="str">
            <v xml:space="preserve">UN </v>
          </cell>
          <cell r="C293">
            <v>1697</v>
          </cell>
        </row>
        <row r="294">
          <cell r="A294" t="str">
            <v>Buje soldado de 2 x 1 1/4"</v>
          </cell>
          <cell r="B294" t="str">
            <v xml:space="preserve">UN </v>
          </cell>
          <cell r="C294">
            <v>3685</v>
          </cell>
        </row>
        <row r="295">
          <cell r="A295" t="str">
            <v>Buje soldado de 2 x 1 1/4"</v>
          </cell>
          <cell r="B295" t="str">
            <v xml:space="preserve">UN </v>
          </cell>
          <cell r="C295">
            <v>3685</v>
          </cell>
        </row>
        <row r="296">
          <cell r="A296" t="str">
            <v>Buje soldado de 2 x 1"</v>
          </cell>
          <cell r="B296" t="str">
            <v xml:space="preserve">UN </v>
          </cell>
          <cell r="C296">
            <v>3685</v>
          </cell>
        </row>
        <row r="297">
          <cell r="A297" t="str">
            <v>Buje soldado de 2 x 1"</v>
          </cell>
          <cell r="B297" t="str">
            <v xml:space="preserve">UN </v>
          </cell>
          <cell r="C297">
            <v>3685</v>
          </cell>
        </row>
        <row r="298">
          <cell r="A298" t="str">
            <v>Buje soldado de 2 x 1/2"</v>
          </cell>
          <cell r="B298" t="str">
            <v xml:space="preserve">UN </v>
          </cell>
          <cell r="C298">
            <v>3685</v>
          </cell>
        </row>
        <row r="299">
          <cell r="A299" t="str">
            <v>Buje soldado de 2 x 1/2"</v>
          </cell>
          <cell r="B299" t="str">
            <v xml:space="preserve">UN </v>
          </cell>
          <cell r="C299">
            <v>3685</v>
          </cell>
        </row>
        <row r="300">
          <cell r="A300" t="str">
            <v>Buje soldado de 2 x 3/4"</v>
          </cell>
          <cell r="B300" t="str">
            <v xml:space="preserve">UN </v>
          </cell>
          <cell r="C300">
            <v>3685</v>
          </cell>
        </row>
        <row r="301">
          <cell r="A301" t="str">
            <v>Buje soldado de 2 x 3/4"</v>
          </cell>
          <cell r="B301" t="str">
            <v xml:space="preserve">UN </v>
          </cell>
          <cell r="C301">
            <v>3685</v>
          </cell>
        </row>
        <row r="302">
          <cell r="A302" t="str">
            <v>Buje soldado de 3 x 1 1/2"</v>
          </cell>
          <cell r="B302" t="str">
            <v xml:space="preserve">UN </v>
          </cell>
          <cell r="C302">
            <v>3908</v>
          </cell>
        </row>
        <row r="303">
          <cell r="A303" t="str">
            <v>Buje soldado de 3 x 1 1/2"</v>
          </cell>
          <cell r="B303" t="str">
            <v xml:space="preserve">UN </v>
          </cell>
          <cell r="C303">
            <v>3906</v>
          </cell>
        </row>
        <row r="304">
          <cell r="A304" t="str">
            <v>Buje soldado de 3 x 2"</v>
          </cell>
          <cell r="B304" t="str">
            <v xml:space="preserve">UN </v>
          </cell>
          <cell r="C304">
            <v>13273</v>
          </cell>
        </row>
        <row r="305">
          <cell r="A305" t="str">
            <v>Buje soldado de 3 x 2"</v>
          </cell>
          <cell r="B305" t="str">
            <v xml:space="preserve">UN </v>
          </cell>
          <cell r="C305">
            <v>3686</v>
          </cell>
        </row>
        <row r="306">
          <cell r="A306" t="str">
            <v>Buje soldado de 3 x 2"</v>
          </cell>
          <cell r="B306" t="str">
            <v xml:space="preserve">UN </v>
          </cell>
          <cell r="C306">
            <v>13274</v>
          </cell>
        </row>
        <row r="307">
          <cell r="A307" t="str">
            <v>Buje soldado de 3 x 2"</v>
          </cell>
          <cell r="B307" t="str">
            <v xml:space="preserve">UN </v>
          </cell>
          <cell r="C307">
            <v>3684</v>
          </cell>
        </row>
        <row r="308">
          <cell r="A308" t="str">
            <v>Buje soldado de 3/4 x 1/2"</v>
          </cell>
          <cell r="B308" t="str">
            <v xml:space="preserve">UN </v>
          </cell>
          <cell r="C308">
            <v>409</v>
          </cell>
        </row>
        <row r="309">
          <cell r="A309" t="str">
            <v>Buje soldado de 3/4 x 1/2"</v>
          </cell>
          <cell r="B309" t="str">
            <v xml:space="preserve">UN </v>
          </cell>
          <cell r="C309">
            <v>408</v>
          </cell>
        </row>
        <row r="310">
          <cell r="A310" t="str">
            <v>Buje soldado de 4 x 2 1/2"</v>
          </cell>
          <cell r="B310" t="str">
            <v xml:space="preserve">UN </v>
          </cell>
          <cell r="C310">
            <v>20934</v>
          </cell>
        </row>
        <row r="311">
          <cell r="A311" t="str">
            <v>Buje soldado de 4 x 2 1/2"</v>
          </cell>
          <cell r="B311" t="str">
            <v xml:space="preserve">UN </v>
          </cell>
          <cell r="C311">
            <v>20934</v>
          </cell>
        </row>
        <row r="312">
          <cell r="A312" t="str">
            <v>Buje soldado de 4 x 2 1/2"</v>
          </cell>
          <cell r="B312" t="str">
            <v xml:space="preserve">UN </v>
          </cell>
          <cell r="C312">
            <v>20935</v>
          </cell>
        </row>
        <row r="313">
          <cell r="A313" t="str">
            <v>Buje soldado de 4 x 2 1/2"</v>
          </cell>
          <cell r="B313" t="str">
            <v xml:space="preserve">UN </v>
          </cell>
          <cell r="C313">
            <v>20935</v>
          </cell>
        </row>
        <row r="314">
          <cell r="A314" t="str">
            <v>Buje soldado de 4 x 2"</v>
          </cell>
          <cell r="B314" t="str">
            <v xml:space="preserve">UN </v>
          </cell>
          <cell r="C314">
            <v>6432</v>
          </cell>
        </row>
        <row r="315">
          <cell r="A315" t="str">
            <v>Buje soldado de 4 x 2"</v>
          </cell>
          <cell r="B315" t="str">
            <v xml:space="preserve">UN </v>
          </cell>
          <cell r="C315">
            <v>6431</v>
          </cell>
        </row>
        <row r="316">
          <cell r="A316" t="str">
            <v>Buje soldado de 4 x 3"</v>
          </cell>
          <cell r="B316" t="str">
            <v xml:space="preserve">UN </v>
          </cell>
          <cell r="C316">
            <v>20934</v>
          </cell>
        </row>
        <row r="317">
          <cell r="A317" t="str">
            <v>Buje soldado de 4 x 3"</v>
          </cell>
          <cell r="B317" t="str">
            <v xml:space="preserve">UN </v>
          </cell>
          <cell r="C317">
            <v>20934</v>
          </cell>
        </row>
        <row r="318">
          <cell r="A318" t="str">
            <v>Buje soldado de 4 x 3"</v>
          </cell>
          <cell r="B318" t="str">
            <v xml:space="preserve">UN </v>
          </cell>
          <cell r="C318">
            <v>6432</v>
          </cell>
        </row>
        <row r="319">
          <cell r="A319" t="str">
            <v>Buje soldado de 4 x 3"</v>
          </cell>
          <cell r="B319" t="str">
            <v xml:space="preserve">UN </v>
          </cell>
          <cell r="C319">
            <v>20934</v>
          </cell>
        </row>
        <row r="320">
          <cell r="A320" t="str">
            <v>Buje soldado de 4 x 3"</v>
          </cell>
          <cell r="B320" t="str">
            <v xml:space="preserve">UN </v>
          </cell>
          <cell r="C320">
            <v>20935</v>
          </cell>
        </row>
        <row r="321">
          <cell r="A321" t="str">
            <v>Buje soldado de 4 x 3"</v>
          </cell>
          <cell r="B321" t="str">
            <v xml:space="preserve">UN </v>
          </cell>
          <cell r="C321">
            <v>6431</v>
          </cell>
        </row>
        <row r="322">
          <cell r="A322" t="str">
            <v>Buje soldado de 6 x 4"</v>
          </cell>
          <cell r="B322" t="str">
            <v xml:space="preserve">UN </v>
          </cell>
          <cell r="C322">
            <v>24403</v>
          </cell>
        </row>
        <row r="323">
          <cell r="A323" t="str">
            <v>Buje soldado de 6 x 4"</v>
          </cell>
          <cell r="B323" t="str">
            <v xml:space="preserve">UN </v>
          </cell>
          <cell r="C323">
            <v>24404</v>
          </cell>
        </row>
        <row r="324">
          <cell r="A324" t="str">
            <v>Buldozer d-6 d por horas</v>
          </cell>
          <cell r="B324" t="str">
            <v>HORA</v>
          </cell>
          <cell r="C324">
            <v>98400</v>
          </cell>
        </row>
        <row r="325">
          <cell r="A325" t="str">
            <v>Buldozer fiat 14c ripper</v>
          </cell>
          <cell r="B325" t="str">
            <v>HORA</v>
          </cell>
          <cell r="C325">
            <v>97440</v>
          </cell>
        </row>
        <row r="326">
          <cell r="A326" t="str">
            <v>Burro para pavimento</v>
          </cell>
          <cell r="B326" t="str">
            <v>DIA</v>
          </cell>
          <cell r="C326">
            <v>4955</v>
          </cell>
        </row>
        <row r="327">
          <cell r="A327" t="str">
            <v>Burros apisonadores para pavi.</v>
          </cell>
          <cell r="B327" t="str">
            <v>DIA</v>
          </cell>
          <cell r="C327">
            <v>4955</v>
          </cell>
        </row>
        <row r="328">
          <cell r="A328" t="str">
            <v>Cab. Toledo TZB 0.40x0.40-26</v>
          </cell>
          <cell r="B328" t="str">
            <v>UN</v>
          </cell>
          <cell r="C328">
            <v>8056</v>
          </cell>
        </row>
        <row r="329">
          <cell r="A329" t="str">
            <v>Caballete 1000 x 2000 Galv</v>
          </cell>
          <cell r="B329" t="str">
            <v>UN</v>
          </cell>
          <cell r="C329">
            <v>38314</v>
          </cell>
        </row>
        <row r="330">
          <cell r="A330" t="str">
            <v>Caballete 1000 x 2000 Pint</v>
          </cell>
          <cell r="B330" t="str">
            <v>UN</v>
          </cell>
          <cell r="C330">
            <v>63080</v>
          </cell>
        </row>
        <row r="331">
          <cell r="A331" t="str">
            <v>Caballete 600 x 2000 Galv</v>
          </cell>
          <cell r="B331" t="str">
            <v>UN</v>
          </cell>
          <cell r="C331">
            <v>23002</v>
          </cell>
        </row>
        <row r="332">
          <cell r="A332" t="str">
            <v>Caballete 600 x 2000 Pint</v>
          </cell>
          <cell r="B332" t="str">
            <v>UN</v>
          </cell>
          <cell r="C332">
            <v>31586</v>
          </cell>
        </row>
        <row r="333">
          <cell r="A333" t="str">
            <v>Caballete tzlx2.00-26</v>
          </cell>
          <cell r="B333" t="str">
            <v>UN</v>
          </cell>
          <cell r="C333">
            <v>38314</v>
          </cell>
        </row>
        <row r="334">
          <cell r="A334" t="str">
            <v>Caballete tzlx2.00-26 Pint.</v>
          </cell>
          <cell r="B334" t="str">
            <v>UN</v>
          </cell>
          <cell r="C334">
            <v>63080</v>
          </cell>
        </row>
        <row r="335">
          <cell r="A335" t="str">
            <v>Caja electrica doble 107x107x48</v>
          </cell>
          <cell r="B335" t="str">
            <v xml:space="preserve">UN </v>
          </cell>
          <cell r="C335">
            <v>2045</v>
          </cell>
        </row>
        <row r="336">
          <cell r="A336" t="str">
            <v>Caja electrica doble 107x107x48</v>
          </cell>
          <cell r="B336" t="str">
            <v xml:space="preserve">UN </v>
          </cell>
          <cell r="C336">
            <v>2044</v>
          </cell>
        </row>
        <row r="337">
          <cell r="A337" t="str">
            <v>Caja llaves lavadora23x15x8</v>
          </cell>
          <cell r="B337" t="str">
            <v xml:space="preserve">UN </v>
          </cell>
          <cell r="C337">
            <v>7024</v>
          </cell>
        </row>
        <row r="338">
          <cell r="A338" t="str">
            <v>Caja octogonal 100x100x47 mm</v>
          </cell>
          <cell r="B338" t="str">
            <v xml:space="preserve">UN </v>
          </cell>
          <cell r="C338">
            <v>1851</v>
          </cell>
        </row>
        <row r="339">
          <cell r="A339" t="str">
            <v>Caja octogonal 100x100x47 mm</v>
          </cell>
          <cell r="B339" t="str">
            <v xml:space="preserve">UN </v>
          </cell>
          <cell r="C339">
            <v>1850</v>
          </cell>
        </row>
        <row r="340">
          <cell r="A340" t="str">
            <v>Caja sencilla 103x60x45 mm</v>
          </cell>
          <cell r="B340" t="str">
            <v xml:space="preserve">UN </v>
          </cell>
          <cell r="C340">
            <v>1365</v>
          </cell>
        </row>
        <row r="341">
          <cell r="A341" t="str">
            <v>Caja sencilla 103x60x45 mm</v>
          </cell>
          <cell r="B341" t="str">
            <v xml:space="preserve">UN </v>
          </cell>
          <cell r="C341">
            <v>1366</v>
          </cell>
        </row>
        <row r="342">
          <cell r="A342" t="str">
            <v>Cal apagada</v>
          </cell>
          <cell r="B342" t="str">
            <v>KG</v>
          </cell>
          <cell r="C342">
            <v>568</v>
          </cell>
        </row>
        <row r="343">
          <cell r="A343" t="str">
            <v>Cal hidratada(pintacal) 25 kl</v>
          </cell>
          <cell r="B343" t="str">
            <v>UN</v>
          </cell>
          <cell r="C343">
            <v>9570</v>
          </cell>
        </row>
        <row r="344">
          <cell r="A344" t="str">
            <v>Cal nare 10 kg</v>
          </cell>
          <cell r="B344" t="str">
            <v>UN</v>
          </cell>
          <cell r="C344">
            <v>4400</v>
          </cell>
        </row>
        <row r="345">
          <cell r="A345" t="str">
            <v>Calado Red 12 24x12x12</v>
          </cell>
          <cell r="B345" t="str">
            <v>UN</v>
          </cell>
          <cell r="C345">
            <v>1096</v>
          </cell>
        </row>
        <row r="346">
          <cell r="A346" t="str">
            <v>Calado Red 6 24x12x6</v>
          </cell>
          <cell r="B346" t="str">
            <v>UN</v>
          </cell>
          <cell r="C346">
            <v>562</v>
          </cell>
        </row>
        <row r="347">
          <cell r="A347" t="str">
            <v>Calado Red 9 24x12x9</v>
          </cell>
          <cell r="B347" t="str">
            <v>UN</v>
          </cell>
          <cell r="C347">
            <v>800</v>
          </cell>
        </row>
        <row r="348">
          <cell r="A348" t="str">
            <v>Calado rombo 9x19x30</v>
          </cell>
          <cell r="B348" t="str">
            <v>UN</v>
          </cell>
          <cell r="C348">
            <v>870</v>
          </cell>
        </row>
        <row r="349">
          <cell r="A349" t="str">
            <v>Calados Esp. Ref 115 al 140</v>
          </cell>
          <cell r="B349" t="str">
            <v>UN</v>
          </cell>
          <cell r="C349">
            <v>104500</v>
          </cell>
        </row>
        <row r="350">
          <cell r="A350" t="str">
            <v>Calados Mod. 100X100</v>
          </cell>
          <cell r="B350" t="str">
            <v>UN</v>
          </cell>
          <cell r="C350">
            <v>104500</v>
          </cell>
        </row>
        <row r="351">
          <cell r="A351" t="str">
            <v>Calados Mod. 120X80</v>
          </cell>
          <cell r="B351" t="str">
            <v>UN</v>
          </cell>
          <cell r="C351">
            <v>104500</v>
          </cell>
        </row>
        <row r="352">
          <cell r="A352" t="str">
            <v>Calados Mod. 70x70</v>
          </cell>
          <cell r="B352" t="str">
            <v xml:space="preserve">UN </v>
          </cell>
          <cell r="C352">
            <v>52800</v>
          </cell>
        </row>
        <row r="353">
          <cell r="A353" t="str">
            <v>Calados Ref 100 al 129</v>
          </cell>
          <cell r="B353" t="str">
            <v>M2</v>
          </cell>
          <cell r="C353">
            <v>77000</v>
          </cell>
        </row>
        <row r="354">
          <cell r="A354" t="str">
            <v>Caliche</v>
          </cell>
          <cell r="B354" t="str">
            <v>m3</v>
          </cell>
          <cell r="C354">
            <v>27040</v>
          </cell>
        </row>
        <row r="355">
          <cell r="A355" t="str">
            <v>Caliche piedra</v>
          </cell>
          <cell r="B355" t="str">
            <v>M3</v>
          </cell>
          <cell r="C355">
            <v>25022</v>
          </cell>
        </row>
        <row r="356">
          <cell r="A356" t="str">
            <v>Caliche viaje x 7 M3</v>
          </cell>
          <cell r="B356" t="str">
            <v>M3</v>
          </cell>
          <cell r="C356">
            <v>28172</v>
          </cell>
        </row>
        <row r="357">
          <cell r="A357" t="str">
            <v>Camion autocarg. 7.5 Ton Alt: 22</v>
          </cell>
          <cell r="B357" t="str">
            <v>HORA</v>
          </cell>
          <cell r="C357">
            <v>100000</v>
          </cell>
        </row>
        <row r="358">
          <cell r="A358" t="str">
            <v>Canaleta Corriente 1 a 3.5 ml 200 K/</v>
          </cell>
          <cell r="B358" t="str">
            <v xml:space="preserve">M2 </v>
          </cell>
          <cell r="C358">
            <v>62640</v>
          </cell>
        </row>
        <row r="359">
          <cell r="A359" t="str">
            <v>Canaleta Corriente 1 a 4 ml 300 K/</v>
          </cell>
          <cell r="B359" t="str">
            <v xml:space="preserve">M2 </v>
          </cell>
          <cell r="C359">
            <v>67280</v>
          </cell>
        </row>
        <row r="360">
          <cell r="A360" t="str">
            <v>Canaleta Corriente 1 a 4 ml 500 K/</v>
          </cell>
          <cell r="B360" t="str">
            <v xml:space="preserve">M2 </v>
          </cell>
          <cell r="C360">
            <v>78880</v>
          </cell>
        </row>
        <row r="361">
          <cell r="A361" t="str">
            <v>Canaleta Corriente 1 a 5 ml 1000 K/</v>
          </cell>
          <cell r="B361" t="str">
            <v xml:space="preserve">M2 </v>
          </cell>
          <cell r="C361">
            <v>104400</v>
          </cell>
        </row>
        <row r="362">
          <cell r="A362" t="str">
            <v>Canaleta Corriente 3 a 4 ml 300 K/</v>
          </cell>
          <cell r="B362" t="str">
            <v xml:space="preserve">M2 </v>
          </cell>
          <cell r="C362">
            <v>72240</v>
          </cell>
        </row>
        <row r="363">
          <cell r="A363" t="str">
            <v>Canaleta Corriente 3.5 a 4.5 ml 200 K/</v>
          </cell>
          <cell r="B363" t="str">
            <v xml:space="preserve">M2 </v>
          </cell>
          <cell r="C363">
            <v>66120</v>
          </cell>
        </row>
        <row r="364">
          <cell r="A364" t="str">
            <v>Canaleta Corriente 4 a 5 ml 200 K/</v>
          </cell>
          <cell r="B364" t="str">
            <v xml:space="preserve">M2 </v>
          </cell>
          <cell r="C364">
            <v>69600</v>
          </cell>
        </row>
        <row r="365">
          <cell r="A365" t="str">
            <v>Canaleta Corriente 4 a 5 ml 300 K/</v>
          </cell>
          <cell r="B365" t="str">
            <v xml:space="preserve">M2 </v>
          </cell>
          <cell r="C365">
            <v>81200</v>
          </cell>
        </row>
        <row r="366">
          <cell r="A366" t="str">
            <v>Canaleta Corriente 5 a 6 ml 200 K/</v>
          </cell>
          <cell r="B366" t="str">
            <v xml:space="preserve">M2 </v>
          </cell>
          <cell r="C366">
            <v>78880</v>
          </cell>
        </row>
        <row r="367">
          <cell r="A367" t="str">
            <v>Canaleta Corriente 5 a 6 ml 300 K/</v>
          </cell>
          <cell r="B367" t="str">
            <v xml:space="preserve">M2 </v>
          </cell>
          <cell r="C367">
            <v>87000</v>
          </cell>
        </row>
        <row r="368">
          <cell r="A368" t="str">
            <v>Canaleta Corriente 5 ml 500 K/</v>
          </cell>
          <cell r="B368" t="str">
            <v xml:space="preserve">M2 </v>
          </cell>
          <cell r="C368">
            <v>90480</v>
          </cell>
        </row>
        <row r="369">
          <cell r="A369" t="str">
            <v>Canaleta Tapa 1 a 4 ml 200 K/</v>
          </cell>
          <cell r="B369" t="str">
            <v xml:space="preserve">M2 </v>
          </cell>
          <cell r="C369">
            <v>73080</v>
          </cell>
        </row>
        <row r="370">
          <cell r="A370" t="str">
            <v>Canaleta Tapa 4 a 5 ml 200 K/</v>
          </cell>
          <cell r="B370" t="str">
            <v xml:space="preserve">M2 </v>
          </cell>
          <cell r="C370">
            <v>81200</v>
          </cell>
        </row>
        <row r="371">
          <cell r="A371" t="str">
            <v>Canaleta Tapa 5 a 6 ml 200 K/</v>
          </cell>
          <cell r="B371" t="str">
            <v xml:space="preserve">M2 </v>
          </cell>
          <cell r="C371">
            <v>87000</v>
          </cell>
        </row>
        <row r="372">
          <cell r="A372" t="str">
            <v>Canaleta tzc-0.90x3.00-26 acab.</v>
          </cell>
          <cell r="B372" t="str">
            <v>UN</v>
          </cell>
          <cell r="C372">
            <v>82581</v>
          </cell>
        </row>
        <row r="373">
          <cell r="A373" t="str">
            <v>Canaleta tzc-0.90x3.00-26 galvan.</v>
          </cell>
          <cell r="B373" t="str">
            <v>UN</v>
          </cell>
          <cell r="C373">
            <v>54999</v>
          </cell>
        </row>
        <row r="374">
          <cell r="A374" t="str">
            <v>Canaleta tzc-0.90x4.50-24 acab.</v>
          </cell>
          <cell r="B374" t="str">
            <v>UN</v>
          </cell>
          <cell r="C374">
            <v>155796</v>
          </cell>
        </row>
        <row r="375">
          <cell r="A375" t="str">
            <v>Canaleta tzc-0.90x4.50-24 galvan.</v>
          </cell>
          <cell r="B375" t="str">
            <v>UN</v>
          </cell>
          <cell r="C375">
            <v>106754</v>
          </cell>
        </row>
        <row r="376">
          <cell r="A376" t="str">
            <v>Canaleta tzc-0.90x5.00-24 acab.</v>
          </cell>
          <cell r="B376" t="str">
            <v>UN</v>
          </cell>
          <cell r="C376">
            <v>173077</v>
          </cell>
        </row>
        <row r="377">
          <cell r="A377" t="str">
            <v>Canaleta tzc-0.90x5.00-24 galvan.</v>
          </cell>
          <cell r="B377" t="str">
            <v>UN</v>
          </cell>
          <cell r="C377">
            <v>118616</v>
          </cell>
        </row>
        <row r="378">
          <cell r="A378" t="str">
            <v>Canaleta tzc-0.90x6.00-24 acab.</v>
          </cell>
          <cell r="B378" t="str">
            <v>UN</v>
          </cell>
          <cell r="C378">
            <v>207693</v>
          </cell>
        </row>
        <row r="379">
          <cell r="A379" t="str">
            <v>Canaleta tzc-0.90x6.00-24 galvan.</v>
          </cell>
          <cell r="B379" t="str">
            <v>UN</v>
          </cell>
          <cell r="C379">
            <v>142340</v>
          </cell>
        </row>
        <row r="380">
          <cell r="A380" t="str">
            <v>Canaleta tzc-0.90x7.00-24 acab.</v>
          </cell>
          <cell r="B380" t="str">
            <v>UN</v>
          </cell>
          <cell r="C380">
            <v>242307</v>
          </cell>
        </row>
        <row r="381">
          <cell r="A381" t="str">
            <v>Canaleta tzc-0.90x7.00-24 galvan.</v>
          </cell>
          <cell r="B381" t="str">
            <v>UN</v>
          </cell>
          <cell r="C381">
            <v>166063</v>
          </cell>
        </row>
        <row r="382">
          <cell r="A382" t="str">
            <v>Canaleta tzc-0.90x8.00-24 acab.</v>
          </cell>
          <cell r="B382" t="str">
            <v>UN</v>
          </cell>
          <cell r="C382">
            <v>276923</v>
          </cell>
        </row>
        <row r="383">
          <cell r="A383" t="str">
            <v>Canaleta tzc-0.90x8.00-24 galvan.</v>
          </cell>
          <cell r="B383" t="str">
            <v>UN</v>
          </cell>
          <cell r="C383">
            <v>189786</v>
          </cell>
        </row>
        <row r="384">
          <cell r="A384" t="str">
            <v>Canastilla lavaplato 2"</v>
          </cell>
          <cell r="B384" t="str">
            <v xml:space="preserve">UN </v>
          </cell>
          <cell r="C384">
            <v>7200</v>
          </cell>
        </row>
        <row r="385">
          <cell r="A385" t="str">
            <v>Canastilla lavaplato 4"</v>
          </cell>
          <cell r="B385" t="str">
            <v xml:space="preserve">UN </v>
          </cell>
          <cell r="C385">
            <v>8500</v>
          </cell>
        </row>
        <row r="386">
          <cell r="A386" t="str">
            <v>Canastilla Plastica blanca</v>
          </cell>
          <cell r="B386" t="str">
            <v xml:space="preserve">UN </v>
          </cell>
          <cell r="C386">
            <v>4930</v>
          </cell>
        </row>
        <row r="387">
          <cell r="A387" t="str">
            <v>Canastilla Plastica filtro acero</v>
          </cell>
          <cell r="B387" t="str">
            <v xml:space="preserve">UN </v>
          </cell>
          <cell r="C387">
            <v>9802</v>
          </cell>
        </row>
        <row r="388">
          <cell r="A388" t="str">
            <v>Canastilla Plastica filtro poli</v>
          </cell>
          <cell r="B388" t="str">
            <v xml:space="preserve">UN </v>
          </cell>
          <cell r="C388">
            <v>7482</v>
          </cell>
        </row>
        <row r="389">
          <cell r="A389" t="str">
            <v>Caolin construccion (25 kls)</v>
          </cell>
          <cell r="B389" t="str">
            <v>UN</v>
          </cell>
          <cell r="C389">
            <v>9060</v>
          </cell>
        </row>
        <row r="390">
          <cell r="A390" t="str">
            <v>Carbodec 07 kg</v>
          </cell>
          <cell r="B390" t="str">
            <v>UN</v>
          </cell>
          <cell r="C390">
            <v>15753</v>
          </cell>
        </row>
        <row r="391">
          <cell r="A391" t="str">
            <v>Carbodec Toxement C</v>
          </cell>
          <cell r="B391" t="str">
            <v xml:space="preserve">CN </v>
          </cell>
          <cell r="C391">
            <v>163000</v>
          </cell>
        </row>
        <row r="392">
          <cell r="A392" t="str">
            <v>Carbodec Toxement g</v>
          </cell>
          <cell r="B392" t="str">
            <v xml:space="preserve">GL </v>
          </cell>
          <cell r="C392">
            <v>41000</v>
          </cell>
        </row>
        <row r="393">
          <cell r="A393" t="str">
            <v>Carbomastic no 1 3 Kg</v>
          </cell>
          <cell r="B393" t="str">
            <v>UN</v>
          </cell>
          <cell r="C393">
            <v>43117</v>
          </cell>
        </row>
        <row r="394">
          <cell r="A394" t="str">
            <v>Carbonato calcio m.325.Rf 95-5 25Kilo</v>
          </cell>
          <cell r="B394" t="str">
            <v>UN</v>
          </cell>
          <cell r="C394">
            <v>8166</v>
          </cell>
        </row>
        <row r="395">
          <cell r="A395" t="str">
            <v>Carbonato calcio m.400.Rf 95-2 25Kilo</v>
          </cell>
          <cell r="B395" t="str">
            <v>UN</v>
          </cell>
          <cell r="C395">
            <v>11688</v>
          </cell>
        </row>
        <row r="396">
          <cell r="A396" t="str">
            <v>Carburin (5 kls)</v>
          </cell>
          <cell r="B396" t="str">
            <v>UN</v>
          </cell>
          <cell r="C396">
            <v>4730</v>
          </cell>
        </row>
        <row r="397">
          <cell r="A397" t="str">
            <v>Cargador Bobcat-mini</v>
          </cell>
          <cell r="B397" t="str">
            <v>HORA</v>
          </cell>
          <cell r="C397">
            <v>70331</v>
          </cell>
        </row>
        <row r="398">
          <cell r="A398" t="str">
            <v>Cargador Tipo 930 por horas</v>
          </cell>
          <cell r="B398" t="str">
            <v>HORA</v>
          </cell>
          <cell r="C398">
            <v>79920</v>
          </cell>
        </row>
        <row r="399">
          <cell r="A399" t="str">
            <v>Cargador w-60</v>
          </cell>
          <cell r="B399" t="str">
            <v>HORA</v>
          </cell>
          <cell r="C399">
            <v>79170</v>
          </cell>
        </row>
        <row r="400">
          <cell r="A400" t="str">
            <v>Carretilla Buggy</v>
          </cell>
          <cell r="B400" t="str">
            <v>UN</v>
          </cell>
          <cell r="C400">
            <v>160900</v>
          </cell>
        </row>
        <row r="401">
          <cell r="A401" t="str">
            <v>Carretilla coche 6 pies</v>
          </cell>
          <cell r="B401" t="str">
            <v>UN</v>
          </cell>
          <cell r="C401">
            <v>120800</v>
          </cell>
        </row>
        <row r="402">
          <cell r="A402" t="str">
            <v>Carretilla tipo bugui</v>
          </cell>
          <cell r="B402" t="str">
            <v>d</v>
          </cell>
          <cell r="C402">
            <v>2808</v>
          </cell>
        </row>
        <row r="403">
          <cell r="A403" t="str">
            <v>Carrotanque por horas</v>
          </cell>
          <cell r="B403" t="str">
            <v>HORA</v>
          </cell>
          <cell r="C403">
            <v>46110</v>
          </cell>
        </row>
        <row r="404">
          <cell r="A404" t="str">
            <v>Casco seguridad</v>
          </cell>
          <cell r="B404" t="str">
            <v>UN</v>
          </cell>
          <cell r="C404">
            <v>19460</v>
          </cell>
        </row>
        <row r="405">
          <cell r="A405" t="str">
            <v>Casetones Perdidos</v>
          </cell>
          <cell r="B405" t="str">
            <v xml:space="preserve">M3 </v>
          </cell>
          <cell r="C405">
            <v>113390</v>
          </cell>
        </row>
        <row r="406">
          <cell r="A406" t="str">
            <v>Casetones Recuperables</v>
          </cell>
          <cell r="B406" t="str">
            <v xml:space="preserve">M3 </v>
          </cell>
          <cell r="C406">
            <v>126730</v>
          </cell>
        </row>
        <row r="407">
          <cell r="A407" t="str">
            <v>Catalizador Grupo 2 Sika</v>
          </cell>
          <cell r="B407" t="str">
            <v>gl</v>
          </cell>
          <cell r="C407">
            <v>98924.800000000003</v>
          </cell>
        </row>
        <row r="408">
          <cell r="A408" t="str">
            <v>Cemento Argos gris 25 kg.</v>
          </cell>
          <cell r="B408" t="str">
            <v>UN</v>
          </cell>
          <cell r="C408">
            <v>12200</v>
          </cell>
        </row>
        <row r="409">
          <cell r="A409" t="str">
            <v>Cemento Blanco Argos</v>
          </cell>
          <cell r="B409" t="str">
            <v>KL</v>
          </cell>
          <cell r="C409">
            <v>1011</v>
          </cell>
        </row>
        <row r="410">
          <cell r="A410" t="str">
            <v>Cemento blanco Argos 20 kg</v>
          </cell>
          <cell r="B410" t="str">
            <v>UN</v>
          </cell>
          <cell r="C410">
            <v>21000</v>
          </cell>
        </row>
        <row r="411">
          <cell r="A411" t="str">
            <v>Cemento blanco Argos 42 1/2 kg</v>
          </cell>
          <cell r="B411" t="str">
            <v>UN</v>
          </cell>
          <cell r="C411">
            <v>40500</v>
          </cell>
        </row>
        <row r="412">
          <cell r="A412" t="str">
            <v>Cemento Boyaca 50 kls</v>
          </cell>
          <cell r="B412" t="str">
            <v>UN</v>
          </cell>
          <cell r="C412">
            <v>18000</v>
          </cell>
        </row>
        <row r="413">
          <cell r="A413" t="str">
            <v>Cemento caribe kilo detal</v>
          </cell>
          <cell r="B413" t="str">
            <v>KL</v>
          </cell>
          <cell r="C413">
            <v>450</v>
          </cell>
        </row>
        <row r="414">
          <cell r="A414" t="str">
            <v>Cemento Diamante 50 kls</v>
          </cell>
          <cell r="B414" t="str">
            <v>UN</v>
          </cell>
          <cell r="C414">
            <v>19000</v>
          </cell>
        </row>
        <row r="415">
          <cell r="A415" t="str">
            <v>Cemento gris bolsa 50 kls Argos</v>
          </cell>
          <cell r="B415" t="str">
            <v>UN</v>
          </cell>
          <cell r="C415">
            <v>22800</v>
          </cell>
        </row>
        <row r="416">
          <cell r="A416" t="str">
            <v>Cemento gris Kilo</v>
          </cell>
          <cell r="B416" t="str">
            <v>KL</v>
          </cell>
          <cell r="C416">
            <v>456</v>
          </cell>
        </row>
        <row r="417">
          <cell r="A417" t="str">
            <v>Cemento marinodenso 4 kg</v>
          </cell>
          <cell r="B417" t="str">
            <v>UN</v>
          </cell>
          <cell r="C417">
            <v>47258</v>
          </cell>
        </row>
        <row r="418">
          <cell r="A418" t="str">
            <v>Cemento marinoliquido 07 kg</v>
          </cell>
          <cell r="B418" t="str">
            <v>UN</v>
          </cell>
          <cell r="C418">
            <v>9976</v>
          </cell>
        </row>
        <row r="419">
          <cell r="A419" t="str">
            <v>Cemento marinoplastico 08 kg</v>
          </cell>
          <cell r="B419" t="str">
            <v>UN</v>
          </cell>
          <cell r="C419">
            <v>8822</v>
          </cell>
        </row>
        <row r="420">
          <cell r="A420" t="str">
            <v>Cemento plastico 20 kls</v>
          </cell>
          <cell r="B420" t="str">
            <v xml:space="preserve">CN </v>
          </cell>
          <cell r="C420">
            <v>65000</v>
          </cell>
        </row>
        <row r="421">
          <cell r="A421" t="str">
            <v>Cemento plastico 200 kls</v>
          </cell>
          <cell r="B421" t="str">
            <v xml:space="preserve">TB </v>
          </cell>
          <cell r="C421">
            <v>575000</v>
          </cell>
        </row>
        <row r="422">
          <cell r="A422" t="str">
            <v>Cemento plastico 4k</v>
          </cell>
          <cell r="B422" t="str">
            <v xml:space="preserve">GL </v>
          </cell>
          <cell r="C422">
            <v>24000</v>
          </cell>
        </row>
        <row r="423">
          <cell r="A423" t="str">
            <v>Cepillo de acero</v>
          </cell>
          <cell r="B423" t="str">
            <v>un</v>
          </cell>
        </row>
        <row r="424">
          <cell r="A424" t="str">
            <v>Ceramica 20x20 Ferrara 1a.</v>
          </cell>
          <cell r="B424" t="str">
            <v xml:space="preserve">M2 </v>
          </cell>
          <cell r="C424">
            <v>21035</v>
          </cell>
        </row>
        <row r="425">
          <cell r="A425" t="str">
            <v>Ceramica 20x20 Ferrara 2a.</v>
          </cell>
          <cell r="B425" t="str">
            <v xml:space="preserve">M2 </v>
          </cell>
          <cell r="C425">
            <v>18950</v>
          </cell>
        </row>
        <row r="426">
          <cell r="A426" t="str">
            <v>Ceramica 20x20 Traf. 4 1a.</v>
          </cell>
          <cell r="B426" t="str">
            <v xml:space="preserve">M2 </v>
          </cell>
          <cell r="C426">
            <v>22790</v>
          </cell>
        </row>
        <row r="427">
          <cell r="A427" t="str">
            <v>Ceramica 20x20 Traf. 4 1a.</v>
          </cell>
          <cell r="B427" t="str">
            <v xml:space="preserve">M2 </v>
          </cell>
          <cell r="C427">
            <v>22790</v>
          </cell>
        </row>
        <row r="428">
          <cell r="A428" t="str">
            <v>Ceramica 30x30 Marm. Mate 1a.</v>
          </cell>
          <cell r="B428" t="str">
            <v xml:space="preserve">M2 </v>
          </cell>
          <cell r="C428">
            <v>21035</v>
          </cell>
        </row>
        <row r="429">
          <cell r="A429" t="str">
            <v>Ceramica 30x30 Marm. Mate 2a.</v>
          </cell>
          <cell r="B429" t="str">
            <v xml:space="preserve">M2 </v>
          </cell>
          <cell r="C429">
            <v>18950</v>
          </cell>
        </row>
        <row r="430">
          <cell r="A430" t="str">
            <v>Ceramica 30x30 texturiz 1a.</v>
          </cell>
          <cell r="B430" t="str">
            <v xml:space="preserve">M2 </v>
          </cell>
          <cell r="C430">
            <v>22790</v>
          </cell>
        </row>
        <row r="431">
          <cell r="A431" t="str">
            <v>Ceramica 30x30 texturizada 2a.</v>
          </cell>
          <cell r="B431" t="str">
            <v xml:space="preserve">M2 </v>
          </cell>
          <cell r="C431">
            <v>18550</v>
          </cell>
        </row>
        <row r="432">
          <cell r="A432" t="str">
            <v>Cercha o viga 1.00m</v>
          </cell>
          <cell r="B432" t="str">
            <v>DIA</v>
          </cell>
          <cell r="C432">
            <v>90</v>
          </cell>
        </row>
        <row r="433">
          <cell r="A433" t="str">
            <v>Cerchas Metalicas 3 mts</v>
          </cell>
          <cell r="B433" t="str">
            <v>DIA</v>
          </cell>
          <cell r="C433">
            <v>126</v>
          </cell>
        </row>
        <row r="434">
          <cell r="A434" t="str">
            <v>Cerrad.banos 256 p/mad dorada</v>
          </cell>
          <cell r="B434" t="str">
            <v>UN</v>
          </cell>
          <cell r="C434">
            <v>10783</v>
          </cell>
        </row>
        <row r="435">
          <cell r="A435" t="str">
            <v>Cerradu.alcoba 251 p/dora/lato</v>
          </cell>
          <cell r="B435" t="str">
            <v>UN</v>
          </cell>
          <cell r="C435">
            <v>9405</v>
          </cell>
        </row>
        <row r="436">
          <cell r="A436" t="str">
            <v>Cerradu.alcoba 251 p/mad.dorad</v>
          </cell>
          <cell r="B436" t="str">
            <v>UN</v>
          </cell>
          <cell r="C436">
            <v>12413</v>
          </cell>
        </row>
        <row r="437">
          <cell r="A437" t="str">
            <v>Cerradura acceso 253 alum-sat</v>
          </cell>
          <cell r="B437" t="str">
            <v>UN</v>
          </cell>
          <cell r="C437">
            <v>13983</v>
          </cell>
        </row>
        <row r="438">
          <cell r="A438" t="str">
            <v>Cerradura acceso 253 p/mad.dor</v>
          </cell>
          <cell r="B438" t="str">
            <v>UN</v>
          </cell>
          <cell r="C438">
            <v>15237</v>
          </cell>
        </row>
        <row r="439">
          <cell r="A439" t="str">
            <v>Cerradura acceso 253 p/mad.sat</v>
          </cell>
          <cell r="B439" t="str">
            <v>UN</v>
          </cell>
          <cell r="C439">
            <v>14671</v>
          </cell>
        </row>
        <row r="440">
          <cell r="A440" t="str">
            <v>Cerradura alcoba 251 alum-sat</v>
          </cell>
          <cell r="B440" t="str">
            <v>UN</v>
          </cell>
          <cell r="C440">
            <v>9587</v>
          </cell>
        </row>
        <row r="441">
          <cell r="A441" t="str">
            <v>Cerradura alcoba 251 p/mad.sat</v>
          </cell>
          <cell r="B441" t="str">
            <v>UN</v>
          </cell>
          <cell r="C441">
            <v>11708</v>
          </cell>
        </row>
        <row r="442">
          <cell r="A442" t="str">
            <v>Cerradura bano 256 p/dord/lato</v>
          </cell>
          <cell r="B442" t="str">
            <v>UN</v>
          </cell>
          <cell r="C442">
            <v>8621</v>
          </cell>
        </row>
        <row r="443">
          <cell r="A443" t="str">
            <v>Cerradura banos 256 alum-sat</v>
          </cell>
          <cell r="B443" t="str">
            <v>UN</v>
          </cell>
          <cell r="C443">
            <v>8192</v>
          </cell>
        </row>
        <row r="444">
          <cell r="A444" t="str">
            <v>Cerradura banos 256 p/mad.sati</v>
          </cell>
          <cell r="B444" t="str">
            <v>UN</v>
          </cell>
          <cell r="C444">
            <v>10294</v>
          </cell>
        </row>
        <row r="445">
          <cell r="A445" t="str">
            <v>Chapeta o grapa formaleta metalica</v>
          </cell>
          <cell r="B445" t="str">
            <v>DIA</v>
          </cell>
          <cell r="C445">
            <v>38</v>
          </cell>
        </row>
        <row r="446">
          <cell r="A446" t="str">
            <v>Chapetas Form Columna</v>
          </cell>
          <cell r="B446" t="str">
            <v>DIA</v>
          </cell>
          <cell r="C446">
            <v>124</v>
          </cell>
        </row>
        <row r="447">
          <cell r="A447" t="str">
            <v>Chazas</v>
          </cell>
          <cell r="B447" t="str">
            <v>DIA</v>
          </cell>
          <cell r="C447">
            <v>298</v>
          </cell>
        </row>
        <row r="448">
          <cell r="A448" t="str">
            <v>Chazo plastico 2 1/2"</v>
          </cell>
          <cell r="B448" t="str">
            <v>UN</v>
          </cell>
          <cell r="C448">
            <v>100</v>
          </cell>
        </row>
        <row r="449">
          <cell r="A449" t="str">
            <v>Cheque red white de 1"</v>
          </cell>
          <cell r="B449" t="str">
            <v>UN</v>
          </cell>
          <cell r="C449">
            <v>43210</v>
          </cell>
        </row>
        <row r="450">
          <cell r="A450" t="str">
            <v>Cheque red white de 1/2"</v>
          </cell>
          <cell r="B450" t="str">
            <v>UN</v>
          </cell>
          <cell r="C450">
            <v>19060</v>
          </cell>
        </row>
        <row r="451">
          <cell r="A451" t="str">
            <v>Cheque red white de 3/4"</v>
          </cell>
          <cell r="B451" t="str">
            <v>UN</v>
          </cell>
          <cell r="C451">
            <v>26301</v>
          </cell>
        </row>
        <row r="452">
          <cell r="A452" t="str">
            <v>Chipa de 1/4 40000</v>
          </cell>
          <cell r="B452" t="str">
            <v>KG</v>
          </cell>
          <cell r="C452">
            <v>2650</v>
          </cell>
        </row>
        <row r="453">
          <cell r="A453" t="str">
            <v>Chipa de 3/8</v>
          </cell>
          <cell r="B453" t="str">
            <v>KG</v>
          </cell>
          <cell r="C453">
            <v>2650</v>
          </cell>
        </row>
        <row r="454">
          <cell r="A454" t="str">
            <v>Cibertex gl.</v>
          </cell>
          <cell r="B454" t="str">
            <v>UN</v>
          </cell>
          <cell r="C454">
            <v>17700</v>
          </cell>
        </row>
        <row r="455">
          <cell r="A455" t="str">
            <v>Cierre media Luna Anolok</v>
          </cell>
          <cell r="B455" t="str">
            <v>UN</v>
          </cell>
          <cell r="C455">
            <v>2353</v>
          </cell>
        </row>
        <row r="456">
          <cell r="A456" t="str">
            <v>Cierre puerta aluminio</v>
          </cell>
          <cell r="B456" t="str">
            <v>UN</v>
          </cell>
          <cell r="C456">
            <v>49880</v>
          </cell>
        </row>
        <row r="457">
          <cell r="A457" t="str">
            <v>Cierre vc 526 Anolok</v>
          </cell>
          <cell r="B457" t="str">
            <v>UN</v>
          </cell>
          <cell r="C457">
            <v>990</v>
          </cell>
        </row>
        <row r="458">
          <cell r="A458" t="str">
            <v>Cierre vc 526 natural</v>
          </cell>
          <cell r="B458" t="str">
            <v>UN</v>
          </cell>
          <cell r="C458">
            <v>593</v>
          </cell>
        </row>
        <row r="459">
          <cell r="A459" t="str">
            <v>Cierre ventana proyectante</v>
          </cell>
          <cell r="B459" t="str">
            <v>UN</v>
          </cell>
          <cell r="C459">
            <v>1598</v>
          </cell>
        </row>
        <row r="460">
          <cell r="A460" t="str">
            <v>Cierre ventana proyectante</v>
          </cell>
          <cell r="B460" t="str">
            <v>UN</v>
          </cell>
          <cell r="C460">
            <v>1714</v>
          </cell>
        </row>
        <row r="461">
          <cell r="A461" t="str">
            <v>Cilindro de Prueba</v>
          </cell>
          <cell r="B461" t="str">
            <v>DIA</v>
          </cell>
          <cell r="C461">
            <v>2998</v>
          </cell>
        </row>
        <row r="462">
          <cell r="A462" t="str">
            <v>Cilindro de prueba</v>
          </cell>
          <cell r="B462" t="str">
            <v>DIA</v>
          </cell>
          <cell r="C462">
            <v>2913</v>
          </cell>
        </row>
        <row r="463">
          <cell r="A463" t="str">
            <v>Cilindro de prueba</v>
          </cell>
          <cell r="B463" t="str">
            <v>DIA</v>
          </cell>
          <cell r="C463">
            <v>1856</v>
          </cell>
        </row>
        <row r="464">
          <cell r="A464" t="str">
            <v>Cilindros Prueba</v>
          </cell>
          <cell r="B464" t="str">
            <v>DIA</v>
          </cell>
          <cell r="C464">
            <v>1856</v>
          </cell>
        </row>
        <row r="465">
          <cell r="A465" t="str">
            <v>Cimentación de tubería con arena compactada</v>
          </cell>
          <cell r="B465" t="str">
            <v>m3</v>
          </cell>
          <cell r="C465">
            <v>36999</v>
          </cell>
        </row>
        <row r="466">
          <cell r="A466" t="str">
            <v>Cincel 1x2x8</v>
          </cell>
          <cell r="B466" t="str">
            <v>UN</v>
          </cell>
          <cell r="C466">
            <v>7525</v>
          </cell>
        </row>
        <row r="467">
          <cell r="A467" t="str">
            <v>Cincel 5/8x10</v>
          </cell>
          <cell r="B467" t="str">
            <v>UN</v>
          </cell>
          <cell r="C467">
            <v>10642</v>
          </cell>
        </row>
        <row r="468">
          <cell r="A468" t="str">
            <v>Cincel puntilla atila 3/4x8</v>
          </cell>
          <cell r="B468" t="str">
            <v>UN</v>
          </cell>
          <cell r="C468">
            <v>14980</v>
          </cell>
        </row>
        <row r="469">
          <cell r="A469" t="str">
            <v>Cinta aislante</v>
          </cell>
          <cell r="B469" t="str">
            <v>ROLLO</v>
          </cell>
          <cell r="C469">
            <v>800</v>
          </cell>
        </row>
        <row r="470">
          <cell r="A470" t="str">
            <v>Cinta aislante Scotch 20</v>
          </cell>
          <cell r="B470" t="str">
            <v>ROLLO</v>
          </cell>
          <cell r="C470">
            <v>8650</v>
          </cell>
        </row>
        <row r="471">
          <cell r="A471" t="str">
            <v>Cinta de señalización plastica</v>
          </cell>
          <cell r="B471" t="str">
            <v>m</v>
          </cell>
          <cell r="C471">
            <v>208</v>
          </cell>
        </row>
        <row r="472">
          <cell r="A472" t="str">
            <v>Cinta de teflon</v>
          </cell>
          <cell r="B472" t="str">
            <v>ROLLO</v>
          </cell>
          <cell r="C472">
            <v>550</v>
          </cell>
        </row>
        <row r="473">
          <cell r="A473" t="str">
            <v>Cinta pvc a-10</v>
          </cell>
          <cell r="B473" t="str">
            <v>ML</v>
          </cell>
          <cell r="C473">
            <v>10399</v>
          </cell>
        </row>
        <row r="474">
          <cell r="A474" t="str">
            <v>Cinta reflectiva de 0.075 m</v>
          </cell>
          <cell r="B474" t="str">
            <v>m</v>
          </cell>
          <cell r="C474">
            <v>5000</v>
          </cell>
        </row>
        <row r="475">
          <cell r="A475" t="str">
            <v>Cinta sika pvc o-22</v>
          </cell>
          <cell r="B475" t="str">
            <v>ML</v>
          </cell>
          <cell r="C475">
            <v>32712</v>
          </cell>
        </row>
        <row r="476">
          <cell r="A476" t="str">
            <v>Cinta sika pvc v-10</v>
          </cell>
          <cell r="B476" t="str">
            <v>ML</v>
          </cell>
          <cell r="C476">
            <v>10678</v>
          </cell>
        </row>
        <row r="477">
          <cell r="A477" t="str">
            <v>Cinta sika pvc v-15</v>
          </cell>
          <cell r="B477" t="str">
            <v>ML</v>
          </cell>
          <cell r="C477">
            <v>19024</v>
          </cell>
        </row>
        <row r="478">
          <cell r="A478" t="str">
            <v>Cinturones de seguridad</v>
          </cell>
          <cell r="B478" t="str">
            <v>DIA</v>
          </cell>
          <cell r="C478">
            <v>3106</v>
          </cell>
        </row>
        <row r="479">
          <cell r="A479" t="str">
            <v>Clear Guard 15 Gls</v>
          </cell>
          <cell r="B479" t="str">
            <v>UN</v>
          </cell>
          <cell r="C479">
            <v>2213130</v>
          </cell>
        </row>
        <row r="480">
          <cell r="A480" t="str">
            <v>Closet optimo ref. 14210-2-3</v>
          </cell>
          <cell r="B480" t="str">
            <v>M2</v>
          </cell>
          <cell r="C480">
            <v>232510</v>
          </cell>
        </row>
        <row r="481">
          <cell r="A481" t="str">
            <v>Closet prepintado ref. 14240-403</v>
          </cell>
          <cell r="B481" t="str">
            <v>M2</v>
          </cell>
          <cell r="C481">
            <v>152760</v>
          </cell>
        </row>
        <row r="482">
          <cell r="A482" t="str">
            <v>Codo 22 1/2-1/16 cxc 2"</v>
          </cell>
          <cell r="B482" t="str">
            <v xml:space="preserve">UN </v>
          </cell>
          <cell r="C482">
            <v>3019</v>
          </cell>
        </row>
        <row r="483">
          <cell r="A483" t="str">
            <v>Codo 22 1/2-1/16 cxc 2"</v>
          </cell>
          <cell r="B483" t="str">
            <v xml:space="preserve">UN </v>
          </cell>
          <cell r="C483">
            <v>3021</v>
          </cell>
        </row>
        <row r="484">
          <cell r="A484" t="str">
            <v>Codo 22 1/2-1/16 cxc 3”</v>
          </cell>
          <cell r="B484" t="str">
            <v xml:space="preserve">UN </v>
          </cell>
          <cell r="C484">
            <v>5747</v>
          </cell>
        </row>
        <row r="485">
          <cell r="A485" t="str">
            <v>Codo 22 1/2-1/16 cxc 4"</v>
          </cell>
          <cell r="B485" t="str">
            <v xml:space="preserve">UN </v>
          </cell>
          <cell r="C485">
            <v>9450</v>
          </cell>
        </row>
        <row r="486">
          <cell r="A486" t="str">
            <v>Codo 22 1/2-1/16 cxc 4"</v>
          </cell>
          <cell r="B486" t="str">
            <v xml:space="preserve">UN </v>
          </cell>
          <cell r="C486">
            <v>9448</v>
          </cell>
        </row>
        <row r="487">
          <cell r="A487" t="str">
            <v>Codo 22 1/2-1/16 cxc 6”</v>
          </cell>
          <cell r="B487" t="str">
            <v xml:space="preserve">UN </v>
          </cell>
          <cell r="C487">
            <v>79839</v>
          </cell>
        </row>
        <row r="488">
          <cell r="A488" t="str">
            <v>Codo 45 x 1 1/2"</v>
          </cell>
          <cell r="B488" t="str">
            <v xml:space="preserve">UN </v>
          </cell>
          <cell r="C488">
            <v>5144</v>
          </cell>
        </row>
        <row r="489">
          <cell r="A489" t="str">
            <v>Codo 45 x 1 1/2"</v>
          </cell>
          <cell r="B489" t="str">
            <v xml:space="preserve">UN </v>
          </cell>
          <cell r="C489">
            <v>5141</v>
          </cell>
        </row>
        <row r="490">
          <cell r="A490" t="str">
            <v>Codo 45 x 1 1/4"</v>
          </cell>
          <cell r="B490" t="str">
            <v xml:space="preserve">UN </v>
          </cell>
          <cell r="C490">
            <v>3833</v>
          </cell>
        </row>
        <row r="491">
          <cell r="A491" t="str">
            <v>Codo 45 x 1 1/4"</v>
          </cell>
          <cell r="B491" t="str">
            <v xml:space="preserve">UN </v>
          </cell>
          <cell r="C491">
            <v>3834</v>
          </cell>
        </row>
        <row r="492">
          <cell r="A492" t="str">
            <v>Codo 45 x 1"</v>
          </cell>
          <cell r="B492" t="str">
            <v xml:space="preserve">UN </v>
          </cell>
          <cell r="C492">
            <v>2119</v>
          </cell>
        </row>
        <row r="493">
          <cell r="A493" t="str">
            <v>Codo 45 x 1"</v>
          </cell>
          <cell r="B493" t="str">
            <v xml:space="preserve">UN </v>
          </cell>
          <cell r="C493">
            <v>2120</v>
          </cell>
        </row>
        <row r="494">
          <cell r="A494" t="str">
            <v>Codo 45 x 1/2"</v>
          </cell>
          <cell r="B494" t="str">
            <v xml:space="preserve">UN </v>
          </cell>
          <cell r="C494">
            <v>696</v>
          </cell>
        </row>
        <row r="495">
          <cell r="A495" t="str">
            <v>Codo 45 x 1/2"</v>
          </cell>
          <cell r="B495" t="str">
            <v xml:space="preserve">UN </v>
          </cell>
          <cell r="C495">
            <v>695</v>
          </cell>
        </row>
        <row r="496">
          <cell r="A496" t="str">
            <v>Codo 45 x 2 1/2”</v>
          </cell>
          <cell r="B496" t="str">
            <v xml:space="preserve">UN </v>
          </cell>
          <cell r="C496">
            <v>23966</v>
          </cell>
        </row>
        <row r="497">
          <cell r="A497" t="str">
            <v>Codo 45 x 2"</v>
          </cell>
          <cell r="B497" t="str">
            <v xml:space="preserve">UN </v>
          </cell>
          <cell r="C497">
            <v>8502</v>
          </cell>
        </row>
        <row r="498">
          <cell r="A498" t="str">
            <v>Codo 45 x 2"</v>
          </cell>
          <cell r="B498" t="str">
            <v xml:space="preserve">UN </v>
          </cell>
          <cell r="C498">
            <v>8503</v>
          </cell>
        </row>
        <row r="499">
          <cell r="A499" t="str">
            <v>Codo 45 x 3"</v>
          </cell>
          <cell r="B499" t="str">
            <v xml:space="preserve">UN </v>
          </cell>
          <cell r="C499">
            <v>27373</v>
          </cell>
        </row>
        <row r="500">
          <cell r="A500" t="str">
            <v>Codo 45 x 3"</v>
          </cell>
          <cell r="B500" t="str">
            <v xml:space="preserve">UN </v>
          </cell>
          <cell r="C500">
            <v>27371</v>
          </cell>
        </row>
        <row r="501">
          <cell r="A501" t="str">
            <v>Codo 45 x 3/4"</v>
          </cell>
          <cell r="B501" t="str">
            <v xml:space="preserve">UN </v>
          </cell>
          <cell r="C501">
            <v>1111</v>
          </cell>
        </row>
        <row r="502">
          <cell r="A502" t="str">
            <v>Codo 45 x 3/4"</v>
          </cell>
          <cell r="B502" t="str">
            <v xml:space="preserve">UN </v>
          </cell>
          <cell r="C502">
            <v>1114</v>
          </cell>
        </row>
        <row r="503">
          <cell r="A503" t="str">
            <v>Codo 45 x 4"</v>
          </cell>
          <cell r="B503" t="str">
            <v xml:space="preserve">UN </v>
          </cell>
          <cell r="C503">
            <v>58231</v>
          </cell>
        </row>
        <row r="504">
          <cell r="A504" t="str">
            <v>Codo 45 x 4"</v>
          </cell>
          <cell r="B504" t="str">
            <v xml:space="preserve">UN </v>
          </cell>
          <cell r="C504">
            <v>58233</v>
          </cell>
        </row>
        <row r="505">
          <cell r="A505" t="str">
            <v>Codo 45-1/8 cxc 2"</v>
          </cell>
          <cell r="B505" t="str">
            <v xml:space="preserve">UN </v>
          </cell>
          <cell r="C505">
            <v>2598</v>
          </cell>
        </row>
        <row r="506">
          <cell r="A506" t="str">
            <v>Codo 45-1/8 cxc 2"</v>
          </cell>
          <cell r="B506" t="str">
            <v xml:space="preserve">UN </v>
          </cell>
          <cell r="C506">
            <v>2597</v>
          </cell>
        </row>
        <row r="507">
          <cell r="A507" t="str">
            <v>Codo 45-1/8 cxc 3"</v>
          </cell>
          <cell r="B507" t="str">
            <v xml:space="preserve">UN </v>
          </cell>
          <cell r="C507">
            <v>5581</v>
          </cell>
        </row>
        <row r="508">
          <cell r="A508" t="str">
            <v>Codo 45-1/8 cxc 3"</v>
          </cell>
          <cell r="B508" t="str">
            <v xml:space="preserve">UN </v>
          </cell>
          <cell r="C508">
            <v>5581</v>
          </cell>
        </row>
        <row r="509">
          <cell r="A509" t="str">
            <v>Codo 45-1/8 cxc 4"</v>
          </cell>
          <cell r="B509" t="str">
            <v xml:space="preserve">UN </v>
          </cell>
          <cell r="C509">
            <v>9739</v>
          </cell>
        </row>
        <row r="510">
          <cell r="A510" t="str">
            <v>Codo 45-1/8 cxc 4"</v>
          </cell>
          <cell r="B510" t="str">
            <v xml:space="preserve">UN </v>
          </cell>
          <cell r="C510">
            <v>9739</v>
          </cell>
        </row>
        <row r="511">
          <cell r="A511" t="str">
            <v>Codo 45-1/8 cxc 6"</v>
          </cell>
          <cell r="B511" t="str">
            <v xml:space="preserve">UN </v>
          </cell>
          <cell r="C511">
            <v>35742</v>
          </cell>
        </row>
        <row r="512">
          <cell r="A512" t="str">
            <v>Codo 45-1/8 cxc 6"</v>
          </cell>
          <cell r="B512" t="str">
            <v xml:space="preserve">UN </v>
          </cell>
          <cell r="C512">
            <v>35744</v>
          </cell>
        </row>
        <row r="513">
          <cell r="A513" t="str">
            <v>Codo 45-1/8 cxe 1-1/2”</v>
          </cell>
          <cell r="B513" t="str">
            <v xml:space="preserve">UN </v>
          </cell>
          <cell r="C513">
            <v>2139</v>
          </cell>
        </row>
        <row r="514">
          <cell r="A514" t="str">
            <v>Codo 45-1/8 cxe 4"</v>
          </cell>
          <cell r="B514" t="str">
            <v xml:space="preserve">UN </v>
          </cell>
          <cell r="C514">
            <v>9739</v>
          </cell>
        </row>
        <row r="515">
          <cell r="A515" t="str">
            <v>Codo 45-1/8 cxe 4"</v>
          </cell>
          <cell r="B515" t="str">
            <v xml:space="preserve">UN </v>
          </cell>
          <cell r="C515">
            <v>9739</v>
          </cell>
        </row>
        <row r="516">
          <cell r="A516" t="str">
            <v>Codo 90 x 1 1/2"</v>
          </cell>
          <cell r="B516" t="str">
            <v xml:space="preserve">UN </v>
          </cell>
          <cell r="C516">
            <v>4733</v>
          </cell>
        </row>
        <row r="517">
          <cell r="A517" t="str">
            <v>Codo 90 x 1 1/2"</v>
          </cell>
          <cell r="B517" t="str">
            <v xml:space="preserve">UN </v>
          </cell>
          <cell r="C517">
            <v>4735</v>
          </cell>
        </row>
        <row r="518">
          <cell r="A518" t="str">
            <v>Codo 90 x 1 1/4"</v>
          </cell>
          <cell r="B518" t="str">
            <v xml:space="preserve">UN </v>
          </cell>
          <cell r="C518">
            <v>2533</v>
          </cell>
        </row>
        <row r="519">
          <cell r="A519" t="str">
            <v>Codo 90 x 1 1/4"</v>
          </cell>
          <cell r="B519" t="str">
            <v xml:space="preserve">UN </v>
          </cell>
          <cell r="C519">
            <v>2536</v>
          </cell>
        </row>
        <row r="520">
          <cell r="A520" t="str">
            <v>Codo 90 x 1"</v>
          </cell>
          <cell r="B520" t="str">
            <v xml:space="preserve">UN </v>
          </cell>
          <cell r="C520">
            <v>1321</v>
          </cell>
        </row>
        <row r="521">
          <cell r="A521" t="str">
            <v>Codo 90 x 1"</v>
          </cell>
          <cell r="B521" t="str">
            <v xml:space="preserve">UN </v>
          </cell>
          <cell r="C521">
            <v>1319</v>
          </cell>
        </row>
        <row r="522">
          <cell r="A522" t="str">
            <v>Codo 90 x 1/2"</v>
          </cell>
          <cell r="B522" t="str">
            <v xml:space="preserve">UN </v>
          </cell>
          <cell r="C522">
            <v>420</v>
          </cell>
        </row>
        <row r="523">
          <cell r="A523" t="str">
            <v>Codo 90 x 1/2"</v>
          </cell>
          <cell r="B523" t="str">
            <v xml:space="preserve">UN </v>
          </cell>
          <cell r="C523">
            <v>421</v>
          </cell>
        </row>
        <row r="524">
          <cell r="A524" t="str">
            <v>Codo 90 x 2 1/2"</v>
          </cell>
          <cell r="B524" t="str">
            <v xml:space="preserve">UN </v>
          </cell>
          <cell r="C524">
            <v>22350</v>
          </cell>
        </row>
        <row r="525">
          <cell r="A525" t="str">
            <v>Codo 90 x 2 1/2"</v>
          </cell>
          <cell r="B525" t="str">
            <v xml:space="preserve">UN </v>
          </cell>
          <cell r="C525">
            <v>22347</v>
          </cell>
        </row>
        <row r="526">
          <cell r="A526" t="str">
            <v>Codo 90 x 2"</v>
          </cell>
          <cell r="B526" t="str">
            <v xml:space="preserve">UN </v>
          </cell>
          <cell r="C526">
            <v>7760</v>
          </cell>
        </row>
        <row r="527">
          <cell r="A527" t="str">
            <v>Codo 90 x 2"</v>
          </cell>
          <cell r="B527" t="str">
            <v xml:space="preserve">UN </v>
          </cell>
          <cell r="C527">
            <v>7759</v>
          </cell>
        </row>
        <row r="528">
          <cell r="A528" t="str">
            <v>Codo 90 x 3"</v>
          </cell>
          <cell r="B528" t="str">
            <v xml:space="preserve">UN </v>
          </cell>
          <cell r="C528">
            <v>28919</v>
          </cell>
        </row>
        <row r="529">
          <cell r="A529" t="str">
            <v>Codo 90 x 3"</v>
          </cell>
          <cell r="B529" t="str">
            <v xml:space="preserve">UN </v>
          </cell>
          <cell r="C529">
            <v>28919</v>
          </cell>
        </row>
        <row r="530">
          <cell r="A530" t="str">
            <v>Codo 90 x 3/4"</v>
          </cell>
          <cell r="B530" t="str">
            <v xml:space="preserve">UN </v>
          </cell>
          <cell r="C530">
            <v>673</v>
          </cell>
        </row>
        <row r="531">
          <cell r="A531" t="str">
            <v>Codo 90 x 3/4"</v>
          </cell>
          <cell r="B531" t="str">
            <v xml:space="preserve">UN </v>
          </cell>
          <cell r="C531">
            <v>674</v>
          </cell>
        </row>
        <row r="532">
          <cell r="A532" t="str">
            <v>Codo 90 x 4"</v>
          </cell>
          <cell r="B532" t="str">
            <v xml:space="preserve">UN </v>
          </cell>
          <cell r="C532">
            <v>62737</v>
          </cell>
        </row>
        <row r="533">
          <cell r="A533" t="str">
            <v>Codo 90 x 4"</v>
          </cell>
          <cell r="B533" t="str">
            <v xml:space="preserve">UN </v>
          </cell>
          <cell r="C533">
            <v>62739</v>
          </cell>
        </row>
        <row r="534">
          <cell r="A534" t="str">
            <v>Codo 90-1/4 cxc 1 1/2"</v>
          </cell>
          <cell r="B534" t="str">
            <v xml:space="preserve">UN </v>
          </cell>
          <cell r="C534">
            <v>1849</v>
          </cell>
        </row>
        <row r="535">
          <cell r="A535" t="str">
            <v>Codo 90-1/4 cxc 1 1/2"</v>
          </cell>
          <cell r="B535" t="str">
            <v xml:space="preserve">UN </v>
          </cell>
          <cell r="C535">
            <v>1850</v>
          </cell>
        </row>
        <row r="536">
          <cell r="A536" t="str">
            <v>Codo 90-1/4 cxc 2"</v>
          </cell>
          <cell r="B536" t="str">
            <v xml:space="preserve">UN </v>
          </cell>
          <cell r="C536">
            <v>2171</v>
          </cell>
        </row>
        <row r="537">
          <cell r="A537" t="str">
            <v>Codo 90-1/4 cxc 2"</v>
          </cell>
          <cell r="B537" t="str">
            <v xml:space="preserve">UN </v>
          </cell>
          <cell r="C537">
            <v>2169</v>
          </cell>
        </row>
        <row r="538">
          <cell r="A538" t="str">
            <v>Codo 90-1/4 cxc 3"</v>
          </cell>
          <cell r="B538" t="str">
            <v xml:space="preserve">UN </v>
          </cell>
          <cell r="C538">
            <v>5027</v>
          </cell>
        </row>
        <row r="539">
          <cell r="A539" t="str">
            <v>Codo 90-1/4 cxc 3"</v>
          </cell>
          <cell r="B539" t="str">
            <v xml:space="preserve">UN </v>
          </cell>
          <cell r="C539">
            <v>5025</v>
          </cell>
        </row>
        <row r="540">
          <cell r="A540" t="str">
            <v>Codo 90-1/4 cxc 4"</v>
          </cell>
          <cell r="B540" t="str">
            <v xml:space="preserve">UN </v>
          </cell>
          <cell r="C540">
            <v>8657</v>
          </cell>
        </row>
        <row r="541">
          <cell r="A541" t="str">
            <v>Codo 90-1/4 cxc 4"</v>
          </cell>
          <cell r="B541" t="str">
            <v xml:space="preserve">UN </v>
          </cell>
          <cell r="C541">
            <v>8658</v>
          </cell>
        </row>
        <row r="542">
          <cell r="A542" t="str">
            <v>Codo 90-1/4 cxc 6"</v>
          </cell>
          <cell r="B542" t="str">
            <v xml:space="preserve">UN </v>
          </cell>
          <cell r="C542">
            <v>73949</v>
          </cell>
        </row>
        <row r="543">
          <cell r="A543" t="str">
            <v>Codo 90-1/4 cxc 6"</v>
          </cell>
          <cell r="B543" t="str">
            <v xml:space="preserve">UN </v>
          </cell>
          <cell r="C543">
            <v>73951</v>
          </cell>
        </row>
        <row r="544">
          <cell r="A544" t="str">
            <v>Codo 90-1/4 cxe 1.1/2"</v>
          </cell>
          <cell r="B544" t="str">
            <v xml:space="preserve">UN </v>
          </cell>
          <cell r="C544">
            <v>2258</v>
          </cell>
        </row>
        <row r="545">
          <cell r="A545" t="str">
            <v>Codo 90-1/4 cxe 1.1/2"</v>
          </cell>
          <cell r="B545" t="str">
            <v xml:space="preserve">UN </v>
          </cell>
          <cell r="C545">
            <v>2261</v>
          </cell>
        </row>
        <row r="546">
          <cell r="A546" t="str">
            <v>Codo 90-1/4 cxe 2"</v>
          </cell>
          <cell r="B546" t="str">
            <v xml:space="preserve">UN </v>
          </cell>
          <cell r="C546">
            <v>2678</v>
          </cell>
        </row>
        <row r="547">
          <cell r="A547" t="str">
            <v>Codo 90-1/4 cxe 2"</v>
          </cell>
          <cell r="B547" t="str">
            <v xml:space="preserve">UN </v>
          </cell>
          <cell r="C547">
            <v>2675</v>
          </cell>
        </row>
        <row r="548">
          <cell r="A548" t="str">
            <v>Codo 90-1/4 cxe 3"</v>
          </cell>
          <cell r="B548" t="str">
            <v xml:space="preserve">UN </v>
          </cell>
          <cell r="C548">
            <v>5818</v>
          </cell>
        </row>
        <row r="549">
          <cell r="A549" t="str">
            <v>Codo 90-1/4 cxe 3"</v>
          </cell>
          <cell r="B549" t="str">
            <v xml:space="preserve">UN </v>
          </cell>
          <cell r="C549">
            <v>5816</v>
          </cell>
        </row>
        <row r="550">
          <cell r="A550" t="str">
            <v>Codo 90-1/4 cxe 4"</v>
          </cell>
          <cell r="B550" t="str">
            <v xml:space="preserve">UN </v>
          </cell>
          <cell r="C550">
            <v>10676</v>
          </cell>
        </row>
        <row r="551">
          <cell r="A551" t="str">
            <v>Codo 90-1/4 cxe 4"</v>
          </cell>
          <cell r="B551" t="str">
            <v xml:space="preserve">UN </v>
          </cell>
          <cell r="C551">
            <v>10673</v>
          </cell>
        </row>
        <row r="552">
          <cell r="A552" t="str">
            <v>Codo 90-1/4 cxe 6”</v>
          </cell>
          <cell r="B552" t="str">
            <v xml:space="preserve">UN </v>
          </cell>
          <cell r="C552">
            <v>73951</v>
          </cell>
        </row>
        <row r="553">
          <cell r="A553" t="str">
            <v>Codo de 90° de 160mm PVC</v>
          </cell>
          <cell r="B553" t="str">
            <v>UD</v>
          </cell>
          <cell r="C553">
            <v>64543.44</v>
          </cell>
        </row>
        <row r="554">
          <cell r="A554" t="str">
            <v>Codo de 90° de 200mm PVC</v>
          </cell>
          <cell r="B554" t="str">
            <v>UD</v>
          </cell>
          <cell r="C554">
            <v>97220.156799999997</v>
          </cell>
        </row>
        <row r="555">
          <cell r="A555" t="str">
            <v>Codo G/radio 10x90</v>
          </cell>
          <cell r="B555" t="str">
            <v xml:space="preserve">UN </v>
          </cell>
          <cell r="C555">
            <v>1063124</v>
          </cell>
        </row>
        <row r="556">
          <cell r="A556" t="str">
            <v>Codo G/radio 12x90</v>
          </cell>
          <cell r="B556" t="str">
            <v xml:space="preserve">UN </v>
          </cell>
          <cell r="C556">
            <v>1442857</v>
          </cell>
        </row>
        <row r="557">
          <cell r="A557" t="str">
            <v>Codo G/radio 2.1/2x90</v>
          </cell>
          <cell r="B557" t="str">
            <v xml:space="preserve">UN </v>
          </cell>
          <cell r="C557">
            <v>22129</v>
          </cell>
        </row>
        <row r="558">
          <cell r="A558" t="str">
            <v>Codo G/radio 2x90</v>
          </cell>
          <cell r="B558" t="str">
            <v xml:space="preserve">UN </v>
          </cell>
          <cell r="C558">
            <v>17221</v>
          </cell>
        </row>
        <row r="559">
          <cell r="A559" t="str">
            <v>Codo G/radio 3x90</v>
          </cell>
          <cell r="B559" t="str">
            <v xml:space="preserve">UN </v>
          </cell>
          <cell r="C559">
            <v>40095</v>
          </cell>
        </row>
        <row r="560">
          <cell r="A560" t="str">
            <v>Codo G/radio 4x90</v>
          </cell>
          <cell r="B560" t="str">
            <v xml:space="preserve">UN </v>
          </cell>
          <cell r="C560">
            <v>76979</v>
          </cell>
        </row>
        <row r="561">
          <cell r="A561" t="str">
            <v>Codo G/radio 6x90</v>
          </cell>
          <cell r="B561" t="str">
            <v xml:space="preserve">UN </v>
          </cell>
          <cell r="C561">
            <v>205549</v>
          </cell>
        </row>
        <row r="562">
          <cell r="A562" t="str">
            <v>Codo G/radio 8x90</v>
          </cell>
          <cell r="B562" t="str">
            <v xml:space="preserve">UN </v>
          </cell>
          <cell r="C562">
            <v>488807</v>
          </cell>
        </row>
        <row r="563">
          <cell r="A563" t="str">
            <v>Codo galvanizado 1 1/2"x 90</v>
          </cell>
          <cell r="B563" t="str">
            <v>UN</v>
          </cell>
          <cell r="C563">
            <v>3043</v>
          </cell>
        </row>
        <row r="564">
          <cell r="A564" t="str">
            <v>Codo galvanizado 1 1/4"x 90</v>
          </cell>
          <cell r="B564" t="str">
            <v>UN</v>
          </cell>
          <cell r="C564">
            <v>1629</v>
          </cell>
        </row>
        <row r="565">
          <cell r="A565" t="str">
            <v>Codo galvanizado 1"x 90</v>
          </cell>
          <cell r="B565" t="str">
            <v>UN</v>
          </cell>
          <cell r="C565">
            <v>2600</v>
          </cell>
        </row>
        <row r="566">
          <cell r="A566" t="str">
            <v>Codo galvanizado 1/2"x 90</v>
          </cell>
          <cell r="B566" t="str">
            <v>UN</v>
          </cell>
          <cell r="C566">
            <v>790</v>
          </cell>
        </row>
        <row r="567">
          <cell r="A567" t="str">
            <v>Codo galvanizado 2"x 90</v>
          </cell>
          <cell r="B567" t="str">
            <v>UN</v>
          </cell>
          <cell r="C567">
            <v>4992</v>
          </cell>
        </row>
        <row r="568">
          <cell r="A568" t="str">
            <v>Codo galvanizado 3/4"x 90</v>
          </cell>
          <cell r="B568" t="str">
            <v>UN</v>
          </cell>
          <cell r="C568">
            <v>1500</v>
          </cell>
        </row>
        <row r="569">
          <cell r="A569" t="str">
            <v>Codo reventilado 3x2"</v>
          </cell>
          <cell r="B569" t="str">
            <v xml:space="preserve">UN </v>
          </cell>
          <cell r="C569">
            <v>15350</v>
          </cell>
        </row>
        <row r="570">
          <cell r="A570" t="str">
            <v>Codo reventilado 3x2"</v>
          </cell>
          <cell r="B570" t="str">
            <v xml:space="preserve">UN </v>
          </cell>
          <cell r="C570">
            <v>14085</v>
          </cell>
        </row>
        <row r="571">
          <cell r="A571" t="str">
            <v>Codo reventilado 4x2"</v>
          </cell>
          <cell r="B571" t="str">
            <v xml:space="preserve">UN </v>
          </cell>
          <cell r="C571">
            <v>20370</v>
          </cell>
        </row>
        <row r="572">
          <cell r="A572" t="str">
            <v>Codo reventilado 4x2"</v>
          </cell>
          <cell r="B572" t="str">
            <v xml:space="preserve">UN </v>
          </cell>
          <cell r="C572">
            <v>18187</v>
          </cell>
        </row>
        <row r="573">
          <cell r="A573" t="str">
            <v>Codos c.p.v.c. 45 x 1/2"</v>
          </cell>
          <cell r="B573" t="str">
            <v xml:space="preserve">UN </v>
          </cell>
          <cell r="C573">
            <v>965</v>
          </cell>
        </row>
        <row r="574">
          <cell r="A574" t="str">
            <v>Codos c.p.v.c. 45 x 1/2"</v>
          </cell>
          <cell r="B574" t="str">
            <v xml:space="preserve">UN </v>
          </cell>
          <cell r="C574">
            <v>966</v>
          </cell>
        </row>
        <row r="575">
          <cell r="A575" t="str">
            <v>Codos c.p.v.c. 45 x 1”</v>
          </cell>
          <cell r="B575" t="str">
            <v xml:space="preserve">UN </v>
          </cell>
          <cell r="C575">
            <v>4675</v>
          </cell>
        </row>
        <row r="576">
          <cell r="A576" t="str">
            <v>Codos c.p.v.c. 45 x 3/4"</v>
          </cell>
          <cell r="B576" t="str">
            <v xml:space="preserve">UN </v>
          </cell>
          <cell r="C576">
            <v>1748</v>
          </cell>
        </row>
        <row r="577">
          <cell r="A577" t="str">
            <v>Codos c.p.v.c. 45 x 3/4"</v>
          </cell>
          <cell r="B577" t="str">
            <v xml:space="preserve">UN </v>
          </cell>
          <cell r="C577">
            <v>1746</v>
          </cell>
        </row>
        <row r="578">
          <cell r="A578" t="str">
            <v>Codos c.p.v.c. 90 x 1/2"</v>
          </cell>
          <cell r="B578" t="str">
            <v xml:space="preserve">UN </v>
          </cell>
          <cell r="C578">
            <v>965</v>
          </cell>
        </row>
        <row r="579">
          <cell r="A579" t="str">
            <v>Codos c.p.v.c. 90 x 1/2"</v>
          </cell>
          <cell r="B579" t="str">
            <v xml:space="preserve">UN </v>
          </cell>
          <cell r="C579">
            <v>966</v>
          </cell>
        </row>
        <row r="580">
          <cell r="A580" t="str">
            <v>Codos c.p.v.c. 90 x 1”</v>
          </cell>
          <cell r="B580" t="str">
            <v xml:space="preserve">UN </v>
          </cell>
          <cell r="C580">
            <v>5220</v>
          </cell>
        </row>
        <row r="581">
          <cell r="A581" t="str">
            <v>Codos c.p.v.c. 90 x 3/4"</v>
          </cell>
          <cell r="B581" t="str">
            <v xml:space="preserve">UN </v>
          </cell>
          <cell r="C581">
            <v>1748</v>
          </cell>
        </row>
        <row r="582">
          <cell r="A582" t="str">
            <v>Codos c.p.v.c. 90 x 3/4"</v>
          </cell>
          <cell r="B582" t="str">
            <v xml:space="preserve">UN </v>
          </cell>
          <cell r="C582">
            <v>1746</v>
          </cell>
        </row>
        <row r="583">
          <cell r="A583" t="str">
            <v>Codos G/radio 10x11 ¼”</v>
          </cell>
          <cell r="B583" t="str">
            <v xml:space="preserve">UN </v>
          </cell>
          <cell r="C583">
            <v>463282</v>
          </cell>
        </row>
        <row r="584">
          <cell r="A584" t="str">
            <v>Codos G/radio 10x22 1/2</v>
          </cell>
          <cell r="B584" t="str">
            <v xml:space="preserve">UN </v>
          </cell>
          <cell r="C584">
            <v>566298</v>
          </cell>
        </row>
        <row r="585">
          <cell r="A585" t="str">
            <v>Codos G/radio 10x45</v>
          </cell>
          <cell r="B585" t="str">
            <v xml:space="preserve">UN </v>
          </cell>
          <cell r="C585">
            <v>695493</v>
          </cell>
        </row>
        <row r="586">
          <cell r="A586" t="str">
            <v>Codos G/radio 12x11 1/4</v>
          </cell>
          <cell r="B586" t="str">
            <v xml:space="preserve">UN </v>
          </cell>
          <cell r="C586">
            <v>613227</v>
          </cell>
        </row>
        <row r="587">
          <cell r="A587" t="str">
            <v>Codos G/radio 12x22 1/2</v>
          </cell>
          <cell r="B587" t="str">
            <v xml:space="preserve">UN </v>
          </cell>
          <cell r="C587">
            <v>762596</v>
          </cell>
        </row>
        <row r="588">
          <cell r="A588" t="str">
            <v>Codos G/radio 12x45</v>
          </cell>
          <cell r="B588" t="str">
            <v xml:space="preserve">UN </v>
          </cell>
          <cell r="C588">
            <v>976267</v>
          </cell>
        </row>
        <row r="589">
          <cell r="A589" t="str">
            <v>Codos G/radio 2 1/2x22 1/2</v>
          </cell>
          <cell r="B589" t="str">
            <v xml:space="preserve">UN </v>
          </cell>
          <cell r="C589">
            <v>18411</v>
          </cell>
        </row>
        <row r="590">
          <cell r="A590" t="str">
            <v>Codos G/radio 2.1/2x11.1/4</v>
          </cell>
          <cell r="B590" t="str">
            <v xml:space="preserve">UN </v>
          </cell>
          <cell r="C590">
            <v>17410</v>
          </cell>
        </row>
        <row r="591">
          <cell r="A591" t="str">
            <v>Codos G/radio 2.1/2x45</v>
          </cell>
          <cell r="B591" t="str">
            <v xml:space="preserve">UN </v>
          </cell>
          <cell r="C591">
            <v>16998</v>
          </cell>
        </row>
        <row r="592">
          <cell r="A592" t="str">
            <v>Codos G/radio 2x11 1/4</v>
          </cell>
          <cell r="B592" t="str">
            <v xml:space="preserve">UN </v>
          </cell>
          <cell r="C592">
            <v>15143</v>
          </cell>
        </row>
        <row r="593">
          <cell r="A593" t="str">
            <v>Codos G/radio 2x22 1/2</v>
          </cell>
          <cell r="B593" t="str">
            <v xml:space="preserve">UN </v>
          </cell>
          <cell r="C593">
            <v>13092</v>
          </cell>
        </row>
        <row r="594">
          <cell r="A594" t="str">
            <v>Codos G/radio 2x45</v>
          </cell>
          <cell r="B594" t="str">
            <v xml:space="preserve">UN </v>
          </cell>
          <cell r="C594">
            <v>14885</v>
          </cell>
        </row>
        <row r="595">
          <cell r="A595" t="str">
            <v>Codos G/radio 3x11 1/4</v>
          </cell>
          <cell r="B595" t="str">
            <v xml:space="preserve">UN </v>
          </cell>
          <cell r="C595">
            <v>24164</v>
          </cell>
        </row>
        <row r="596">
          <cell r="A596" t="str">
            <v>Codos G/radio 3x22 1/2</v>
          </cell>
          <cell r="B596" t="str">
            <v xml:space="preserve">UN </v>
          </cell>
          <cell r="C596">
            <v>26516</v>
          </cell>
        </row>
        <row r="597">
          <cell r="A597" t="str">
            <v>Codos G/radio 3x45</v>
          </cell>
          <cell r="B597" t="str">
            <v xml:space="preserve">UN </v>
          </cell>
          <cell r="C597">
            <v>26887</v>
          </cell>
        </row>
        <row r="598">
          <cell r="A598" t="str">
            <v>Codos G/radio 4x22 ½</v>
          </cell>
          <cell r="B598" t="str">
            <v xml:space="preserve">UN </v>
          </cell>
          <cell r="C598">
            <v>48613</v>
          </cell>
        </row>
        <row r="599">
          <cell r="A599" t="str">
            <v>Codos G/radio 4x45</v>
          </cell>
          <cell r="B599" t="str">
            <v xml:space="preserve">UN </v>
          </cell>
          <cell r="C599">
            <v>54529</v>
          </cell>
        </row>
        <row r="600">
          <cell r="A600" t="str">
            <v>Codos G/radio 6x11 ¼</v>
          </cell>
          <cell r="B600" t="str">
            <v xml:space="preserve">UN </v>
          </cell>
          <cell r="C600">
            <v>106806</v>
          </cell>
        </row>
        <row r="601">
          <cell r="A601" t="str">
            <v>Codos G/radio 6x22 1/2</v>
          </cell>
          <cell r="B601" t="str">
            <v xml:space="preserve">UN </v>
          </cell>
          <cell r="C601">
            <v>119440</v>
          </cell>
        </row>
        <row r="602">
          <cell r="A602" t="str">
            <v>Codos G/radio 6x45</v>
          </cell>
          <cell r="B602" t="str">
            <v xml:space="preserve">UN </v>
          </cell>
          <cell r="C602">
            <v>149562</v>
          </cell>
        </row>
        <row r="603">
          <cell r="A603" t="str">
            <v>Codos G/radio 8x11 ¼”</v>
          </cell>
          <cell r="B603" t="str">
            <v xml:space="preserve">UN </v>
          </cell>
          <cell r="C603">
            <v>217016</v>
          </cell>
        </row>
        <row r="604">
          <cell r="A604" t="str">
            <v>Codos G/radio 8x22 1/2</v>
          </cell>
          <cell r="B604" t="str">
            <v xml:space="preserve">UN </v>
          </cell>
          <cell r="C604">
            <v>252724</v>
          </cell>
        </row>
        <row r="605">
          <cell r="A605" t="str">
            <v>Codos G/radio 8x45</v>
          </cell>
          <cell r="B605" t="str">
            <v xml:space="preserve">UN </v>
          </cell>
          <cell r="C605">
            <v>324752</v>
          </cell>
        </row>
        <row r="606">
          <cell r="A606" t="str">
            <v>Codos G/radios 4x11 1/4</v>
          </cell>
          <cell r="B606" t="str">
            <v xml:space="preserve">UN </v>
          </cell>
          <cell r="C606">
            <v>46184</v>
          </cell>
        </row>
        <row r="607">
          <cell r="A607" t="str">
            <v>Collar de deriv Union R 2x1/2</v>
          </cell>
          <cell r="B607" t="str">
            <v xml:space="preserve">UN </v>
          </cell>
          <cell r="C607">
            <v>4701</v>
          </cell>
        </row>
        <row r="608">
          <cell r="A608" t="str">
            <v>Collar de deriv Union R 4x3/4</v>
          </cell>
          <cell r="B608" t="str">
            <v xml:space="preserve">UN </v>
          </cell>
          <cell r="C608">
            <v>11541</v>
          </cell>
        </row>
        <row r="609">
          <cell r="A609" t="str">
            <v>Collar deriv Union R 2 1/2x1/2</v>
          </cell>
          <cell r="B609" t="str">
            <v xml:space="preserve">UN </v>
          </cell>
          <cell r="C609">
            <v>6699</v>
          </cell>
        </row>
        <row r="610">
          <cell r="A610" t="str">
            <v>Collar deriv Union R 2 1/2x3/4</v>
          </cell>
          <cell r="B610" t="str">
            <v xml:space="preserve">UN </v>
          </cell>
          <cell r="C610">
            <v>6699</v>
          </cell>
        </row>
        <row r="611">
          <cell r="A611" t="str">
            <v>Collar deriv Union R 2x3/4</v>
          </cell>
          <cell r="B611" t="str">
            <v xml:space="preserve">UN </v>
          </cell>
          <cell r="C611">
            <v>4701</v>
          </cell>
        </row>
        <row r="612">
          <cell r="A612" t="str">
            <v>Collar deriv Union R 3x1/2</v>
          </cell>
          <cell r="B612" t="str">
            <v xml:space="preserve">UN </v>
          </cell>
          <cell r="C612">
            <v>9408</v>
          </cell>
        </row>
        <row r="613">
          <cell r="A613" t="str">
            <v>Collar deriv Union R 3x3/4</v>
          </cell>
          <cell r="B613" t="str">
            <v xml:space="preserve">UN </v>
          </cell>
          <cell r="C613">
            <v>9408</v>
          </cell>
        </row>
        <row r="614">
          <cell r="A614" t="str">
            <v>Collar deriv Union R 4x1/2</v>
          </cell>
          <cell r="B614" t="str">
            <v xml:space="preserve">UN </v>
          </cell>
          <cell r="C614">
            <v>10649</v>
          </cell>
        </row>
        <row r="615">
          <cell r="A615" t="str">
            <v>Collar deriv Union R 6x3/4</v>
          </cell>
          <cell r="B615" t="str">
            <v xml:space="preserve">UN </v>
          </cell>
          <cell r="C615">
            <v>13536</v>
          </cell>
        </row>
        <row r="616">
          <cell r="A616" t="str">
            <v>Collar deriv Union R 8x1</v>
          </cell>
          <cell r="B616" t="str">
            <v xml:space="preserve">UN </v>
          </cell>
          <cell r="C616">
            <v>32447.000000000004</v>
          </cell>
        </row>
        <row r="617">
          <cell r="A617" t="str">
            <v>Colombina plástica de señalización</v>
          </cell>
          <cell r="B617" t="str">
            <v xml:space="preserve">UN </v>
          </cell>
          <cell r="C617">
            <v>49800</v>
          </cell>
        </row>
        <row r="618">
          <cell r="A618" t="str">
            <v>Colorante amarillo</v>
          </cell>
          <cell r="B618" t="str">
            <v>KG</v>
          </cell>
          <cell r="C618">
            <v>6252</v>
          </cell>
        </row>
        <row r="619">
          <cell r="A619" t="str">
            <v>Colorante negro</v>
          </cell>
          <cell r="B619" t="str">
            <v>KG</v>
          </cell>
          <cell r="C619">
            <v>7656</v>
          </cell>
        </row>
        <row r="620">
          <cell r="A620" t="str">
            <v>Colorante rojo</v>
          </cell>
          <cell r="B620" t="str">
            <v>KG</v>
          </cell>
          <cell r="C620">
            <v>5869</v>
          </cell>
        </row>
        <row r="621">
          <cell r="A621" t="str">
            <v>Colorcron Gris Endurecedor Pisos</v>
          </cell>
          <cell r="B621" t="str">
            <v>KG</v>
          </cell>
          <cell r="C621">
            <v>3944</v>
          </cell>
        </row>
        <row r="622">
          <cell r="A622" t="str">
            <v>Colorcron Rojo Endurecedor Pis</v>
          </cell>
          <cell r="B622" t="str">
            <v>KG</v>
          </cell>
          <cell r="C622">
            <v>394</v>
          </cell>
        </row>
        <row r="623">
          <cell r="A623" t="str">
            <v>Colorcron Verde Endurecedor Piso</v>
          </cell>
          <cell r="B623" t="str">
            <v>KG</v>
          </cell>
          <cell r="C623">
            <v>7099</v>
          </cell>
        </row>
        <row r="624">
          <cell r="A624" t="str">
            <v>Combipoxi Banda 10 cms</v>
          </cell>
          <cell r="B624" t="str">
            <v>UN</v>
          </cell>
          <cell r="C624">
            <v>621180</v>
          </cell>
        </row>
        <row r="625">
          <cell r="A625" t="str">
            <v>Combipoxi Banda 15 cms</v>
          </cell>
          <cell r="B625" t="str">
            <v>UN</v>
          </cell>
          <cell r="C625">
            <v>738514</v>
          </cell>
        </row>
        <row r="626">
          <cell r="A626" t="str">
            <v>Combipoxi Banda 25x20 cms</v>
          </cell>
          <cell r="B626" t="str">
            <v>UN</v>
          </cell>
          <cell r="C626">
            <v>812365</v>
          </cell>
        </row>
        <row r="627">
          <cell r="A627" t="str">
            <v>Combo Acuacer Col. Ref. 100</v>
          </cell>
          <cell r="B627" t="str">
            <v>JU</v>
          </cell>
          <cell r="C627">
            <v>208900</v>
          </cell>
        </row>
        <row r="628">
          <cell r="A628" t="str">
            <v>Combo Acuacer Col. Ref. 103</v>
          </cell>
          <cell r="B628" t="str">
            <v>JU</v>
          </cell>
          <cell r="C628">
            <v>219900</v>
          </cell>
        </row>
        <row r="629">
          <cell r="A629" t="str">
            <v>Combo Avanti Col. Ref. 100</v>
          </cell>
          <cell r="B629" t="str">
            <v>JU</v>
          </cell>
          <cell r="C629">
            <v>339900</v>
          </cell>
        </row>
        <row r="630">
          <cell r="A630" t="str">
            <v>Combo Avanti Col. Ref. 103</v>
          </cell>
          <cell r="B630" t="str">
            <v>JU</v>
          </cell>
          <cell r="C630">
            <v>369900</v>
          </cell>
        </row>
        <row r="631">
          <cell r="A631" t="str">
            <v>Combo Avanti Ped. Ref. 100</v>
          </cell>
          <cell r="B631" t="str">
            <v>JU</v>
          </cell>
          <cell r="C631">
            <v>384700</v>
          </cell>
        </row>
        <row r="632">
          <cell r="A632" t="str">
            <v>Combo Avanti Ped. Ref. 103</v>
          </cell>
          <cell r="B632" t="str">
            <v>JU</v>
          </cell>
          <cell r="C632">
            <v>403800</v>
          </cell>
        </row>
        <row r="633">
          <cell r="A633" t="str">
            <v>Combo distinción Col Ref.100</v>
          </cell>
          <cell r="B633" t="str">
            <v>JU</v>
          </cell>
          <cell r="C633">
            <v>271000</v>
          </cell>
        </row>
        <row r="634">
          <cell r="A634" t="str">
            <v>Combo distinción Col Ref.971</v>
          </cell>
          <cell r="B634" t="str">
            <v>JU</v>
          </cell>
          <cell r="C634">
            <v>286900</v>
          </cell>
        </row>
        <row r="635">
          <cell r="A635" t="str">
            <v>Combo distinción Ped.Col Ref.100</v>
          </cell>
          <cell r="B635" t="str">
            <v>JU</v>
          </cell>
          <cell r="C635">
            <v>285900</v>
          </cell>
        </row>
        <row r="636">
          <cell r="A636" t="str">
            <v>Combo distinción Ped.Col Ref.971</v>
          </cell>
          <cell r="B636" t="str">
            <v>JU</v>
          </cell>
          <cell r="C636">
            <v>308900</v>
          </cell>
        </row>
        <row r="637">
          <cell r="A637" t="str">
            <v>Combo Trevi 92632 Ref.900</v>
          </cell>
          <cell r="B637" t="str">
            <v>JU</v>
          </cell>
          <cell r="C637">
            <v>207000</v>
          </cell>
        </row>
        <row r="638">
          <cell r="A638" t="str">
            <v>Combo trevi 92632 Ref.971</v>
          </cell>
          <cell r="B638" t="str">
            <v>JU</v>
          </cell>
          <cell r="C638">
            <v>220000</v>
          </cell>
        </row>
        <row r="639">
          <cell r="A639" t="str">
            <v>Comisión de topografia</v>
          </cell>
          <cell r="B639" t="str">
            <v>HC</v>
          </cell>
          <cell r="C639">
            <v>29166.666666666668</v>
          </cell>
        </row>
        <row r="640">
          <cell r="A640" t="str">
            <v>Compactador doble rodillo Michy</v>
          </cell>
          <cell r="B640" t="str">
            <v>DIA</v>
          </cell>
          <cell r="C640">
            <v>415554</v>
          </cell>
        </row>
        <row r="641">
          <cell r="A641" t="str">
            <v>Compactador miky de rodillo</v>
          </cell>
          <cell r="B641" t="str">
            <v>DIA</v>
          </cell>
          <cell r="C641">
            <v>415554</v>
          </cell>
        </row>
        <row r="642">
          <cell r="A642" t="str">
            <v>Compactador un rodillo</v>
          </cell>
          <cell r="B642" t="str">
            <v>DIA</v>
          </cell>
          <cell r="C642">
            <v>195435</v>
          </cell>
        </row>
        <row r="643">
          <cell r="A643" t="str">
            <v>Compresor 1 pist sin op</v>
          </cell>
          <cell r="B643" t="str">
            <v>DIA</v>
          </cell>
          <cell r="C643">
            <v>440800</v>
          </cell>
        </row>
        <row r="644">
          <cell r="A644" t="str">
            <v>Compresor 2 pist sin op</v>
          </cell>
          <cell r="B644" t="str">
            <v>DIA</v>
          </cell>
          <cell r="C644">
            <v>464000</v>
          </cell>
        </row>
        <row r="645">
          <cell r="A645" t="str">
            <v>Compresor con 1 martillos sin op.</v>
          </cell>
          <cell r="B645" t="str">
            <v>DIA</v>
          </cell>
          <cell r="C645">
            <v>509240</v>
          </cell>
        </row>
        <row r="646">
          <cell r="A646" t="str">
            <v>Compresor con 2 martillos sin op.</v>
          </cell>
          <cell r="B646" t="str">
            <v>DIA</v>
          </cell>
          <cell r="C646">
            <v>562600</v>
          </cell>
        </row>
        <row r="647">
          <cell r="A647" t="str">
            <v>Compresor dos pistolas</v>
          </cell>
          <cell r="B647" t="str">
            <v>DIA</v>
          </cell>
          <cell r="C647">
            <v>563870</v>
          </cell>
        </row>
        <row r="648">
          <cell r="A648" t="str">
            <v>Compresor una pistola</v>
          </cell>
          <cell r="B648" t="str">
            <v>DIA</v>
          </cell>
          <cell r="C648">
            <v>510185</v>
          </cell>
        </row>
        <row r="649">
          <cell r="A649" t="str">
            <v>Conc. pavimento m.r. 400 psi</v>
          </cell>
          <cell r="B649" t="str">
            <v>M3</v>
          </cell>
          <cell r="C649">
            <v>402603</v>
          </cell>
        </row>
        <row r="650">
          <cell r="A650" t="str">
            <v>Conc. pavimento m.r. 450 psi</v>
          </cell>
          <cell r="B650" t="str">
            <v>M3</v>
          </cell>
          <cell r="C650">
            <v>429463</v>
          </cell>
        </row>
        <row r="651">
          <cell r="A651" t="str">
            <v>Conc. pavimento m.r. 500 psi</v>
          </cell>
          <cell r="B651" t="str">
            <v>M3</v>
          </cell>
          <cell r="C651">
            <v>364047</v>
          </cell>
        </row>
        <row r="652">
          <cell r="A652" t="str">
            <v>Conc. pavimento m.r. 550 psi</v>
          </cell>
          <cell r="B652" t="str">
            <v>M3</v>
          </cell>
          <cell r="C652">
            <v>397838</v>
          </cell>
        </row>
        <row r="653">
          <cell r="A653" t="str">
            <v>Conc. pavimento m.r. 600 psi</v>
          </cell>
          <cell r="B653" t="str">
            <v>M3</v>
          </cell>
          <cell r="C653">
            <v>437000</v>
          </cell>
        </row>
        <row r="654">
          <cell r="A654" t="str">
            <v>Conc. pavimento m.r. 650 psi</v>
          </cell>
          <cell r="B654" t="str">
            <v>M3</v>
          </cell>
          <cell r="C654">
            <v>436539</v>
          </cell>
        </row>
        <row r="655">
          <cell r="A655" t="str">
            <v>Conc. pavimento m.r. 700 psit.</v>
          </cell>
          <cell r="B655" t="str">
            <v>M3</v>
          </cell>
          <cell r="C655">
            <v>481160</v>
          </cell>
        </row>
        <row r="656">
          <cell r="A656" t="str">
            <v>Concresive 1380 Epoxico</v>
          </cell>
          <cell r="B656" t="str">
            <v>GL</v>
          </cell>
          <cell r="C656">
            <v>306665</v>
          </cell>
        </row>
        <row r="657">
          <cell r="A657" t="str">
            <v>Concresive Liquido Epoxico</v>
          </cell>
          <cell r="B657" t="str">
            <v>KG</v>
          </cell>
          <cell r="C657">
            <v>46980</v>
          </cell>
        </row>
        <row r="658">
          <cell r="A658" t="str">
            <v>Concresive Pasta Epoxico</v>
          </cell>
          <cell r="B658" t="str">
            <v>KG</v>
          </cell>
          <cell r="C658">
            <v>31668</v>
          </cell>
        </row>
        <row r="659">
          <cell r="A659" t="str">
            <v>Concretadora 6 p3.(1 bto) elec</v>
          </cell>
          <cell r="B659" t="str">
            <v>DIA</v>
          </cell>
          <cell r="C659">
            <v>55100</v>
          </cell>
        </row>
        <row r="660">
          <cell r="A660" t="str">
            <v>Concretadora 6 p3.(1 bto) gas</v>
          </cell>
          <cell r="B660" t="str">
            <v>DIA</v>
          </cell>
          <cell r="C660">
            <v>55100</v>
          </cell>
        </row>
        <row r="661">
          <cell r="A661" t="str">
            <v>Concreto 2000 normal</v>
          </cell>
          <cell r="B661" t="str">
            <v>M3</v>
          </cell>
          <cell r="C661">
            <v>298054</v>
          </cell>
        </row>
        <row r="662">
          <cell r="A662" t="str">
            <v>Concreto 2000 Plastico</v>
          </cell>
          <cell r="B662" t="str">
            <v>M3</v>
          </cell>
          <cell r="C662">
            <v>306141</v>
          </cell>
        </row>
        <row r="663">
          <cell r="A663" t="str">
            <v>Concreto 2500 Bombeo</v>
          </cell>
          <cell r="B663" t="str">
            <v>M3</v>
          </cell>
          <cell r="C663">
            <v>325059</v>
          </cell>
        </row>
        <row r="664">
          <cell r="A664" t="str">
            <v>Concreto 2500 normal</v>
          </cell>
          <cell r="B664" t="str">
            <v>M3</v>
          </cell>
          <cell r="C664">
            <v>318848</v>
          </cell>
        </row>
        <row r="665">
          <cell r="A665" t="str">
            <v>Concreto 2500 Plastico</v>
          </cell>
          <cell r="B665" t="str">
            <v>M3</v>
          </cell>
          <cell r="C665">
            <v>325924</v>
          </cell>
        </row>
        <row r="666">
          <cell r="A666" t="str">
            <v>Concreto 3000 Bombeo</v>
          </cell>
          <cell r="B666" t="str">
            <v>M3</v>
          </cell>
          <cell r="C666">
            <v>348018</v>
          </cell>
        </row>
        <row r="667">
          <cell r="A667" t="str">
            <v>Concreto 3000 Fluido</v>
          </cell>
          <cell r="B667" t="str">
            <v>M3</v>
          </cell>
          <cell r="C667">
            <v>361448</v>
          </cell>
        </row>
        <row r="668">
          <cell r="A668" t="str">
            <v>Concreto 3000 normal</v>
          </cell>
          <cell r="B668" t="str">
            <v>M3</v>
          </cell>
          <cell r="C668">
            <v>370000</v>
          </cell>
        </row>
        <row r="669">
          <cell r="A669" t="str">
            <v>Concreto 3000 Plastico</v>
          </cell>
          <cell r="B669" t="str">
            <v>M3</v>
          </cell>
          <cell r="C669">
            <v>348884</v>
          </cell>
        </row>
        <row r="670">
          <cell r="A670" t="str">
            <v>Concreto 3000 Tremie</v>
          </cell>
          <cell r="B670" t="str">
            <v>M3</v>
          </cell>
          <cell r="C670">
            <v>357982</v>
          </cell>
        </row>
        <row r="671">
          <cell r="A671" t="str">
            <v>Concreto 3500 Bombeo</v>
          </cell>
          <cell r="B671" t="str">
            <v>M3</v>
          </cell>
          <cell r="C671">
            <v>381954</v>
          </cell>
        </row>
        <row r="672">
          <cell r="A672" t="str">
            <v>Concreto 3500 Fluido</v>
          </cell>
          <cell r="B672" t="str">
            <v>M3</v>
          </cell>
          <cell r="C672">
            <v>396106</v>
          </cell>
        </row>
        <row r="673">
          <cell r="A673" t="str">
            <v>Concreto 3500 normal</v>
          </cell>
          <cell r="B673" t="str">
            <v>M3</v>
          </cell>
          <cell r="C673">
            <v>406000</v>
          </cell>
        </row>
        <row r="674">
          <cell r="A674" t="str">
            <v>Concreto 3500 Plastico</v>
          </cell>
          <cell r="B674" t="str">
            <v>M3</v>
          </cell>
          <cell r="C674">
            <v>383254</v>
          </cell>
        </row>
        <row r="675">
          <cell r="A675" t="str">
            <v>Concreto 3500 Tremie</v>
          </cell>
          <cell r="B675" t="str">
            <v>M3</v>
          </cell>
          <cell r="C675">
            <v>391340</v>
          </cell>
        </row>
        <row r="676">
          <cell r="A676" t="str">
            <v>Concreto 4000 Bombeo</v>
          </cell>
          <cell r="B676" t="str">
            <v>M3</v>
          </cell>
          <cell r="C676">
            <v>408380</v>
          </cell>
        </row>
        <row r="677">
          <cell r="A677" t="str">
            <v>Concreto 4000 Fluido</v>
          </cell>
          <cell r="B677" t="str">
            <v>M3</v>
          </cell>
          <cell r="C677">
            <v>423253</v>
          </cell>
        </row>
        <row r="678">
          <cell r="A678" t="str">
            <v>Concreto 4000 normal</v>
          </cell>
          <cell r="B678" t="str">
            <v>M3</v>
          </cell>
          <cell r="C678">
            <v>402169</v>
          </cell>
        </row>
        <row r="679">
          <cell r="A679" t="str">
            <v>Concreto 4000 Plastico</v>
          </cell>
          <cell r="B679" t="str">
            <v>M3</v>
          </cell>
          <cell r="C679">
            <v>409680</v>
          </cell>
        </row>
        <row r="680">
          <cell r="A680" t="str">
            <v>Concreto 4000 Tremie</v>
          </cell>
          <cell r="B680" t="str">
            <v>M3</v>
          </cell>
          <cell r="C680">
            <v>419355</v>
          </cell>
        </row>
        <row r="681">
          <cell r="A681" t="str">
            <v>Concreto 4500 Bombeo</v>
          </cell>
          <cell r="B681" t="str">
            <v>M3</v>
          </cell>
          <cell r="C681">
            <v>441305</v>
          </cell>
        </row>
        <row r="682">
          <cell r="A682" t="str">
            <v>Concreto 4500 Fluido</v>
          </cell>
          <cell r="B682" t="str">
            <v>M3</v>
          </cell>
          <cell r="C682">
            <v>455312</v>
          </cell>
        </row>
        <row r="683">
          <cell r="A683" t="str">
            <v>Concreto 4500 normal</v>
          </cell>
          <cell r="B683" t="str">
            <v>M3</v>
          </cell>
          <cell r="C683">
            <v>434228</v>
          </cell>
        </row>
        <row r="684">
          <cell r="A684" t="str">
            <v>Concreto 4500 Plastico</v>
          </cell>
          <cell r="B684" t="str">
            <v>M3</v>
          </cell>
          <cell r="C684">
            <v>442893</v>
          </cell>
        </row>
        <row r="685">
          <cell r="A685" t="str">
            <v>Concreto 4500 Tremie</v>
          </cell>
          <cell r="B685" t="str">
            <v>M3</v>
          </cell>
          <cell r="C685">
            <v>451413</v>
          </cell>
        </row>
        <row r="686">
          <cell r="A686" t="str">
            <v>Concreto 5000 Bombeo</v>
          </cell>
          <cell r="B686" t="str">
            <v>M3</v>
          </cell>
          <cell r="C686">
            <v>478850</v>
          </cell>
        </row>
        <row r="687">
          <cell r="A687" t="str">
            <v>Concreto 5000 Fluido</v>
          </cell>
          <cell r="B687" t="str">
            <v>M3</v>
          </cell>
          <cell r="C687">
            <v>492851</v>
          </cell>
        </row>
        <row r="688">
          <cell r="A688" t="str">
            <v>Concreto 5000 p.s.i.</v>
          </cell>
          <cell r="B688" t="str">
            <v>M3</v>
          </cell>
          <cell r="C688">
            <v>471053</v>
          </cell>
        </row>
        <row r="689">
          <cell r="A689" t="str">
            <v>Concreto 5000 Plastico</v>
          </cell>
          <cell r="B689" t="str">
            <v>M3</v>
          </cell>
          <cell r="C689">
            <v>480583</v>
          </cell>
        </row>
        <row r="690">
          <cell r="A690" t="str">
            <v>Concreto 5000 Tremie</v>
          </cell>
          <cell r="B690" t="str">
            <v>M3</v>
          </cell>
          <cell r="C690">
            <v>489826</v>
          </cell>
        </row>
        <row r="691">
          <cell r="A691" t="str">
            <v>Concreto 5500 Bombeo</v>
          </cell>
          <cell r="B691" t="str">
            <v>M3</v>
          </cell>
          <cell r="C691">
            <v>491847</v>
          </cell>
        </row>
        <row r="692">
          <cell r="A692" t="str">
            <v>Concreto 5500 Fluido</v>
          </cell>
          <cell r="B692" t="str">
            <v>M3</v>
          </cell>
          <cell r="C692">
            <v>505854</v>
          </cell>
        </row>
        <row r="693">
          <cell r="A693" t="str">
            <v>Concreto 5500 Plastico</v>
          </cell>
          <cell r="B693" t="str">
            <v>M3</v>
          </cell>
          <cell r="C693">
            <v>493724</v>
          </cell>
        </row>
        <row r="694">
          <cell r="A694" t="str">
            <v>Concreto 5500 Tremie</v>
          </cell>
          <cell r="B694" t="str">
            <v>M3</v>
          </cell>
          <cell r="C694">
            <v>502678</v>
          </cell>
        </row>
        <row r="695">
          <cell r="A695" t="str">
            <v>Concreto 6000 Bombeo</v>
          </cell>
          <cell r="B695" t="str">
            <v>M3</v>
          </cell>
          <cell r="C695">
            <v>520439</v>
          </cell>
        </row>
        <row r="696">
          <cell r="A696" t="str">
            <v>Concreto 6000 Fluido</v>
          </cell>
          <cell r="B696" t="str">
            <v>M3</v>
          </cell>
          <cell r="C696">
            <v>534590</v>
          </cell>
        </row>
        <row r="697">
          <cell r="A697" t="str">
            <v>Concreto 6000 Plastico</v>
          </cell>
          <cell r="B697" t="str">
            <v>M3</v>
          </cell>
          <cell r="C697">
            <v>522462</v>
          </cell>
        </row>
        <row r="698">
          <cell r="A698" t="str">
            <v>Concreto 6000 Tremie</v>
          </cell>
          <cell r="B698" t="str">
            <v>M3</v>
          </cell>
          <cell r="C698">
            <v>531414</v>
          </cell>
        </row>
        <row r="699">
          <cell r="A699" t="str">
            <v>Concreto bombeable de 2500 psi</v>
          </cell>
          <cell r="B699" t="str">
            <v>M3</v>
          </cell>
          <cell r="C699">
            <v>338803.51999999996</v>
          </cell>
        </row>
        <row r="700">
          <cell r="A700" t="str">
            <v>Concreto bombeable de 3000 psi</v>
          </cell>
          <cell r="B700" t="str">
            <v>M3</v>
          </cell>
          <cell r="C700">
            <v>344072.24</v>
          </cell>
        </row>
        <row r="701">
          <cell r="A701" t="str">
            <v>Concreto bombeable de 3000 psi TM 3/4"</v>
          </cell>
          <cell r="B701" t="str">
            <v>M3</v>
          </cell>
          <cell r="C701">
            <v>346682.24</v>
          </cell>
        </row>
        <row r="702">
          <cell r="A702" t="str">
            <v>Concreto corriente grava común 2000 psi</v>
          </cell>
          <cell r="B702" t="str">
            <v>M3</v>
          </cell>
          <cell r="C702">
            <v>246105.60000000001</v>
          </cell>
        </row>
        <row r="703">
          <cell r="A703" t="str">
            <v>Concreto corriente grava común 2500 psi</v>
          </cell>
          <cell r="B703" t="str">
            <v>M3</v>
          </cell>
          <cell r="C703">
            <v>263598.40000000002</v>
          </cell>
        </row>
        <row r="704">
          <cell r="A704" t="str">
            <v>Concreto corriente grava común 3000 psi</v>
          </cell>
          <cell r="B704" t="str">
            <v>M3</v>
          </cell>
          <cell r="C704">
            <v>265200</v>
          </cell>
        </row>
        <row r="705">
          <cell r="A705" t="str">
            <v>Concreto corriente grava común 3500 psi</v>
          </cell>
          <cell r="B705" t="str">
            <v>M3</v>
          </cell>
          <cell r="C705">
            <v>282880</v>
          </cell>
        </row>
        <row r="706">
          <cell r="A706" t="str">
            <v>Concreto f'c=17,5Mpa (2500 psi), F O</v>
          </cell>
          <cell r="B706" t="str">
            <v>m3</v>
          </cell>
          <cell r="C706">
            <v>235918</v>
          </cell>
        </row>
        <row r="707">
          <cell r="A707" t="str">
            <v>Concreto f'c=21Mpa (3000 psi) imp, F O</v>
          </cell>
          <cell r="B707" t="str">
            <v>m3</v>
          </cell>
          <cell r="C707">
            <v>285007</v>
          </cell>
        </row>
        <row r="708">
          <cell r="A708" t="str">
            <v>Concreto f'c=21Mpa (3000 psi), F O</v>
          </cell>
          <cell r="B708" t="str">
            <v>m3</v>
          </cell>
          <cell r="C708">
            <v>272150</v>
          </cell>
        </row>
        <row r="709">
          <cell r="A709" t="str">
            <v>Conduflex de 1 1/4”</v>
          </cell>
          <cell r="B709" t="str">
            <v xml:space="preserve">ML </v>
          </cell>
          <cell r="C709">
            <v>5742</v>
          </cell>
        </row>
        <row r="710">
          <cell r="A710" t="str">
            <v>Conduflex de 1/2"</v>
          </cell>
          <cell r="B710" t="str">
            <v xml:space="preserve">ML </v>
          </cell>
          <cell r="C710">
            <v>1332</v>
          </cell>
        </row>
        <row r="711">
          <cell r="A711" t="str">
            <v>Conduflex de 1”</v>
          </cell>
          <cell r="B711" t="str">
            <v xml:space="preserve">ML </v>
          </cell>
          <cell r="C711">
            <v>3758</v>
          </cell>
        </row>
        <row r="712">
          <cell r="A712" t="str">
            <v>Conduflex de 3/4"</v>
          </cell>
          <cell r="B712" t="str">
            <v xml:space="preserve">ML </v>
          </cell>
          <cell r="C712">
            <v>2314</v>
          </cell>
        </row>
        <row r="713">
          <cell r="A713" t="str">
            <v>Conj.gfiferia orinal automatico.</v>
          </cell>
          <cell r="B713" t="str">
            <v xml:space="preserve">UN </v>
          </cell>
          <cell r="C713">
            <v>96600</v>
          </cell>
        </row>
        <row r="714">
          <cell r="A714" t="str">
            <v>Conj.griferia orinal resid.</v>
          </cell>
          <cell r="B714" t="str">
            <v xml:space="preserve">UN </v>
          </cell>
          <cell r="C714">
            <v>63000</v>
          </cell>
        </row>
        <row r="715">
          <cell r="A715" t="str">
            <v>Conj.griferia orinal tradic.</v>
          </cell>
          <cell r="B715" t="str">
            <v xml:space="preserve">UN </v>
          </cell>
          <cell r="C715">
            <v>57000</v>
          </cell>
        </row>
        <row r="716">
          <cell r="A716" t="str">
            <v>Conj.llave ind.Calypso (1un)</v>
          </cell>
          <cell r="B716" t="str">
            <v xml:space="preserve">UN </v>
          </cell>
          <cell r="C716">
            <v>19300</v>
          </cell>
        </row>
        <row r="717">
          <cell r="A717" t="str">
            <v>Conj.llave ind.galaxia crom(1 un)</v>
          </cell>
          <cell r="B717" t="str">
            <v xml:space="preserve">UN </v>
          </cell>
          <cell r="C717">
            <v>27500</v>
          </cell>
        </row>
        <row r="718">
          <cell r="A718" t="str">
            <v>Conj.llave Prisma crom.(2un)51165</v>
          </cell>
          <cell r="B718" t="str">
            <v xml:space="preserve">UN </v>
          </cell>
          <cell r="C718">
            <v>21100</v>
          </cell>
        </row>
        <row r="719">
          <cell r="A719" t="str">
            <v>Conjunto griferia prestigio tanque</v>
          </cell>
          <cell r="B719" t="str">
            <v xml:space="preserve">UN </v>
          </cell>
          <cell r="C719">
            <v>76900</v>
          </cell>
        </row>
        <row r="720">
          <cell r="A720" t="str">
            <v>Cortadora de ladrillo sin disco</v>
          </cell>
          <cell r="B720" t="str">
            <v>DIA</v>
          </cell>
          <cell r="C720">
            <v>45480</v>
          </cell>
        </row>
        <row r="721">
          <cell r="A721" t="str">
            <v>Cortadora de Ladrillo sin disco</v>
          </cell>
          <cell r="B721" t="str">
            <v>DIA</v>
          </cell>
          <cell r="C721">
            <v>37120</v>
          </cell>
        </row>
        <row r="722">
          <cell r="A722" t="str">
            <v>Cortadora Pavimento hasta 10 cm</v>
          </cell>
          <cell r="B722" t="str">
            <v xml:space="preserve">ML </v>
          </cell>
          <cell r="C722">
            <v>7168</v>
          </cell>
        </row>
        <row r="723">
          <cell r="A723" t="str">
            <v>Cortadora Pavimento hasta 5 cm</v>
          </cell>
          <cell r="B723" t="str">
            <v xml:space="preserve">ML </v>
          </cell>
          <cell r="C723">
            <v>4779</v>
          </cell>
        </row>
        <row r="724">
          <cell r="A724" t="str">
            <v>Corte en concreto prof 7 cms</v>
          </cell>
          <cell r="B724" t="str">
            <v xml:space="preserve">ML </v>
          </cell>
          <cell r="C724">
            <v>3712</v>
          </cell>
        </row>
        <row r="725">
          <cell r="A725" t="str">
            <v>Cruceta(andamios tubulares)</v>
          </cell>
          <cell r="B725" t="str">
            <v>DIA</v>
          </cell>
          <cell r="C725">
            <v>107</v>
          </cell>
        </row>
        <row r="726">
          <cell r="A726" t="str">
            <v>Crucetas andamio tub.</v>
          </cell>
          <cell r="B726" t="str">
            <v>DIA</v>
          </cell>
          <cell r="C726">
            <v>109</v>
          </cell>
        </row>
        <row r="727">
          <cell r="A727" t="str">
            <v>Crucetas cortas</v>
          </cell>
          <cell r="B727" t="str">
            <v>DIA</v>
          </cell>
          <cell r="C727">
            <v>73</v>
          </cell>
        </row>
        <row r="728">
          <cell r="A728" t="str">
            <v>Cruzetas largas y cortas</v>
          </cell>
          <cell r="B728" t="str">
            <v>DIA</v>
          </cell>
          <cell r="C728">
            <v>107</v>
          </cell>
        </row>
        <row r="729">
          <cell r="A729" t="str">
            <v>Cuadrilla Acabados (1 of + 2 Ay)</v>
          </cell>
          <cell r="B729" t="str">
            <v>HC</v>
          </cell>
          <cell r="C729">
            <v>23894</v>
          </cell>
        </row>
        <row r="730">
          <cell r="A730" t="str">
            <v>Cuadrilla Albañileria (1 of + 1 Ay)</v>
          </cell>
          <cell r="B730" t="str">
            <v>HC</v>
          </cell>
          <cell r="C730">
            <v>13200</v>
          </cell>
        </row>
        <row r="731">
          <cell r="A731" t="str">
            <v>Cuadrilla Albañileria (1 of + 2 Ay)</v>
          </cell>
          <cell r="B731" t="str">
            <v>HC</v>
          </cell>
          <cell r="C731">
            <v>18800</v>
          </cell>
        </row>
        <row r="732">
          <cell r="A732" t="str">
            <v>Cuadrilla Albañileria (1 of + 3Ay)</v>
          </cell>
          <cell r="B732" t="str">
            <v>HC</v>
          </cell>
          <cell r="C732">
            <v>24400</v>
          </cell>
        </row>
        <row r="733">
          <cell r="A733" t="str">
            <v>Cuadrilla Albañileria (1 of + 4 Ay)</v>
          </cell>
          <cell r="B733" t="str">
            <v>HC</v>
          </cell>
          <cell r="C733">
            <v>30000</v>
          </cell>
        </row>
        <row r="734">
          <cell r="A734" t="str">
            <v>Cuadrilla elect, sanit, carpint (1 Of + 1 Ay)</v>
          </cell>
          <cell r="B734" t="str">
            <v>HC</v>
          </cell>
          <cell r="C734">
            <v>16695</v>
          </cell>
        </row>
        <row r="735">
          <cell r="A735" t="str">
            <v>Cuadrilla elect, sanit, carpint (1 Of + 2 Ay)</v>
          </cell>
          <cell r="B735" t="str">
            <v>HC</v>
          </cell>
          <cell r="C735">
            <v>22855</v>
          </cell>
        </row>
        <row r="736">
          <cell r="A736" t="str">
            <v>Cuadrilla elect, sanit, carpint (1 Of + 3Ay)</v>
          </cell>
          <cell r="B736" t="str">
            <v>HC</v>
          </cell>
          <cell r="C736">
            <v>29015</v>
          </cell>
        </row>
        <row r="737">
          <cell r="A737" t="str">
            <v>Cuadrilla Albañileria (1 of + 1 Ay) /dia</v>
          </cell>
          <cell r="B737" t="str">
            <v>DIA</v>
          </cell>
          <cell r="C737">
            <v>105600</v>
          </cell>
        </row>
        <row r="738">
          <cell r="A738" t="str">
            <v>Cuadrilla Albañileria (1 of + 2 Ay) / dia</v>
          </cell>
          <cell r="B738" t="str">
            <v>DIA</v>
          </cell>
          <cell r="C738">
            <v>150400</v>
          </cell>
        </row>
        <row r="739">
          <cell r="A739" t="str">
            <v>Cuadrilla Albañileria (1 of + 3Ay) /dia</v>
          </cell>
          <cell r="B739" t="str">
            <v>DIA</v>
          </cell>
          <cell r="C739">
            <v>195200</v>
          </cell>
        </row>
        <row r="740">
          <cell r="A740" t="str">
            <v>Cuadrilla Albañileria (1 of + 4 Ay) /dia</v>
          </cell>
          <cell r="B740" t="str">
            <v>DIA</v>
          </cell>
          <cell r="C740">
            <v>240000</v>
          </cell>
        </row>
        <row r="741">
          <cell r="A741" t="str">
            <v>Cuadrilla elect, sanit, carpint (1 Of + 1 Ay)/dia</v>
          </cell>
          <cell r="B741" t="str">
            <v>DIA</v>
          </cell>
          <cell r="C741">
            <v>133560</v>
          </cell>
        </row>
        <row r="742">
          <cell r="A742" t="str">
            <v>Cuadrilla elect, sanit, carpint (1 Of + 2 Ay)/dia</v>
          </cell>
          <cell r="B742" t="str">
            <v>DIA</v>
          </cell>
          <cell r="C742">
            <v>182840</v>
          </cell>
        </row>
        <row r="743">
          <cell r="A743" t="str">
            <v>Cuadrilla elect, sanit, carpint (1 Of + 3Ay)/dia</v>
          </cell>
          <cell r="B743" t="str">
            <v>DIA</v>
          </cell>
          <cell r="C743">
            <v>232120</v>
          </cell>
        </row>
        <row r="744">
          <cell r="A744" t="str">
            <v>Cub arq tza 0.73x1.83-30 galvan.</v>
          </cell>
          <cell r="B744" t="str">
            <v>UN</v>
          </cell>
          <cell r="C744">
            <v>17380</v>
          </cell>
        </row>
        <row r="745">
          <cell r="A745" t="str">
            <v>Cub arq tza 0.73x2.44-30 galvan.</v>
          </cell>
          <cell r="B745" t="str">
            <v>UN</v>
          </cell>
          <cell r="C745">
            <v>23173</v>
          </cell>
        </row>
        <row r="746">
          <cell r="A746" t="str">
            <v>Cub arq tza 0.73x3.05-30 galvan.</v>
          </cell>
          <cell r="B746" t="str">
            <v>UN</v>
          </cell>
          <cell r="C746">
            <v>28966</v>
          </cell>
        </row>
        <row r="747">
          <cell r="A747" t="str">
            <v>Cub arq tza 0.73x3.66-30 galvan.</v>
          </cell>
          <cell r="B747" t="str">
            <v>UN</v>
          </cell>
          <cell r="C747">
            <v>34759</v>
          </cell>
        </row>
        <row r="748">
          <cell r="A748" t="str">
            <v>Cub arq tza 0.73x500-30 galvan</v>
          </cell>
          <cell r="B748" t="str">
            <v>UN</v>
          </cell>
          <cell r="C748">
            <v>47485</v>
          </cell>
        </row>
        <row r="749">
          <cell r="A749" t="str">
            <v>Cub arq tza-1.01x2.44-30 acab.</v>
          </cell>
          <cell r="B749" t="str">
            <v>UN</v>
          </cell>
          <cell r="C749">
            <v>56435</v>
          </cell>
        </row>
        <row r="750">
          <cell r="A750" t="str">
            <v>Cub arq tza-1.01x3.05-30 acab.</v>
          </cell>
          <cell r="B750" t="str">
            <v>UN</v>
          </cell>
          <cell r="C750">
            <v>70544</v>
          </cell>
        </row>
        <row r="751">
          <cell r="A751" t="str">
            <v>Cub arq tza-1.01x3.66-30 acab.</v>
          </cell>
          <cell r="B751" t="str">
            <v>UN</v>
          </cell>
          <cell r="C751">
            <v>84653</v>
          </cell>
        </row>
        <row r="752">
          <cell r="A752" t="str">
            <v>Cub arq.tza-1.01x1.83-30 acab.</v>
          </cell>
          <cell r="B752" t="str">
            <v>UN</v>
          </cell>
          <cell r="C752">
            <v>42326</v>
          </cell>
        </row>
        <row r="753">
          <cell r="A753" t="str">
            <v>Cub arq.tzr-1.00x1.83-28 Gal.</v>
          </cell>
          <cell r="B753" t="str">
            <v>UN</v>
          </cell>
          <cell r="C753">
            <v>26895</v>
          </cell>
        </row>
        <row r="754">
          <cell r="A754" t="str">
            <v>Cub arq.tzr-1.00x1.83-28 Pint.</v>
          </cell>
          <cell r="B754" t="str">
            <v>UN</v>
          </cell>
          <cell r="C754">
            <v>47794</v>
          </cell>
        </row>
        <row r="755">
          <cell r="A755" t="str">
            <v>Cub arq.tzr-1.00x2.14-28 Gal.</v>
          </cell>
          <cell r="B755" t="str">
            <v>UN</v>
          </cell>
          <cell r="C755">
            <v>31452</v>
          </cell>
        </row>
        <row r="756">
          <cell r="A756" t="str">
            <v>Cub arq.tzr-1.00x2.14-28 Pint.</v>
          </cell>
          <cell r="B756" t="str">
            <v>UN</v>
          </cell>
          <cell r="C756">
            <v>55889</v>
          </cell>
        </row>
        <row r="757">
          <cell r="A757" t="str">
            <v>Cub arq.tzr-1.00x2.44-28 Gal.</v>
          </cell>
          <cell r="B757" t="str">
            <v>UN</v>
          </cell>
          <cell r="C757">
            <v>35861</v>
          </cell>
        </row>
        <row r="758">
          <cell r="A758" t="str">
            <v>Cub arq.tzr-1.00x2.44-28 Pint.</v>
          </cell>
          <cell r="B758" t="str">
            <v>UN</v>
          </cell>
          <cell r="C758">
            <v>63724</v>
          </cell>
        </row>
        <row r="759">
          <cell r="A759" t="str">
            <v>Cub arq.tzr-1.00x3.05-28 Gal.</v>
          </cell>
          <cell r="B759" t="str">
            <v>UN</v>
          </cell>
          <cell r="C759">
            <v>44825</v>
          </cell>
        </row>
        <row r="760">
          <cell r="A760" t="str">
            <v>Cub arq.tzr-1.00x3.05-28 Pint.</v>
          </cell>
          <cell r="B760" t="str">
            <v>UN</v>
          </cell>
          <cell r="C760">
            <v>79656</v>
          </cell>
        </row>
        <row r="761">
          <cell r="A761" t="str">
            <v>Cub arq.tzr-1.00x3.66-28 Gal.</v>
          </cell>
          <cell r="B761" t="str">
            <v>UN</v>
          </cell>
          <cell r="C761">
            <v>53791</v>
          </cell>
        </row>
        <row r="762">
          <cell r="A762" t="str">
            <v>Cub arq.tzr-1.00x3.66-28 Pint.</v>
          </cell>
          <cell r="B762" t="str">
            <v>UN</v>
          </cell>
          <cell r="C762">
            <v>95587</v>
          </cell>
        </row>
        <row r="763">
          <cell r="A763" t="str">
            <v>Cub arq.tzr-1.00x5.00-28 Gal.</v>
          </cell>
          <cell r="B763" t="str">
            <v>UN</v>
          </cell>
          <cell r="C763">
            <v>73486</v>
          </cell>
        </row>
        <row r="764">
          <cell r="A764" t="str">
            <v>Cub arq.tzr-1.00x5.00-28 Pint.</v>
          </cell>
          <cell r="B764" t="str">
            <v>UN</v>
          </cell>
          <cell r="C764">
            <v>130584</v>
          </cell>
        </row>
        <row r="765">
          <cell r="A765" t="str">
            <v>Cub arq.tzr-Anc util1.00-24 Gal.</v>
          </cell>
          <cell r="B765" t="str">
            <v>ML</v>
          </cell>
          <cell r="C765">
            <v>22593</v>
          </cell>
        </row>
        <row r="766">
          <cell r="A766" t="str">
            <v>Cub arq.tzr-Anc util1.00-24 Pint.</v>
          </cell>
          <cell r="B766" t="str">
            <v>ML</v>
          </cell>
          <cell r="C766">
            <v>32967</v>
          </cell>
        </row>
        <row r="767">
          <cell r="A767" t="str">
            <v>Cub arq.tzr-Anc util1.00-26 Gal.</v>
          </cell>
          <cell r="B767" t="str">
            <v>ML</v>
          </cell>
          <cell r="C767">
            <v>17460</v>
          </cell>
        </row>
        <row r="768">
          <cell r="A768" t="str">
            <v>Cub arq.tzr-Anc util1.00-26 Pint.</v>
          </cell>
          <cell r="B768" t="str">
            <v>ML</v>
          </cell>
          <cell r="C768">
            <v>26216</v>
          </cell>
        </row>
        <row r="769">
          <cell r="A769" t="str">
            <v>Cub arq.tzr-Anc util1.00-28 Gal.</v>
          </cell>
          <cell r="B769" t="str">
            <v>ML</v>
          </cell>
          <cell r="C769">
            <v>13998</v>
          </cell>
        </row>
        <row r="770">
          <cell r="A770" t="str">
            <v>Cub arq.tzr-Anc util1.00-28 Pint.</v>
          </cell>
          <cell r="B770" t="str">
            <v>ML</v>
          </cell>
          <cell r="C770">
            <v>24872</v>
          </cell>
        </row>
        <row r="771">
          <cell r="A771" t="str">
            <v>Cuñas dobles</v>
          </cell>
          <cell r="B771" t="str">
            <v>DIA</v>
          </cell>
          <cell r="C771">
            <v>48</v>
          </cell>
        </row>
        <row r="772">
          <cell r="A772" t="str">
            <v>Cuñas simples</v>
          </cell>
          <cell r="B772" t="str">
            <v>DIA</v>
          </cell>
          <cell r="C772">
            <v>19</v>
          </cell>
        </row>
        <row r="773">
          <cell r="A773" t="str">
            <v>Curaseal blanco 20 kg</v>
          </cell>
          <cell r="B773" t="str">
            <v>UN</v>
          </cell>
          <cell r="C773">
            <v>78880</v>
          </cell>
        </row>
        <row r="774">
          <cell r="A774" t="str">
            <v>Curaseal rojo 20 kg</v>
          </cell>
          <cell r="B774" t="str">
            <v>UN</v>
          </cell>
          <cell r="C774">
            <v>121336</v>
          </cell>
        </row>
        <row r="775">
          <cell r="A775" t="str">
            <v>Curaseal transparente 20 kg</v>
          </cell>
          <cell r="B775" t="str">
            <v>UN</v>
          </cell>
          <cell r="C775">
            <v>109040</v>
          </cell>
        </row>
        <row r="776">
          <cell r="A776" t="str">
            <v>Curva de 90 c x e 1 1/2"</v>
          </cell>
          <cell r="B776" t="str">
            <v xml:space="preserve">UN </v>
          </cell>
          <cell r="C776">
            <v>4619</v>
          </cell>
        </row>
        <row r="777">
          <cell r="A777" t="str">
            <v>Curva de 90 c x e 1 1/2"</v>
          </cell>
          <cell r="B777" t="str">
            <v xml:space="preserve">UN </v>
          </cell>
          <cell r="C777">
            <v>4618</v>
          </cell>
        </row>
        <row r="778">
          <cell r="A778" t="str">
            <v>Curva de 90 c x e 1 1/4"</v>
          </cell>
          <cell r="B778" t="str">
            <v xml:space="preserve">UN </v>
          </cell>
          <cell r="C778">
            <v>3191</v>
          </cell>
        </row>
        <row r="779">
          <cell r="A779" t="str">
            <v>Curva de 90 c x e 1 1/4"</v>
          </cell>
          <cell r="B779" t="str">
            <v xml:space="preserve">UN </v>
          </cell>
          <cell r="C779">
            <v>3189</v>
          </cell>
        </row>
        <row r="780">
          <cell r="A780" t="str">
            <v>Curva de 90 c x e 1"</v>
          </cell>
          <cell r="B780" t="str">
            <v xml:space="preserve">UN </v>
          </cell>
          <cell r="C780">
            <v>1811</v>
          </cell>
        </row>
        <row r="781">
          <cell r="A781" t="str">
            <v>Curva de 90 c x e 1"</v>
          </cell>
          <cell r="B781" t="str">
            <v xml:space="preserve">UN </v>
          </cell>
          <cell r="C781">
            <v>1812</v>
          </cell>
        </row>
        <row r="782">
          <cell r="A782" t="str">
            <v>Curva de 90 c x e 1/2"</v>
          </cell>
          <cell r="B782" t="str">
            <v xml:space="preserve">UN </v>
          </cell>
          <cell r="C782">
            <v>598</v>
          </cell>
        </row>
        <row r="783">
          <cell r="A783" t="str">
            <v>Curva de 90 c x e 1/2"</v>
          </cell>
          <cell r="B783" t="str">
            <v xml:space="preserve">UN </v>
          </cell>
          <cell r="C783">
            <v>599</v>
          </cell>
        </row>
        <row r="784">
          <cell r="A784" t="str">
            <v>Curva de 90 c x e 2"</v>
          </cell>
          <cell r="B784" t="str">
            <v xml:space="preserve">UN </v>
          </cell>
          <cell r="C784">
            <v>8527</v>
          </cell>
        </row>
        <row r="785">
          <cell r="A785" t="str">
            <v>Curva de 90 c x e 2"</v>
          </cell>
          <cell r="B785" t="str">
            <v xml:space="preserve">UN </v>
          </cell>
          <cell r="C785">
            <v>8525</v>
          </cell>
        </row>
        <row r="786">
          <cell r="A786" t="str">
            <v>Curva de 90 c x e 3/4"</v>
          </cell>
          <cell r="B786" t="str">
            <v xml:space="preserve">UN </v>
          </cell>
          <cell r="C786">
            <v>959</v>
          </cell>
        </row>
        <row r="787">
          <cell r="A787" t="str">
            <v>Curva de 90 c x e 3/4"</v>
          </cell>
          <cell r="B787" t="str">
            <v xml:space="preserve">UN </v>
          </cell>
          <cell r="C787">
            <v>956</v>
          </cell>
        </row>
        <row r="788">
          <cell r="A788" t="str">
            <v>Curvas 90 TDP 4 UM</v>
          </cell>
          <cell r="B788" t="str">
            <v xml:space="preserve">UN </v>
          </cell>
          <cell r="C788">
            <v>21490</v>
          </cell>
        </row>
        <row r="789">
          <cell r="A789" t="str">
            <v>Curvas G/radio 45 D/T 3</v>
          </cell>
          <cell r="B789" t="str">
            <v xml:space="preserve">UN </v>
          </cell>
          <cell r="C789">
            <v>19935</v>
          </cell>
        </row>
        <row r="790">
          <cell r="A790" t="str">
            <v>Curvas G/radio 45 D/T 4</v>
          </cell>
          <cell r="B790" t="str">
            <v xml:space="preserve">UN </v>
          </cell>
          <cell r="C790">
            <v>19935</v>
          </cell>
        </row>
        <row r="791">
          <cell r="A791" t="str">
            <v>Curvas G/radio 90 D/T 2</v>
          </cell>
          <cell r="B791" t="str">
            <v xml:space="preserve">UN </v>
          </cell>
          <cell r="C791">
            <v>9624</v>
          </cell>
        </row>
        <row r="792">
          <cell r="A792" t="str">
            <v>Curvas G/radio 90 D/T 3</v>
          </cell>
          <cell r="B792" t="str">
            <v xml:space="preserve">UN </v>
          </cell>
          <cell r="C792">
            <v>24159</v>
          </cell>
        </row>
        <row r="793">
          <cell r="A793" t="str">
            <v>Curvas G/radio 90 D/T 4</v>
          </cell>
          <cell r="B793" t="str">
            <v xml:space="preserve">UN </v>
          </cell>
          <cell r="C793">
            <v>42420</v>
          </cell>
        </row>
        <row r="794">
          <cell r="A794" t="str">
            <v>Decorado Alhambra 10x10</v>
          </cell>
          <cell r="B794" t="str">
            <v xml:space="preserve">UN </v>
          </cell>
          <cell r="C794">
            <v>4234</v>
          </cell>
        </row>
        <row r="795">
          <cell r="A795" t="str">
            <v>Decorado Favola 10x10</v>
          </cell>
          <cell r="B795" t="str">
            <v xml:space="preserve">UN </v>
          </cell>
          <cell r="C795">
            <v>4234</v>
          </cell>
        </row>
        <row r="796">
          <cell r="A796" t="str">
            <v>Decorado Florentina 15x20</v>
          </cell>
          <cell r="B796" t="str">
            <v xml:space="preserve">UN </v>
          </cell>
          <cell r="C796">
            <v>6032</v>
          </cell>
        </row>
        <row r="797">
          <cell r="A797" t="str">
            <v>Decorado Giri 10x20</v>
          </cell>
          <cell r="B797" t="str">
            <v xml:space="preserve">UN </v>
          </cell>
          <cell r="C797">
            <v>6032</v>
          </cell>
        </row>
        <row r="798">
          <cell r="A798" t="str">
            <v>Decorado Vitrelo 10x10</v>
          </cell>
          <cell r="B798" t="str">
            <v xml:space="preserve">UN </v>
          </cell>
          <cell r="C798">
            <v>4234</v>
          </cell>
        </row>
        <row r="799">
          <cell r="A799" t="str">
            <v>Deposito para equipos diesel</v>
          </cell>
          <cell r="B799" t="str">
            <v xml:space="preserve">UN </v>
          </cell>
          <cell r="C799">
            <v>139200</v>
          </cell>
        </row>
        <row r="800">
          <cell r="A800" t="str">
            <v>Deposito para equipos soldar</v>
          </cell>
          <cell r="B800" t="str">
            <v xml:space="preserve">UN </v>
          </cell>
          <cell r="C800">
            <v>52220</v>
          </cell>
        </row>
        <row r="801">
          <cell r="A801" t="str">
            <v>Desague lavamanos con rebose</v>
          </cell>
          <cell r="B801" t="str">
            <v xml:space="preserve">UN </v>
          </cell>
          <cell r="C801">
            <v>4118</v>
          </cell>
        </row>
        <row r="802">
          <cell r="A802" t="str">
            <v>Diagonal (cruceta) corta</v>
          </cell>
          <cell r="B802" t="str">
            <v>DIA</v>
          </cell>
          <cell r="C802">
            <v>89</v>
          </cell>
        </row>
        <row r="803">
          <cell r="A803" t="str">
            <v>Diagonal(cruceta) larga</v>
          </cell>
          <cell r="B803" t="str">
            <v>DIA</v>
          </cell>
          <cell r="C803">
            <v>89</v>
          </cell>
        </row>
        <row r="804">
          <cell r="A804" t="str">
            <v>Dibaño vitemp 6 mm 100x180 PF.</v>
          </cell>
          <cell r="B804" t="str">
            <v>UN</v>
          </cell>
          <cell r="C804">
            <v>229526</v>
          </cell>
        </row>
        <row r="805">
          <cell r="A805" t="str">
            <v>Dibaño vitemp 6 mm 120x180 PF.</v>
          </cell>
          <cell r="B805" t="str">
            <v>UN</v>
          </cell>
          <cell r="C805">
            <v>261145</v>
          </cell>
        </row>
        <row r="806">
          <cell r="A806" t="str">
            <v>Dibaño vitemp 6 mm 80x180 PF.</v>
          </cell>
          <cell r="B806" t="str">
            <v>UN</v>
          </cell>
          <cell r="C806">
            <v>197906</v>
          </cell>
        </row>
        <row r="807">
          <cell r="A807" t="str">
            <v>Dibaño vitemp 8 mm 100x180 PF.</v>
          </cell>
          <cell r="B807" t="str">
            <v>UN</v>
          </cell>
          <cell r="C807">
            <v>355857</v>
          </cell>
        </row>
        <row r="808">
          <cell r="A808" t="str">
            <v>Dibaño vitemp 8 mm 120x180 PF.</v>
          </cell>
          <cell r="B808" t="str">
            <v>UN</v>
          </cell>
          <cell r="C808">
            <v>405600</v>
          </cell>
        </row>
        <row r="809">
          <cell r="A809" t="str">
            <v>Dibaño vitemp 8 mm 80x180 PF.</v>
          </cell>
          <cell r="B809" t="str">
            <v>UN</v>
          </cell>
          <cell r="C809">
            <v>306114</v>
          </cell>
        </row>
        <row r="810">
          <cell r="A810" t="str">
            <v>Dibaño vitemp10 mm 140x180 FPF</v>
          </cell>
          <cell r="B810" t="str">
            <v>UN</v>
          </cell>
          <cell r="C810">
            <v>580886</v>
          </cell>
        </row>
        <row r="811">
          <cell r="A811" t="str">
            <v>Dibaño vitemp10 mm 160x180 FPF</v>
          </cell>
          <cell r="B811" t="str">
            <v>UN</v>
          </cell>
          <cell r="C811">
            <v>640400</v>
          </cell>
        </row>
        <row r="812">
          <cell r="A812" t="str">
            <v>Dibaño vitemp10 mm 180x180 FPF</v>
          </cell>
          <cell r="B812" t="str">
            <v>UN</v>
          </cell>
          <cell r="C812">
            <v>699914</v>
          </cell>
        </row>
        <row r="813">
          <cell r="A813" t="str">
            <v>Diferencial hasta 2 tons</v>
          </cell>
          <cell r="B813" t="str">
            <v>DIA</v>
          </cell>
          <cell r="C813">
            <v>15440</v>
          </cell>
        </row>
        <row r="814">
          <cell r="A814" t="str">
            <v>Ducha Dual. Regadera</v>
          </cell>
          <cell r="B814" t="str">
            <v xml:space="preserve">UN </v>
          </cell>
          <cell r="C814">
            <v>92430</v>
          </cell>
        </row>
        <row r="815">
          <cell r="A815" t="str">
            <v>Ducha Galaxia</v>
          </cell>
          <cell r="B815" t="str">
            <v xml:space="preserve">UN </v>
          </cell>
          <cell r="C815">
            <v>50440</v>
          </cell>
        </row>
        <row r="816">
          <cell r="A816" t="str">
            <v>Ducha Hidromasajes</v>
          </cell>
          <cell r="B816" t="str">
            <v xml:space="preserve">UN </v>
          </cell>
          <cell r="C816">
            <v>98700</v>
          </cell>
        </row>
        <row r="817">
          <cell r="A817" t="str">
            <v>Ducha Iris (cb) ( Descontinuada)</v>
          </cell>
          <cell r="B817" t="str">
            <v xml:space="preserve">UN </v>
          </cell>
          <cell r="C817">
            <v>28800</v>
          </cell>
        </row>
        <row r="818">
          <cell r="A818" t="str">
            <v>Ducha Piscis (cb) Conjunto</v>
          </cell>
          <cell r="B818" t="str">
            <v xml:space="preserve">UN </v>
          </cell>
          <cell r="C818">
            <v>16200</v>
          </cell>
        </row>
        <row r="819">
          <cell r="A819" t="str">
            <v>Ducha Prisma sin Bañera</v>
          </cell>
          <cell r="B819" t="str">
            <v xml:space="preserve">UN </v>
          </cell>
          <cell r="C819">
            <v>49500</v>
          </cell>
        </row>
        <row r="820">
          <cell r="A820" t="str">
            <v>Ducha sencilla cromada</v>
          </cell>
          <cell r="B820" t="str">
            <v xml:space="preserve">UN </v>
          </cell>
          <cell r="C820">
            <v>17600</v>
          </cell>
        </row>
        <row r="821">
          <cell r="A821" t="str">
            <v>Ducha Veneciana</v>
          </cell>
          <cell r="B821" t="str">
            <v xml:space="preserve">UN </v>
          </cell>
          <cell r="C821">
            <v>92450</v>
          </cell>
        </row>
        <row r="822">
          <cell r="A822" t="str">
            <v>Ducto telefonico DB2</v>
          </cell>
          <cell r="B822" t="str">
            <v xml:space="preserve">UN </v>
          </cell>
          <cell r="C822">
            <v>24725</v>
          </cell>
        </row>
        <row r="823">
          <cell r="A823" t="str">
            <v>Ducto telefonico DB3</v>
          </cell>
          <cell r="B823" t="str">
            <v xml:space="preserve">UN </v>
          </cell>
          <cell r="C823">
            <v>54791</v>
          </cell>
        </row>
        <row r="824">
          <cell r="A824" t="str">
            <v>Ducto telefonico DB4</v>
          </cell>
          <cell r="B824" t="str">
            <v xml:space="preserve">UN </v>
          </cell>
          <cell r="C824">
            <v>90120</v>
          </cell>
        </row>
        <row r="825">
          <cell r="A825" t="str">
            <v>Ducto telefonico EB 4</v>
          </cell>
          <cell r="B825" t="str">
            <v xml:space="preserve">UN </v>
          </cell>
          <cell r="C825">
            <v>64968.999999999993</v>
          </cell>
        </row>
        <row r="826">
          <cell r="A826" t="str">
            <v>Ducto telefonico EB6</v>
          </cell>
          <cell r="B826" t="str">
            <v xml:space="preserve">UN </v>
          </cell>
          <cell r="C826">
            <v>140507</v>
          </cell>
        </row>
        <row r="827">
          <cell r="A827" t="str">
            <v>Elementos vert. Ref 011-014</v>
          </cell>
          <cell r="B827" t="str">
            <v>ML</v>
          </cell>
          <cell r="C827">
            <v>1950</v>
          </cell>
        </row>
        <row r="828">
          <cell r="A828" t="str">
            <v>Embeco 885 Grout Epoxico</v>
          </cell>
          <cell r="B828" t="str">
            <v>KG</v>
          </cell>
          <cell r="C828">
            <v>3596</v>
          </cell>
        </row>
        <row r="829">
          <cell r="A829" t="str">
            <v>Empaque para valvulas</v>
          </cell>
          <cell r="B829" t="str">
            <v>M2</v>
          </cell>
          <cell r="C829">
            <v>65520</v>
          </cell>
        </row>
        <row r="830">
          <cell r="A830" t="str">
            <v>Emulsion 1 galon (3,6kg)</v>
          </cell>
          <cell r="B830" t="str">
            <v xml:space="preserve">CÑ </v>
          </cell>
          <cell r="C830">
            <v>6590</v>
          </cell>
        </row>
        <row r="831">
          <cell r="A831" t="str">
            <v>Emulsion asfaltica Toxement C</v>
          </cell>
          <cell r="B831" t="str">
            <v xml:space="preserve">CN </v>
          </cell>
          <cell r="C831">
            <v>33000</v>
          </cell>
        </row>
        <row r="832">
          <cell r="A832" t="str">
            <v>Emulsion asfaltica Toxement G</v>
          </cell>
          <cell r="B832" t="str">
            <v xml:space="preserve">GL </v>
          </cell>
          <cell r="C832">
            <v>9000</v>
          </cell>
        </row>
        <row r="833">
          <cell r="A833" t="str">
            <v>Emulsion PX-900</v>
          </cell>
          <cell r="B833" t="str">
            <v xml:space="preserve">CÑ </v>
          </cell>
          <cell r="C833">
            <v>36225</v>
          </cell>
        </row>
        <row r="834">
          <cell r="A834" t="str">
            <v>Emulsion PX-900 (200kg) 55 gal.</v>
          </cell>
          <cell r="B834" t="str">
            <v xml:space="preserve">CA </v>
          </cell>
          <cell r="C834">
            <v>302180</v>
          </cell>
        </row>
        <row r="835">
          <cell r="A835" t="str">
            <v>Epotoc L 2 kg</v>
          </cell>
          <cell r="B835" t="str">
            <v>UN</v>
          </cell>
          <cell r="C835">
            <v>95584</v>
          </cell>
        </row>
        <row r="836">
          <cell r="A836" t="str">
            <v>Epoxico Acabado</v>
          </cell>
          <cell r="B836" t="str">
            <v>GL</v>
          </cell>
          <cell r="C836">
            <v>182900</v>
          </cell>
        </row>
        <row r="837">
          <cell r="A837" t="str">
            <v>Epoxico Primer</v>
          </cell>
          <cell r="B837" t="str">
            <v>GL</v>
          </cell>
          <cell r="C837">
            <v>182900</v>
          </cell>
        </row>
        <row r="838">
          <cell r="A838" t="str">
            <v>Equipo de oxicorte</v>
          </cell>
          <cell r="B838" t="str">
            <v>DIA</v>
          </cell>
          <cell r="C838">
            <v>29000</v>
          </cell>
        </row>
        <row r="839">
          <cell r="A839" t="str">
            <v>Equipo mig. completo</v>
          </cell>
          <cell r="B839" t="str">
            <v>DIA</v>
          </cell>
          <cell r="C839">
            <v>81200</v>
          </cell>
        </row>
        <row r="840">
          <cell r="A840" t="str">
            <v>Equipo tig. completo</v>
          </cell>
          <cell r="B840" t="str">
            <v>DIA</v>
          </cell>
          <cell r="C840">
            <v>75400</v>
          </cell>
        </row>
        <row r="841">
          <cell r="A841" t="str">
            <v>Escaleras para Andamio seguridad</v>
          </cell>
          <cell r="B841" t="str">
            <v>DIA</v>
          </cell>
          <cell r="C841">
            <v>1508</v>
          </cell>
        </row>
        <row r="842">
          <cell r="A842" t="str">
            <v>Escaleras Ref. 180-181 h70</v>
          </cell>
          <cell r="B842" t="str">
            <v>ML</v>
          </cell>
          <cell r="C842">
            <v>82500</v>
          </cell>
        </row>
        <row r="843">
          <cell r="A843" t="str">
            <v>Escuadra 24</v>
          </cell>
          <cell r="B843" t="str">
            <v>UN</v>
          </cell>
          <cell r="C843">
            <v>26100</v>
          </cell>
        </row>
        <row r="844">
          <cell r="A844" t="str">
            <v>Escudo cuñete</v>
          </cell>
          <cell r="B844" t="str">
            <v>UN</v>
          </cell>
          <cell r="C844">
            <v>209650</v>
          </cell>
        </row>
        <row r="845">
          <cell r="A845" t="str">
            <v>Escudo galon</v>
          </cell>
          <cell r="B845" t="str">
            <v>GL</v>
          </cell>
          <cell r="C845">
            <v>44500</v>
          </cell>
        </row>
        <row r="846">
          <cell r="A846" t="str">
            <v>Esm Aluminio reflectivo</v>
          </cell>
          <cell r="B846" t="str">
            <v>GL</v>
          </cell>
          <cell r="C846">
            <v>59965</v>
          </cell>
        </row>
        <row r="847">
          <cell r="A847" t="str">
            <v>Esm.Icolux anolococ champaña</v>
          </cell>
          <cell r="B847" t="str">
            <v>GL</v>
          </cell>
          <cell r="C847">
            <v>38950</v>
          </cell>
        </row>
        <row r="848">
          <cell r="A848" t="str">
            <v>Esm.Icolux anolococ dorado gl</v>
          </cell>
          <cell r="B848" t="str">
            <v>GL</v>
          </cell>
          <cell r="C848">
            <v>35210</v>
          </cell>
        </row>
        <row r="849">
          <cell r="A849" t="str">
            <v>Esmalte Acualux gl</v>
          </cell>
          <cell r="B849" t="str">
            <v>UN</v>
          </cell>
          <cell r="C849">
            <v>54900</v>
          </cell>
        </row>
        <row r="850">
          <cell r="A850" t="str">
            <v>Esmalte domestico(int) gl</v>
          </cell>
          <cell r="B850" t="str">
            <v>UN</v>
          </cell>
          <cell r="C850">
            <v>46900</v>
          </cell>
        </row>
        <row r="851">
          <cell r="A851" t="str">
            <v>Esmalte horneable blanco</v>
          </cell>
          <cell r="B851" t="str">
            <v>GL</v>
          </cell>
          <cell r="C851">
            <v>52772</v>
          </cell>
        </row>
        <row r="852">
          <cell r="A852" t="str">
            <v>Esmalte icolux galon</v>
          </cell>
          <cell r="B852" t="str">
            <v>GL</v>
          </cell>
          <cell r="C852">
            <v>38950</v>
          </cell>
        </row>
        <row r="853">
          <cell r="A853" t="str">
            <v>Esmalte icomate verde galon</v>
          </cell>
          <cell r="B853" t="str">
            <v>GL</v>
          </cell>
          <cell r="C853">
            <v>49970</v>
          </cell>
        </row>
        <row r="854">
          <cell r="A854" t="str">
            <v>Esmalte martillado</v>
          </cell>
          <cell r="B854" t="str">
            <v>GL</v>
          </cell>
          <cell r="C854">
            <v>60806</v>
          </cell>
        </row>
        <row r="855">
          <cell r="A855" t="str">
            <v>Esmalte mate negro tablero</v>
          </cell>
          <cell r="B855" t="str">
            <v>UN</v>
          </cell>
          <cell r="C855">
            <v>42291</v>
          </cell>
        </row>
        <row r="856">
          <cell r="A856" t="str">
            <v>Esmalte mate supersin gl</v>
          </cell>
          <cell r="B856" t="str">
            <v>UN</v>
          </cell>
          <cell r="C856">
            <v>46629</v>
          </cell>
        </row>
        <row r="857">
          <cell r="A857" t="str">
            <v>Esmalte mate verde gl</v>
          </cell>
          <cell r="B857" t="str">
            <v>UN</v>
          </cell>
          <cell r="C857">
            <v>56409</v>
          </cell>
        </row>
        <row r="858">
          <cell r="A858" t="str">
            <v>Esmalte semibrillante gl</v>
          </cell>
          <cell r="B858" t="str">
            <v>UN</v>
          </cell>
          <cell r="C858">
            <v>46721</v>
          </cell>
        </row>
        <row r="859">
          <cell r="A859" t="str">
            <v>Esmalte sint.pintulux gl</v>
          </cell>
          <cell r="B859" t="str">
            <v>UN</v>
          </cell>
          <cell r="C859">
            <v>56900</v>
          </cell>
        </row>
        <row r="860">
          <cell r="A860" t="str">
            <v>Esmalte Superlux 1/4</v>
          </cell>
          <cell r="B860" t="str">
            <v>UN</v>
          </cell>
          <cell r="C860">
            <v>13634</v>
          </cell>
        </row>
        <row r="861">
          <cell r="A861" t="str">
            <v>Esmalte Superlux galon</v>
          </cell>
          <cell r="B861" t="str">
            <v>GL</v>
          </cell>
          <cell r="C861">
            <v>45000</v>
          </cell>
        </row>
        <row r="862">
          <cell r="A862" t="str">
            <v>Estuco listo (25 kls)</v>
          </cell>
          <cell r="B862" t="str">
            <v>UN</v>
          </cell>
          <cell r="C862">
            <v>15510</v>
          </cell>
        </row>
        <row r="863">
          <cell r="A863" t="str">
            <v>Estuplast (cuñete)</v>
          </cell>
          <cell r="B863" t="str">
            <v>CU</v>
          </cell>
          <cell r="C863">
            <v>63800</v>
          </cell>
        </row>
        <row r="864">
          <cell r="A864" t="str">
            <v>Eucolisto 5 kl</v>
          </cell>
          <cell r="B864" t="str">
            <v>UN</v>
          </cell>
          <cell r="C864">
            <v>11890</v>
          </cell>
        </row>
        <row r="865">
          <cell r="A865" t="str">
            <v>Eucon 1M 20 kl</v>
          </cell>
          <cell r="B865" t="str">
            <v>UN</v>
          </cell>
          <cell r="C865">
            <v>116348</v>
          </cell>
        </row>
        <row r="866">
          <cell r="A866" t="str">
            <v>Excavación en material común + retiro 50%</v>
          </cell>
          <cell r="B866" t="str">
            <v>m3</v>
          </cell>
          <cell r="C866">
            <v>18556</v>
          </cell>
        </row>
        <row r="867">
          <cell r="A867" t="str">
            <v>Excavación en material común sin retiro</v>
          </cell>
          <cell r="B867" t="str">
            <v>m3</v>
          </cell>
          <cell r="C867">
            <v>11909</v>
          </cell>
        </row>
        <row r="868">
          <cell r="A868" t="str">
            <v>Exeltop Gris 30 kg</v>
          </cell>
          <cell r="B868" t="str">
            <v>UN</v>
          </cell>
          <cell r="C868">
            <v>68084</v>
          </cell>
        </row>
        <row r="869">
          <cell r="A869" t="str">
            <v>Exeltop Gris claro 30 kg</v>
          </cell>
          <cell r="B869" t="str">
            <v>UN</v>
          </cell>
          <cell r="C869">
            <v>182700</v>
          </cell>
        </row>
        <row r="870">
          <cell r="A870" t="str">
            <v>Fiber Strip</v>
          </cell>
          <cell r="B870" t="str">
            <v xml:space="preserve">ML </v>
          </cell>
          <cell r="C870">
            <v>1750</v>
          </cell>
        </row>
        <row r="871">
          <cell r="A871" t="str">
            <v>Flexicolor Caucho clorado GL</v>
          </cell>
          <cell r="B871" t="str">
            <v>GL</v>
          </cell>
          <cell r="C871">
            <v>85950</v>
          </cell>
        </row>
        <row r="872">
          <cell r="A872" t="str">
            <v>Flexiconduit de 1/2"</v>
          </cell>
          <cell r="B872" t="str">
            <v xml:space="preserve">ML </v>
          </cell>
          <cell r="C872">
            <v>1342</v>
          </cell>
        </row>
        <row r="873">
          <cell r="A873" t="str">
            <v>Flexiconduit de 3/4"</v>
          </cell>
          <cell r="B873" t="str">
            <v xml:space="preserve">UN </v>
          </cell>
          <cell r="C873">
            <v>2289</v>
          </cell>
        </row>
        <row r="874">
          <cell r="A874" t="str">
            <v>Fluxometro</v>
          </cell>
          <cell r="B874" t="str">
            <v xml:space="preserve">UN </v>
          </cell>
          <cell r="C874">
            <v>328900</v>
          </cell>
        </row>
        <row r="875">
          <cell r="A875" t="str">
            <v>Formaleta Bordillo ,40x3,00</v>
          </cell>
          <cell r="B875" t="str">
            <v>DIA</v>
          </cell>
          <cell r="C875">
            <v>1629</v>
          </cell>
        </row>
        <row r="876">
          <cell r="A876" t="str">
            <v>Formaleta Bordillo,30x1,20</v>
          </cell>
          <cell r="B876" t="str">
            <v>DIA</v>
          </cell>
          <cell r="C876">
            <v>1629</v>
          </cell>
        </row>
        <row r="877">
          <cell r="A877" t="str">
            <v>Formaleta Columna .40x2.40</v>
          </cell>
          <cell r="B877" t="str">
            <v>DIA</v>
          </cell>
          <cell r="C877">
            <v>3132</v>
          </cell>
        </row>
        <row r="878">
          <cell r="A878" t="str">
            <v>Formaleta Columna .50x2.40</v>
          </cell>
          <cell r="B878" t="str">
            <v>DIA</v>
          </cell>
          <cell r="C878">
            <v>3132</v>
          </cell>
        </row>
        <row r="879">
          <cell r="A879" t="str">
            <v>Formaleta Columna .60x2.40</v>
          </cell>
          <cell r="B879" t="str">
            <v>DIA</v>
          </cell>
          <cell r="C879">
            <v>3132</v>
          </cell>
        </row>
        <row r="880">
          <cell r="A880" t="str">
            <v>Formaleta metalica por M2 &gt; 150 m2</v>
          </cell>
          <cell r="B880" t="str">
            <v>DIA</v>
          </cell>
          <cell r="C880">
            <v>1535</v>
          </cell>
        </row>
        <row r="881">
          <cell r="A881" t="str">
            <v>Formaleta para colu.0.60x0.40</v>
          </cell>
          <cell r="B881" t="str">
            <v>DIA</v>
          </cell>
          <cell r="C881">
            <v>738</v>
          </cell>
        </row>
        <row r="882">
          <cell r="A882" t="str">
            <v>Formaleta para colu.1.20x0.40</v>
          </cell>
          <cell r="B882" t="str">
            <v>DIA</v>
          </cell>
          <cell r="C882">
            <v>1475</v>
          </cell>
        </row>
        <row r="883">
          <cell r="A883" t="str">
            <v>Formaleta para colu.2.40x0.40</v>
          </cell>
          <cell r="B883" t="str">
            <v>DIA</v>
          </cell>
          <cell r="C883">
            <v>3190</v>
          </cell>
        </row>
        <row r="884">
          <cell r="A884" t="str">
            <v>Formaleta steel ply 1,2x0,025mts</v>
          </cell>
          <cell r="B884" t="str">
            <v>DIA</v>
          </cell>
          <cell r="C884">
            <v>243</v>
          </cell>
        </row>
        <row r="885">
          <cell r="A885" t="str">
            <v>Formaleta steel ply 1,2x0,05mts</v>
          </cell>
          <cell r="B885" t="str">
            <v>DIA</v>
          </cell>
          <cell r="C885">
            <v>243</v>
          </cell>
        </row>
        <row r="886">
          <cell r="A886" t="str">
            <v>Formaleta steel ply 1,2x0,10mts</v>
          </cell>
          <cell r="B886" t="str">
            <v>DIA</v>
          </cell>
          <cell r="C886">
            <v>300</v>
          </cell>
        </row>
        <row r="887">
          <cell r="A887" t="str">
            <v>Formaleta steel ply 1,2x0,20mts</v>
          </cell>
          <cell r="B887" t="str">
            <v>DIA</v>
          </cell>
          <cell r="C887">
            <v>348</v>
          </cell>
        </row>
        <row r="888">
          <cell r="A888" t="str">
            <v>Formaleta steel ply 1,2x0,30mts</v>
          </cell>
          <cell r="B888" t="str">
            <v>DIA</v>
          </cell>
          <cell r="C888">
            <v>433</v>
          </cell>
        </row>
        <row r="889">
          <cell r="A889" t="str">
            <v>Formaleta steel ply 1,2x0,40mts</v>
          </cell>
          <cell r="B889" t="str">
            <v>DIA</v>
          </cell>
          <cell r="C889">
            <v>433</v>
          </cell>
        </row>
        <row r="890">
          <cell r="A890" t="str">
            <v>Formaleta steel ply 1,2x0,50mts</v>
          </cell>
          <cell r="B890" t="str">
            <v>DIA</v>
          </cell>
          <cell r="C890">
            <v>505</v>
          </cell>
        </row>
        <row r="891">
          <cell r="A891" t="str">
            <v>Formaleta steel ply 1,2x0,60mts</v>
          </cell>
          <cell r="B891" t="str">
            <v>DIA</v>
          </cell>
          <cell r="C891">
            <v>553</v>
          </cell>
        </row>
        <row r="892">
          <cell r="A892" t="str">
            <v>Formaleta steel ply 2,4x0,025mts</v>
          </cell>
          <cell r="B892" t="str">
            <v>DIA</v>
          </cell>
          <cell r="C892">
            <v>487</v>
          </cell>
        </row>
        <row r="893">
          <cell r="A893" t="str">
            <v>Formaleta steel ply 2,4x0,05mts</v>
          </cell>
          <cell r="B893" t="str">
            <v>DIA</v>
          </cell>
          <cell r="C893">
            <v>487</v>
          </cell>
        </row>
        <row r="894">
          <cell r="A894" t="str">
            <v>Formaleta steel ply 2,4x0,10mts</v>
          </cell>
          <cell r="B894" t="str">
            <v>DIA</v>
          </cell>
          <cell r="C894">
            <v>600</v>
          </cell>
        </row>
        <row r="895">
          <cell r="A895" t="str">
            <v>Formaleta steel ply 2,4x0,20mts</v>
          </cell>
          <cell r="B895" t="str">
            <v>DIA</v>
          </cell>
          <cell r="C895">
            <v>694</v>
          </cell>
        </row>
        <row r="896">
          <cell r="A896" t="str">
            <v>Formaleta steel ply 2,4x0,30mts</v>
          </cell>
          <cell r="B896" t="str">
            <v>DIA</v>
          </cell>
          <cell r="C896">
            <v>867</v>
          </cell>
        </row>
        <row r="897">
          <cell r="A897" t="str">
            <v>Formaleta steel ply 2,4x0,40mts</v>
          </cell>
          <cell r="B897" t="str">
            <v>DIA</v>
          </cell>
          <cell r="C897">
            <v>867</v>
          </cell>
        </row>
        <row r="898">
          <cell r="A898" t="str">
            <v>Formaleta steel ply 2,4x0,50mts</v>
          </cell>
          <cell r="B898" t="str">
            <v>DIA</v>
          </cell>
          <cell r="C898">
            <v>1010</v>
          </cell>
        </row>
        <row r="899">
          <cell r="A899" t="str">
            <v>Formaleta steel ply 2,4x0,60mts</v>
          </cell>
          <cell r="B899" t="str">
            <v>DIA</v>
          </cell>
          <cell r="C899">
            <v>1106</v>
          </cell>
        </row>
        <row r="900">
          <cell r="A900" t="str">
            <v>Gas</v>
          </cell>
          <cell r="B900" t="str">
            <v>CN</v>
          </cell>
          <cell r="C900">
            <v>7632</v>
          </cell>
        </row>
        <row r="901">
          <cell r="A901" t="str">
            <v>Gatos 3.30 mts exten</v>
          </cell>
          <cell r="B901" t="str">
            <v>DIA</v>
          </cell>
          <cell r="C901">
            <v>162</v>
          </cell>
        </row>
        <row r="902">
          <cell r="A902" t="str">
            <v>Gatos 5.00 mts exten</v>
          </cell>
          <cell r="B902" t="str">
            <v>DIA</v>
          </cell>
          <cell r="C902">
            <v>360</v>
          </cell>
        </row>
        <row r="903">
          <cell r="A903" t="str">
            <v>Granilla 30x30 1a.</v>
          </cell>
          <cell r="B903" t="str">
            <v xml:space="preserve">M2 </v>
          </cell>
          <cell r="C903">
            <v>23520</v>
          </cell>
        </row>
        <row r="904">
          <cell r="A904" t="str">
            <v>Granilla 30x30 2a.</v>
          </cell>
          <cell r="B904" t="str">
            <v xml:space="preserve">M2 </v>
          </cell>
          <cell r="C904">
            <v>18950</v>
          </cell>
        </row>
        <row r="905">
          <cell r="A905" t="str">
            <v>Granzón ½” – 1”</v>
          </cell>
          <cell r="B905" t="str">
            <v>M3</v>
          </cell>
          <cell r="C905">
            <v>73080</v>
          </cell>
        </row>
        <row r="906">
          <cell r="A906" t="str">
            <v>Granzón ochoa viaje x 8 M3</v>
          </cell>
          <cell r="B906" t="str">
            <v>M3</v>
          </cell>
          <cell r="C906">
            <v>63800</v>
          </cell>
        </row>
        <row r="907">
          <cell r="A907" t="str">
            <v>Granzón pto. colombia viaje x 7 M3</v>
          </cell>
          <cell r="B907" t="str">
            <v>M3</v>
          </cell>
          <cell r="C907">
            <v>63800</v>
          </cell>
        </row>
        <row r="908">
          <cell r="A908" t="str">
            <v>Grapas</v>
          </cell>
          <cell r="B908" t="str">
            <v>KG</v>
          </cell>
          <cell r="C908">
            <v>3531</v>
          </cell>
        </row>
        <row r="909">
          <cell r="A909" t="str">
            <v>Grautoc 30 kg</v>
          </cell>
          <cell r="B909" t="str">
            <v>UN</v>
          </cell>
          <cell r="C909">
            <v>65946</v>
          </cell>
        </row>
        <row r="910">
          <cell r="A910" t="str">
            <v>Grava No. 04 Trit.1 ½ a 3/4”</v>
          </cell>
          <cell r="B910" t="str">
            <v>M3</v>
          </cell>
          <cell r="C910">
            <v>51678</v>
          </cell>
        </row>
        <row r="911">
          <cell r="A911" t="str">
            <v>Grava No. 5 Trit.1 a 1/2”</v>
          </cell>
          <cell r="B911" t="str">
            <v>M3</v>
          </cell>
          <cell r="C911">
            <v>51678</v>
          </cell>
        </row>
        <row r="912">
          <cell r="A912" t="str">
            <v>Grava No. 6 Trit.3/4 a 3/8”</v>
          </cell>
          <cell r="B912" t="str">
            <v>M3</v>
          </cell>
          <cell r="C912">
            <v>49590</v>
          </cell>
        </row>
        <row r="913">
          <cell r="A913" t="str">
            <v>Grava No. 67 Trit. ¾ a1/4”</v>
          </cell>
          <cell r="B913" t="str">
            <v>M3</v>
          </cell>
          <cell r="C913">
            <v>51678</v>
          </cell>
        </row>
        <row r="914">
          <cell r="A914" t="str">
            <v>Grava No. 7 Trit.1/2 a 1/4”</v>
          </cell>
          <cell r="B914" t="str">
            <v>M3</v>
          </cell>
          <cell r="C914">
            <v>51678</v>
          </cell>
        </row>
        <row r="915">
          <cell r="A915" t="str">
            <v>Gravilla 3/16 y 1/2"</v>
          </cell>
          <cell r="B915" t="str">
            <v>M3</v>
          </cell>
          <cell r="C915">
            <v>61480</v>
          </cell>
        </row>
        <row r="916">
          <cell r="A916" t="str">
            <v>Gravilla pto. colombia viaje x 8 M3</v>
          </cell>
          <cell r="B916" t="str">
            <v>M3</v>
          </cell>
          <cell r="C916">
            <v>63800</v>
          </cell>
        </row>
        <row r="917">
          <cell r="A917" t="str">
            <v>Gravilla trit. arroyo de pied.</v>
          </cell>
          <cell r="B917" t="str">
            <v>M3</v>
          </cell>
          <cell r="C917">
            <v>97150</v>
          </cell>
        </row>
        <row r="918">
          <cell r="A918" t="str">
            <v>Grif. tanque atlantis avanti</v>
          </cell>
          <cell r="B918" t="str">
            <v xml:space="preserve">UN </v>
          </cell>
          <cell r="C918">
            <v>24000</v>
          </cell>
        </row>
        <row r="919">
          <cell r="A919" t="str">
            <v>Griferia fluxometro</v>
          </cell>
          <cell r="B919" t="str">
            <v>UN</v>
          </cell>
          <cell r="C919">
            <v>164140</v>
          </cell>
        </row>
        <row r="920">
          <cell r="A920" t="str">
            <v>Griferia tanque</v>
          </cell>
          <cell r="B920" t="str">
            <v xml:space="preserve">UN </v>
          </cell>
          <cell r="C920">
            <v>18700</v>
          </cell>
        </row>
        <row r="921">
          <cell r="A921" t="str">
            <v>Griferia tanque atlantis</v>
          </cell>
          <cell r="B921" t="str">
            <v xml:space="preserve">UN </v>
          </cell>
          <cell r="C921">
            <v>25900</v>
          </cell>
        </row>
        <row r="922">
          <cell r="A922" t="str">
            <v>Griferia tanque calima</v>
          </cell>
          <cell r="B922" t="str">
            <v xml:space="preserve">UN </v>
          </cell>
          <cell r="C922">
            <v>20550</v>
          </cell>
        </row>
        <row r="923">
          <cell r="A923" t="str">
            <v>Grout Epoxico G 10</v>
          </cell>
          <cell r="B923" t="str">
            <v>KG</v>
          </cell>
          <cell r="C923">
            <v>3676</v>
          </cell>
        </row>
        <row r="924">
          <cell r="A924" t="str">
            <v>Grua pluma de 250 kls elect.</v>
          </cell>
          <cell r="B924" t="str">
            <v>DIA</v>
          </cell>
          <cell r="C924">
            <v>1365400</v>
          </cell>
        </row>
        <row r="925">
          <cell r="A925" t="str">
            <v>Grúa telescópica 25 Ton Alt: 27</v>
          </cell>
          <cell r="B925" t="str">
            <v>HORA</v>
          </cell>
          <cell r="C925">
            <v>200000</v>
          </cell>
        </row>
        <row r="926">
          <cell r="A926" t="str">
            <v>Grúa telescópica 50 Ton Alt: 32</v>
          </cell>
          <cell r="B926" t="str">
            <v>HORA</v>
          </cell>
          <cell r="C926">
            <v>300000</v>
          </cell>
        </row>
        <row r="927">
          <cell r="A927" t="str">
            <v>Guantes par</v>
          </cell>
          <cell r="B927" t="str">
            <v>UN</v>
          </cell>
          <cell r="C927">
            <v>6500</v>
          </cell>
        </row>
        <row r="928">
          <cell r="A928" t="str">
            <v>Guantes reforzados</v>
          </cell>
          <cell r="B928" t="str">
            <v>UN</v>
          </cell>
          <cell r="C928">
            <v>6900</v>
          </cell>
        </row>
        <row r="929">
          <cell r="A929" t="str">
            <v>Guardera .45x1.40</v>
          </cell>
          <cell r="B929" t="str">
            <v>DIA</v>
          </cell>
          <cell r="C929">
            <v>233</v>
          </cell>
        </row>
        <row r="930">
          <cell r="A930" t="str">
            <v>Guarderas de madera</v>
          </cell>
          <cell r="B930" t="str">
            <v>DIA</v>
          </cell>
          <cell r="C930">
            <v>233</v>
          </cell>
        </row>
        <row r="931">
          <cell r="A931" t="str">
            <v>Guarderas de madera</v>
          </cell>
          <cell r="B931" t="str">
            <v>m2</v>
          </cell>
          <cell r="C931">
            <v>6240</v>
          </cell>
        </row>
        <row r="932">
          <cell r="A932" t="str">
            <v>Guarderas de madera de 1.4x0.4</v>
          </cell>
          <cell r="B932" t="str">
            <v>DIA</v>
          </cell>
          <cell r="C932">
            <v>232</v>
          </cell>
        </row>
        <row r="933">
          <cell r="A933" t="str">
            <v>Guarderas madera 40x1.40</v>
          </cell>
          <cell r="B933" t="str">
            <v>DIA</v>
          </cell>
          <cell r="C933">
            <v>186</v>
          </cell>
        </row>
        <row r="934">
          <cell r="A934" t="str">
            <v>Guarderas madera viga</v>
          </cell>
          <cell r="B934" t="str">
            <v>DIA</v>
          </cell>
          <cell r="C934">
            <v>233</v>
          </cell>
        </row>
        <row r="935">
          <cell r="A935" t="str">
            <v>Hacha</v>
          </cell>
          <cell r="B935" t="str">
            <v>UN</v>
          </cell>
          <cell r="C935">
            <v>43800</v>
          </cell>
        </row>
        <row r="936">
          <cell r="A936" t="str">
            <v>Hardtop no 1 cálido 22 kg</v>
          </cell>
          <cell r="B936" t="str">
            <v>UN</v>
          </cell>
          <cell r="C936">
            <v>88554</v>
          </cell>
        </row>
        <row r="937">
          <cell r="A937" t="str">
            <v>Hardtop no 1 frío 24 kg</v>
          </cell>
          <cell r="B937" t="str">
            <v>UN</v>
          </cell>
          <cell r="C937">
            <v>96605</v>
          </cell>
        </row>
        <row r="938">
          <cell r="A938" t="str">
            <v>Hardtop no2 cálido 30 kg</v>
          </cell>
          <cell r="B938" t="str">
            <v>UN</v>
          </cell>
          <cell r="C938">
            <v>110664</v>
          </cell>
        </row>
        <row r="939">
          <cell r="A939" t="str">
            <v>Hardtop no2 frio 32 kg</v>
          </cell>
          <cell r="B939" t="str">
            <v>UN</v>
          </cell>
          <cell r="C939">
            <v>118042</v>
          </cell>
        </row>
        <row r="940">
          <cell r="A940" t="str">
            <v>Hardtop no4 32 kg Frio</v>
          </cell>
          <cell r="B940" t="str">
            <v>UN</v>
          </cell>
          <cell r="C940">
            <v>110803</v>
          </cell>
        </row>
        <row r="941">
          <cell r="A941" t="str">
            <v>Herraje vaiven cocina b-100</v>
          </cell>
          <cell r="B941" t="str">
            <v>UN</v>
          </cell>
          <cell r="C941">
            <v>22300</v>
          </cell>
        </row>
        <row r="942">
          <cell r="A942" t="str">
            <v>Herramientas menores</v>
          </cell>
          <cell r="B942" t="str">
            <v>H</v>
          </cell>
          <cell r="C942">
            <v>424.32</v>
          </cell>
        </row>
        <row r="943">
          <cell r="A943" t="str">
            <v>Hidrantes 6(150) ext liso</v>
          </cell>
          <cell r="B943" t="str">
            <v xml:space="preserve">UN </v>
          </cell>
          <cell r="C943">
            <v>2947560</v>
          </cell>
        </row>
        <row r="944">
          <cell r="A944" t="str">
            <v>Hidrantes chicago 3(75)ext lis</v>
          </cell>
          <cell r="B944" t="str">
            <v xml:space="preserve">UN </v>
          </cell>
          <cell r="C944">
            <v>1543960</v>
          </cell>
        </row>
        <row r="945">
          <cell r="A945" t="str">
            <v>Hidrantes mega 3(75) ext brida</v>
          </cell>
          <cell r="B945" t="str">
            <v xml:space="preserve">UN </v>
          </cell>
          <cell r="C945">
            <v>1684320</v>
          </cell>
        </row>
        <row r="946">
          <cell r="A946" t="str">
            <v>Hidrantes mega 4(100) ext brid</v>
          </cell>
          <cell r="B946" t="str">
            <v xml:space="preserve">UN </v>
          </cell>
          <cell r="C946">
            <v>2526480</v>
          </cell>
        </row>
        <row r="947">
          <cell r="A947" t="str">
            <v>Hidrantes mega 4(100) ext liso</v>
          </cell>
          <cell r="B947" t="str">
            <v xml:space="preserve">UN </v>
          </cell>
          <cell r="C947">
            <v>2456880</v>
          </cell>
        </row>
        <row r="948">
          <cell r="A948" t="str">
            <v>Hidrantes mega 6(150) ext brid</v>
          </cell>
          <cell r="B948" t="str">
            <v xml:space="preserve">UN </v>
          </cell>
          <cell r="C948">
            <v>3087920</v>
          </cell>
        </row>
        <row r="949">
          <cell r="A949" t="str">
            <v>Hidrantes traff 4(100) ext brida</v>
          </cell>
          <cell r="B949" t="str">
            <v xml:space="preserve">UN </v>
          </cell>
          <cell r="C949">
            <v>2526480</v>
          </cell>
        </row>
        <row r="950">
          <cell r="A950" t="str">
            <v>Hidrantes traff 4(100) ext liso</v>
          </cell>
          <cell r="B950" t="str">
            <v xml:space="preserve">UN </v>
          </cell>
          <cell r="C950">
            <v>2456880</v>
          </cell>
        </row>
        <row r="951">
          <cell r="A951" t="str">
            <v>Hidrantes traff 6(150) ext brid</v>
          </cell>
          <cell r="B951" t="str">
            <v xml:space="preserve">UN </v>
          </cell>
          <cell r="C951">
            <v>3087920</v>
          </cell>
        </row>
        <row r="952">
          <cell r="A952" t="str">
            <v>Hidrantes traff 6(150)ext liso</v>
          </cell>
          <cell r="B952" t="str">
            <v xml:space="preserve">UN </v>
          </cell>
          <cell r="C952">
            <v>2947560</v>
          </cell>
        </row>
        <row r="953">
          <cell r="A953" t="str">
            <v>Hidrolavadora 320 psi</v>
          </cell>
          <cell r="B953" t="str">
            <v>DIA</v>
          </cell>
          <cell r="C953">
            <v>70935</v>
          </cell>
        </row>
        <row r="954">
          <cell r="A954" t="str">
            <v>Hidrosello de 200mm</v>
          </cell>
          <cell r="B954" t="str">
            <v>UD</v>
          </cell>
          <cell r="C954">
            <v>2494.8351999999995</v>
          </cell>
        </row>
        <row r="955">
          <cell r="A955" t="str">
            <v>Hidrosellos 4” Durafort</v>
          </cell>
          <cell r="B955" t="str">
            <v xml:space="preserve">UN </v>
          </cell>
          <cell r="C955">
            <v>1474</v>
          </cell>
        </row>
        <row r="956">
          <cell r="A956" t="str">
            <v>Hidrosellos 6” Durafort</v>
          </cell>
          <cell r="B956" t="str">
            <v xml:space="preserve">UN </v>
          </cell>
          <cell r="C956">
            <v>2400</v>
          </cell>
        </row>
        <row r="957">
          <cell r="A957" t="str">
            <v>Icolatex cuñete</v>
          </cell>
          <cell r="B957" t="str">
            <v>UN</v>
          </cell>
          <cell r="C957">
            <v>60200</v>
          </cell>
        </row>
        <row r="958">
          <cell r="A958" t="str">
            <v>Icolatex galon</v>
          </cell>
          <cell r="B958" t="str">
            <v>GL</v>
          </cell>
          <cell r="C958">
            <v>12750</v>
          </cell>
        </row>
        <row r="959">
          <cell r="A959" t="str">
            <v>Icolatex ocre cuñete</v>
          </cell>
          <cell r="B959" t="str">
            <v>UN</v>
          </cell>
          <cell r="C959">
            <v>65160</v>
          </cell>
        </row>
        <row r="960">
          <cell r="A960" t="str">
            <v>Igas gris</v>
          </cell>
          <cell r="B960" t="str">
            <v>KG</v>
          </cell>
          <cell r="C960">
            <v>16240</v>
          </cell>
        </row>
        <row r="961">
          <cell r="A961" t="str">
            <v>Igas gris rollo</v>
          </cell>
          <cell r="B961" t="str">
            <v>MT</v>
          </cell>
          <cell r="C961">
            <v>3735</v>
          </cell>
        </row>
        <row r="962">
          <cell r="A962" t="str">
            <v>Igasol cubierta</v>
          </cell>
          <cell r="B962" t="str">
            <v>KG</v>
          </cell>
          <cell r="C962">
            <v>5510</v>
          </cell>
        </row>
        <row r="963">
          <cell r="A963" t="str">
            <v>Igol denso</v>
          </cell>
          <cell r="B963" t="str">
            <v>KG</v>
          </cell>
          <cell r="C963">
            <v>13108</v>
          </cell>
        </row>
        <row r="964">
          <cell r="A964" t="str">
            <v>Igol imprimante</v>
          </cell>
          <cell r="B964" t="str">
            <v>KG</v>
          </cell>
          <cell r="C964">
            <v>12702</v>
          </cell>
        </row>
        <row r="965">
          <cell r="A965" t="str">
            <v>Igol imprimante</v>
          </cell>
          <cell r="B965" t="str">
            <v>KG</v>
          </cell>
          <cell r="C965">
            <v>12702</v>
          </cell>
        </row>
        <row r="966">
          <cell r="A966" t="str">
            <v>Imper. Smart Roof Cuñ Blanca</v>
          </cell>
          <cell r="B966" t="str">
            <v>UN</v>
          </cell>
          <cell r="C966">
            <v>310880</v>
          </cell>
        </row>
        <row r="967">
          <cell r="A967" t="str">
            <v>Imper. Smart Roof Cuñ Verde</v>
          </cell>
          <cell r="B967" t="str">
            <v>UN</v>
          </cell>
          <cell r="C967">
            <v>310880</v>
          </cell>
        </row>
        <row r="968">
          <cell r="A968" t="str">
            <v>Imprimante vinilo 3501 Cuñete</v>
          </cell>
          <cell r="B968" t="str">
            <v>UN</v>
          </cell>
          <cell r="C968">
            <v>88229</v>
          </cell>
        </row>
        <row r="969">
          <cell r="A969" t="str">
            <v>Imprimante vinilo 3501 gl</v>
          </cell>
          <cell r="B969" t="str">
            <v>UN</v>
          </cell>
          <cell r="C969">
            <v>18657</v>
          </cell>
        </row>
        <row r="970">
          <cell r="A970" t="str">
            <v>Instalación de Tubería PEAD de 16mm a 50 mm para domiciliaria de acueducto</v>
          </cell>
          <cell r="B970" t="str">
            <v>m</v>
          </cell>
          <cell r="C970">
            <v>4456</v>
          </cell>
        </row>
        <row r="971">
          <cell r="A971" t="str">
            <v>Instalación de Tubería PVC de 3/4" a 1/2" mm para domiciliaria de acueducto</v>
          </cell>
          <cell r="B971" t="str">
            <v>m</v>
          </cell>
          <cell r="C971">
            <v>4456</v>
          </cell>
        </row>
        <row r="972">
          <cell r="A972" t="str">
            <v>Instalación tub. alcantarillado PVC Ø6"</v>
          </cell>
          <cell r="B972" t="str">
            <v>m</v>
          </cell>
          <cell r="C972">
            <v>9278</v>
          </cell>
        </row>
        <row r="973">
          <cell r="A973" t="str">
            <v>Intervinilo cuñete</v>
          </cell>
          <cell r="B973" t="str">
            <v>UN</v>
          </cell>
          <cell r="C973">
            <v>158800</v>
          </cell>
        </row>
        <row r="974">
          <cell r="A974" t="str">
            <v>Intervinilo gl</v>
          </cell>
          <cell r="B974" t="str">
            <v>UN</v>
          </cell>
          <cell r="C974">
            <v>28180</v>
          </cell>
        </row>
        <row r="975">
          <cell r="A975" t="str">
            <v>Jambas 6.0x2.40x.07 cedro</v>
          </cell>
          <cell r="B975" t="str">
            <v>UN</v>
          </cell>
          <cell r="C975">
            <v>6190</v>
          </cell>
        </row>
        <row r="976">
          <cell r="A976" t="str">
            <v>Junta expansion de 3"</v>
          </cell>
          <cell r="B976" t="str">
            <v xml:space="preserve">UN </v>
          </cell>
          <cell r="C976">
            <v>22341</v>
          </cell>
        </row>
        <row r="977">
          <cell r="A977" t="str">
            <v>Junta expansion de 3"</v>
          </cell>
          <cell r="B977" t="str">
            <v xml:space="preserve">UN </v>
          </cell>
          <cell r="C977">
            <v>22339</v>
          </cell>
        </row>
        <row r="978">
          <cell r="A978" t="str">
            <v>Junta expansion de 4"</v>
          </cell>
          <cell r="B978" t="str">
            <v xml:space="preserve">UN </v>
          </cell>
          <cell r="C978">
            <v>25275</v>
          </cell>
        </row>
        <row r="979">
          <cell r="A979" t="str">
            <v>Junta expansion de 4"</v>
          </cell>
          <cell r="B979" t="str">
            <v xml:space="preserve">UN </v>
          </cell>
          <cell r="C979">
            <v>25375</v>
          </cell>
        </row>
        <row r="980">
          <cell r="A980" t="str">
            <v>Junta expansión de 6”</v>
          </cell>
          <cell r="B980" t="str">
            <v xml:space="preserve">UN </v>
          </cell>
          <cell r="C980">
            <v>48892</v>
          </cell>
        </row>
        <row r="981">
          <cell r="A981" t="str">
            <v>Koraza gl.</v>
          </cell>
          <cell r="B981" t="str">
            <v>UN</v>
          </cell>
          <cell r="C981">
            <v>57200</v>
          </cell>
        </row>
        <row r="982">
          <cell r="A982" t="str">
            <v>Koraza Texturizada Cuñ.</v>
          </cell>
          <cell r="B982" t="str">
            <v>UN</v>
          </cell>
          <cell r="C982">
            <v>270900</v>
          </cell>
        </row>
        <row r="983">
          <cell r="A983" t="str">
            <v>Kure N Harden Endurecedor Pisos</v>
          </cell>
          <cell r="B983" t="str">
            <v>KG</v>
          </cell>
          <cell r="C983">
            <v>12806</v>
          </cell>
        </row>
        <row r="984">
          <cell r="A984" t="str">
            <v>Laca Trans. Brill ico galon</v>
          </cell>
          <cell r="B984" t="str">
            <v>GL</v>
          </cell>
          <cell r="C984">
            <v>36488</v>
          </cell>
        </row>
        <row r="985">
          <cell r="A985" t="str">
            <v>Laca Trans. Mate ico galon</v>
          </cell>
          <cell r="B985" t="str">
            <v>GL</v>
          </cell>
          <cell r="C985">
            <v>40070</v>
          </cell>
        </row>
        <row r="986">
          <cell r="A986" t="str">
            <v>Lad Tolete Gran Formato x19 Med</v>
          </cell>
          <cell r="B986" t="str">
            <v>UN</v>
          </cell>
          <cell r="C986">
            <v>702</v>
          </cell>
        </row>
        <row r="987">
          <cell r="A987" t="str">
            <v>Ladrillo tolete macizo No 5 20x10x5</v>
          </cell>
          <cell r="B987" t="str">
            <v>un</v>
          </cell>
          <cell r="C987">
            <v>530.4</v>
          </cell>
        </row>
        <row r="988">
          <cell r="A988" t="str">
            <v>Lámina 10 mm 1.00 x 1.00</v>
          </cell>
          <cell r="B988" t="str">
            <v xml:space="preserve">UN </v>
          </cell>
          <cell r="C988">
            <v>2401</v>
          </cell>
        </row>
        <row r="989">
          <cell r="A989" t="str">
            <v>Lámina 100 mm 1.00 x 1.00</v>
          </cell>
          <cell r="B989" t="str">
            <v xml:space="preserve">UN </v>
          </cell>
          <cell r="C989">
            <v>21210</v>
          </cell>
        </row>
        <row r="990">
          <cell r="A990" t="str">
            <v>Lámina 12 mm 1.00 x 1.00</v>
          </cell>
          <cell r="B990" t="str">
            <v xml:space="preserve">UN </v>
          </cell>
          <cell r="C990">
            <v>2777</v>
          </cell>
        </row>
        <row r="991">
          <cell r="A991" t="str">
            <v>Lámina 15 mm 1.00 x 1.00</v>
          </cell>
          <cell r="B991" t="str">
            <v xml:space="preserve">UN </v>
          </cell>
          <cell r="C991">
            <v>3335</v>
          </cell>
        </row>
        <row r="992">
          <cell r="A992" t="str">
            <v>Lámina 20 mm 1.00 x 1.00</v>
          </cell>
          <cell r="B992" t="str">
            <v xml:space="preserve">UN </v>
          </cell>
          <cell r="C992">
            <v>4402</v>
          </cell>
        </row>
        <row r="993">
          <cell r="A993" t="str">
            <v>Lámina 25 mm 1.00 x 1.00</v>
          </cell>
          <cell r="B993" t="str">
            <v xml:space="preserve">UN </v>
          </cell>
          <cell r="C993">
            <v>5336</v>
          </cell>
        </row>
        <row r="994">
          <cell r="A994" t="str">
            <v>Lámina 30 mm 1.00 x 1.00</v>
          </cell>
          <cell r="B994" t="str">
            <v xml:space="preserve">UN </v>
          </cell>
          <cell r="C994">
            <v>6270</v>
          </cell>
        </row>
        <row r="995">
          <cell r="A995" t="str">
            <v>Lámina 40 mm 1.00 x 1.00</v>
          </cell>
          <cell r="B995" t="str">
            <v xml:space="preserve">UN </v>
          </cell>
          <cell r="C995">
            <v>8404</v>
          </cell>
        </row>
        <row r="996">
          <cell r="A996" t="str">
            <v>Lámina 50 mm 1.00 x 1.00</v>
          </cell>
          <cell r="B996" t="str">
            <v xml:space="preserve">UN </v>
          </cell>
          <cell r="C996">
            <v>10672</v>
          </cell>
        </row>
        <row r="997">
          <cell r="A997" t="str">
            <v>Lámina 8 mm 1.00 x 1.00</v>
          </cell>
          <cell r="B997" t="str">
            <v xml:space="preserve">UN </v>
          </cell>
          <cell r="C997">
            <v>1867</v>
          </cell>
        </row>
        <row r="998">
          <cell r="A998" t="str">
            <v>Lámina Cielo Raso Estuplast</v>
          </cell>
          <cell r="B998" t="str">
            <v xml:space="preserve">UN </v>
          </cell>
          <cell r="C998">
            <v>3335</v>
          </cell>
        </row>
        <row r="999">
          <cell r="A999" t="str">
            <v>Lámina Cielo Raso sin 1.20 x .60</v>
          </cell>
          <cell r="B999" t="str">
            <v xml:space="preserve">UN </v>
          </cell>
          <cell r="C999">
            <v>2900</v>
          </cell>
        </row>
        <row r="1000">
          <cell r="A1000" t="str">
            <v>Lapidolith Endurecedor Pisos</v>
          </cell>
          <cell r="B1000" t="str">
            <v>GL</v>
          </cell>
          <cell r="C1000">
            <v>37004</v>
          </cell>
        </row>
        <row r="1001">
          <cell r="A1001" t="str">
            <v>Látex Cement Reparación</v>
          </cell>
          <cell r="B1001" t="str">
            <v>KG</v>
          </cell>
          <cell r="C1001">
            <v>3410</v>
          </cell>
        </row>
        <row r="1002">
          <cell r="A1002" t="str">
            <v>Lavam/ped. Avanto col Grif</v>
          </cell>
          <cell r="B1002" t="str">
            <v>UN</v>
          </cell>
          <cell r="C1002">
            <v>168100</v>
          </cell>
        </row>
        <row r="1003">
          <cell r="A1003" t="str">
            <v>Lavamano Acuacer col Grif</v>
          </cell>
          <cell r="B1003" t="str">
            <v>UN</v>
          </cell>
          <cell r="C1003">
            <v>87715</v>
          </cell>
        </row>
        <row r="1004">
          <cell r="A1004" t="str">
            <v>Lavamano Vorona</v>
          </cell>
          <cell r="B1004" t="str">
            <v>UN</v>
          </cell>
          <cell r="C1004">
            <v>102202</v>
          </cell>
        </row>
        <row r="1005">
          <cell r="A1005" t="str">
            <v>Lavamanos acuacer Bco Gr</v>
          </cell>
          <cell r="B1005" t="str">
            <v>UN</v>
          </cell>
          <cell r="C1005">
            <v>87715</v>
          </cell>
        </row>
        <row r="1006">
          <cell r="A1006" t="str">
            <v>Lavamanos Aury de 8" blanco</v>
          </cell>
          <cell r="B1006" t="str">
            <v>UN</v>
          </cell>
          <cell r="C1006">
            <v>188500</v>
          </cell>
        </row>
        <row r="1007">
          <cell r="A1007" t="str">
            <v>Lavamanos Belair de 8" y 4" blan</v>
          </cell>
          <cell r="B1007" t="str">
            <v>UN</v>
          </cell>
          <cell r="C1007">
            <v>141706</v>
          </cell>
        </row>
        <row r="1008">
          <cell r="A1008" t="str">
            <v>Lavamanos Chelsea ped. blanco</v>
          </cell>
          <cell r="B1008" t="str">
            <v>UN</v>
          </cell>
          <cell r="C1008">
            <v>72072</v>
          </cell>
        </row>
        <row r="1009">
          <cell r="A1009" t="str">
            <v>Lavamanos Corinto sobre mesa</v>
          </cell>
          <cell r="B1009" t="str">
            <v>UN</v>
          </cell>
          <cell r="C1009">
            <v>361900</v>
          </cell>
        </row>
        <row r="1010">
          <cell r="A1010" t="str">
            <v>Lavamanos Empres 8" y 4" blan</v>
          </cell>
          <cell r="B1010" t="str">
            <v>UN</v>
          </cell>
          <cell r="C1010">
            <v>126300</v>
          </cell>
        </row>
        <row r="1011">
          <cell r="A1011" t="str">
            <v>Lavamanos Junno</v>
          </cell>
          <cell r="B1011" t="str">
            <v>UN</v>
          </cell>
          <cell r="C1011">
            <v>249200</v>
          </cell>
        </row>
        <row r="1012">
          <cell r="A1012" t="str">
            <v>Lavamanos Lyra de 8"</v>
          </cell>
          <cell r="B1012" t="str">
            <v>UN</v>
          </cell>
          <cell r="C1012">
            <v>453383</v>
          </cell>
        </row>
        <row r="1013">
          <cell r="A1013" t="str">
            <v>Lavamanos Mare Vidrio Redondo</v>
          </cell>
          <cell r="B1013" t="str">
            <v>UN</v>
          </cell>
          <cell r="C1013">
            <v>184900</v>
          </cell>
        </row>
        <row r="1014">
          <cell r="A1014" t="str">
            <v>Lavamanos Messina</v>
          </cell>
          <cell r="B1014" t="str">
            <v>UN</v>
          </cell>
          <cell r="C1014">
            <v>859000</v>
          </cell>
        </row>
        <row r="1015">
          <cell r="A1015" t="str">
            <v>Lavamanos mONTECARLO</v>
          </cell>
          <cell r="B1015" t="str">
            <v>UN</v>
          </cell>
          <cell r="C1015">
            <v>165600</v>
          </cell>
        </row>
        <row r="1016">
          <cell r="A1016" t="str">
            <v>Lavamanos Montecarlo</v>
          </cell>
          <cell r="B1016" t="str">
            <v>UN</v>
          </cell>
          <cell r="C1016">
            <v>165600</v>
          </cell>
        </row>
        <row r="1017">
          <cell r="A1017" t="str">
            <v>Lavamanos Novara ped</v>
          </cell>
          <cell r="B1017" t="str">
            <v>UN</v>
          </cell>
          <cell r="C1017">
            <v>238100</v>
          </cell>
        </row>
        <row r="1018">
          <cell r="A1018" t="str">
            <v>Lavamanos Onix Vidrio Cuadrado</v>
          </cell>
          <cell r="B1018" t="str">
            <v>UN</v>
          </cell>
          <cell r="C1018">
            <v>221900</v>
          </cell>
        </row>
        <row r="1019">
          <cell r="A1019" t="str">
            <v>Lavamanos Oxi Redondo</v>
          </cell>
          <cell r="B1019" t="str">
            <v>UN</v>
          </cell>
          <cell r="C1019">
            <v>267900</v>
          </cell>
        </row>
        <row r="1020">
          <cell r="A1020" t="str">
            <v>Lavamanos ped. Tome 4" blanco</v>
          </cell>
          <cell r="B1020" t="str">
            <v>UN</v>
          </cell>
          <cell r="C1020">
            <v>56580</v>
          </cell>
        </row>
        <row r="1021">
          <cell r="A1021" t="str">
            <v>Lavamanos Pompano de 4" blanco</v>
          </cell>
          <cell r="B1021" t="str">
            <v>UN</v>
          </cell>
          <cell r="C1021">
            <v>114144</v>
          </cell>
        </row>
        <row r="1022">
          <cell r="A1022" t="str">
            <v>Lavamanos Shelby blanco</v>
          </cell>
          <cell r="B1022" t="str">
            <v>UN</v>
          </cell>
          <cell r="C1022">
            <v>8857</v>
          </cell>
        </row>
        <row r="1023">
          <cell r="A1023" t="str">
            <v>Lavamanos tiffany bco Grif</v>
          </cell>
          <cell r="B1023" t="str">
            <v>UN</v>
          </cell>
          <cell r="C1023">
            <v>221200</v>
          </cell>
        </row>
        <row r="1024">
          <cell r="A1024" t="str">
            <v>Lavamanos Torin</v>
          </cell>
          <cell r="B1024" t="str">
            <v>UN</v>
          </cell>
          <cell r="C1024">
            <v>196600</v>
          </cell>
        </row>
        <row r="1025">
          <cell r="A1025" t="str">
            <v>Lavap. Emp. 300 (120x48) 3</v>
          </cell>
          <cell r="B1025" t="str">
            <v>UN</v>
          </cell>
          <cell r="C1025">
            <v>533600</v>
          </cell>
        </row>
        <row r="1026">
          <cell r="A1026" t="str">
            <v>Lavap. Emp. ESQ-200</v>
          </cell>
          <cell r="B1026" t="str">
            <v>UN</v>
          </cell>
          <cell r="C1026">
            <v>226200</v>
          </cell>
        </row>
        <row r="1027">
          <cell r="A1027" t="str">
            <v>Lavap. Sob. 100x60 I/D</v>
          </cell>
          <cell r="B1027" t="str">
            <v>UN</v>
          </cell>
          <cell r="C1027">
            <v>185600</v>
          </cell>
        </row>
        <row r="1028">
          <cell r="A1028" t="str">
            <v>Lavap. Sob. 511 (66x60)</v>
          </cell>
          <cell r="B1028" t="str">
            <v>UN</v>
          </cell>
          <cell r="C1028">
            <v>132240</v>
          </cell>
        </row>
        <row r="1029">
          <cell r="A1029" t="str">
            <v>Lavap. Sob. 541 (200x60) 2</v>
          </cell>
          <cell r="B1029" t="str">
            <v>UN</v>
          </cell>
          <cell r="C1029">
            <v>445440</v>
          </cell>
        </row>
        <row r="1030">
          <cell r="A1030" t="str">
            <v>Lavap. Sob. 551 (180x60) I/D/C</v>
          </cell>
          <cell r="B1030" t="str">
            <v>UN</v>
          </cell>
          <cell r="C1030">
            <v>327120</v>
          </cell>
        </row>
        <row r="1031">
          <cell r="A1031" t="str">
            <v>Lavap. Sob. 551 EE (180x60) I/D/C</v>
          </cell>
          <cell r="B1031" t="str">
            <v>UN</v>
          </cell>
          <cell r="C1031">
            <v>541720</v>
          </cell>
        </row>
        <row r="1032">
          <cell r="A1032" t="str">
            <v>Lavap. Sob. 561 (200x60) I/D/C</v>
          </cell>
          <cell r="B1032" t="str">
            <v>UN</v>
          </cell>
          <cell r="C1032">
            <v>368880</v>
          </cell>
        </row>
        <row r="1033">
          <cell r="A1033" t="str">
            <v>Lavap. Sob. 561 EE (200x60) I/D/C</v>
          </cell>
          <cell r="B1033" t="str">
            <v>UN</v>
          </cell>
          <cell r="C1033">
            <v>583480</v>
          </cell>
        </row>
        <row r="1034">
          <cell r="A1034" t="str">
            <v>Lavap. Sob. 561 EN (200x60) I/D/C</v>
          </cell>
          <cell r="B1034" t="str">
            <v>UN</v>
          </cell>
          <cell r="C1034">
            <v>525480</v>
          </cell>
        </row>
        <row r="1035">
          <cell r="A1035" t="str">
            <v>Lavap. Sob.521 (120x60) I/D</v>
          </cell>
          <cell r="B1035" t="str">
            <v>UN</v>
          </cell>
          <cell r="C1035">
            <v>215760</v>
          </cell>
        </row>
        <row r="1036">
          <cell r="A1036" t="str">
            <v>Lija agua fina 220-600</v>
          </cell>
          <cell r="B1036" t="str">
            <v>UN</v>
          </cell>
          <cell r="C1036">
            <v>713</v>
          </cell>
        </row>
        <row r="1037">
          <cell r="A1037" t="str">
            <v>Lija agua gruesa 80-100</v>
          </cell>
          <cell r="B1037" t="str">
            <v>UN</v>
          </cell>
          <cell r="C1037">
            <v>928</v>
          </cell>
        </row>
        <row r="1038">
          <cell r="A1038" t="str">
            <v>Lija agua media 120-180</v>
          </cell>
          <cell r="B1038" t="str">
            <v>UN</v>
          </cell>
          <cell r="C1038">
            <v>858</v>
          </cell>
        </row>
        <row r="1039">
          <cell r="A1039" t="str">
            <v>Lija Pabsa 60</v>
          </cell>
          <cell r="B1039" t="str">
            <v>HOJA</v>
          </cell>
          <cell r="C1039">
            <v>1200</v>
          </cell>
        </row>
        <row r="1040">
          <cell r="A1040" t="str">
            <v>Limestone 4 kg</v>
          </cell>
          <cell r="B1040" t="str">
            <v>UN</v>
          </cell>
          <cell r="C1040">
            <v>40345</v>
          </cell>
        </row>
        <row r="1041">
          <cell r="A1041" t="str">
            <v>Limestone plus 3 kg</v>
          </cell>
          <cell r="B1041" t="str">
            <v>UN</v>
          </cell>
          <cell r="C1041">
            <v>45431</v>
          </cell>
        </row>
        <row r="1042">
          <cell r="A1042" t="str">
            <v>Listoc 210 30 kg</v>
          </cell>
          <cell r="B1042" t="str">
            <v>UN</v>
          </cell>
          <cell r="C1042">
            <v>36540</v>
          </cell>
        </row>
        <row r="1043">
          <cell r="A1043" t="str">
            <v>Listoc 240 30 kg</v>
          </cell>
          <cell r="B1043" t="str">
            <v>UN</v>
          </cell>
          <cell r="C1043">
            <v>40368</v>
          </cell>
        </row>
        <row r="1044">
          <cell r="A1044" t="str">
            <v>Liston de abarco 4X4X2,00mt</v>
          </cell>
          <cell r="B1044" t="str">
            <v>DIA</v>
          </cell>
          <cell r="C1044">
            <v>380</v>
          </cell>
        </row>
        <row r="1045">
          <cell r="A1045" t="str">
            <v>Listón de madera de 4"x8"x10'</v>
          </cell>
          <cell r="B1045" t="str">
            <v>Und</v>
          </cell>
          <cell r="C1045">
            <v>69333.680000000008</v>
          </cell>
        </row>
        <row r="1046">
          <cell r="A1046" t="str">
            <v>Llave crom.cocina extension</v>
          </cell>
          <cell r="B1046" t="str">
            <v xml:space="preserve">UN </v>
          </cell>
          <cell r="C1046">
            <v>23800</v>
          </cell>
        </row>
        <row r="1047">
          <cell r="A1047" t="str">
            <v>Llave de jardin liviana (sc)</v>
          </cell>
          <cell r="B1047" t="str">
            <v xml:space="preserve">UN </v>
          </cell>
          <cell r="C1047">
            <v>8800</v>
          </cell>
        </row>
        <row r="1048">
          <cell r="A1048" t="str">
            <v>Llave de jardin liviana crom.</v>
          </cell>
          <cell r="B1048" t="str">
            <v xml:space="preserve">UN </v>
          </cell>
          <cell r="C1048">
            <v>16400</v>
          </cell>
        </row>
        <row r="1049">
          <cell r="A1049" t="str">
            <v>Llave jardin pesada (sc)</v>
          </cell>
          <cell r="B1049" t="str">
            <v xml:space="preserve">UN </v>
          </cell>
          <cell r="C1049">
            <v>8800</v>
          </cell>
        </row>
        <row r="1050">
          <cell r="A1050" t="str">
            <v>Llave jardin pesada crom.</v>
          </cell>
          <cell r="B1050" t="str">
            <v xml:space="preserve">UN </v>
          </cell>
          <cell r="C1050">
            <v>24835</v>
          </cell>
        </row>
        <row r="1051">
          <cell r="A1051" t="str">
            <v>Llave terminal cocina liviana crom.</v>
          </cell>
          <cell r="B1051" t="str">
            <v xml:space="preserve">UN </v>
          </cell>
          <cell r="C1051">
            <v>16400</v>
          </cell>
        </row>
        <row r="1052">
          <cell r="A1052" t="str">
            <v>Llave terminal cocina pesada</v>
          </cell>
          <cell r="B1052" t="str">
            <v xml:space="preserve">UN </v>
          </cell>
          <cell r="C1052">
            <v>23800</v>
          </cell>
        </row>
        <row r="1053">
          <cell r="A1053" t="str">
            <v>Llave terminal lavadora (sc)</v>
          </cell>
          <cell r="B1053" t="str">
            <v xml:space="preserve">UN </v>
          </cell>
          <cell r="C1053">
            <v>15001</v>
          </cell>
        </row>
        <row r="1054">
          <cell r="A1054" t="str">
            <v>Llave terminal lavadora crom.</v>
          </cell>
          <cell r="B1054" t="str">
            <v xml:space="preserve">UN </v>
          </cell>
          <cell r="C1054">
            <v>27060</v>
          </cell>
        </row>
        <row r="1055">
          <cell r="A1055" t="str">
            <v>Lubricante (Tarro 500 gr)</v>
          </cell>
          <cell r="B1055" t="str">
            <v>Gr</v>
          </cell>
          <cell r="C1055">
            <v>35.36</v>
          </cell>
        </row>
        <row r="1056">
          <cell r="A1056" t="str">
            <v>Macho 12 lbs.</v>
          </cell>
          <cell r="B1056" t="str">
            <v>UN</v>
          </cell>
          <cell r="C1056">
            <v>37423</v>
          </cell>
        </row>
        <row r="1057">
          <cell r="A1057" t="str">
            <v>Macho 16 lbs.</v>
          </cell>
          <cell r="B1057" t="str">
            <v>UN</v>
          </cell>
          <cell r="C1057">
            <v>54600</v>
          </cell>
        </row>
        <row r="1058">
          <cell r="A1058" t="str">
            <v>Macho 20 lbs.</v>
          </cell>
          <cell r="B1058" t="str">
            <v>UN</v>
          </cell>
          <cell r="C1058">
            <v>79800</v>
          </cell>
        </row>
        <row r="1059">
          <cell r="A1059" t="str">
            <v>Madera de Abarco 12” de ancho</v>
          </cell>
          <cell r="B1059" t="str">
            <v>pie</v>
          </cell>
          <cell r="C1059">
            <v>4128</v>
          </cell>
        </row>
        <row r="1060">
          <cell r="A1060" t="str">
            <v>Madera de Abarco medidas corrie.</v>
          </cell>
          <cell r="B1060" t="str">
            <v>pie</v>
          </cell>
          <cell r="C1060">
            <v>2780</v>
          </cell>
        </row>
        <row r="1061">
          <cell r="A1061" t="str">
            <v>Madera de Cedro</v>
          </cell>
          <cell r="B1061" t="str">
            <v>pie</v>
          </cell>
          <cell r="C1061">
            <v>4128</v>
          </cell>
        </row>
        <row r="1062">
          <cell r="A1062" t="str">
            <v>Madera de Ceiba Roja</v>
          </cell>
          <cell r="B1062" t="str">
            <v>pie</v>
          </cell>
          <cell r="C1062">
            <v>4823</v>
          </cell>
        </row>
        <row r="1063">
          <cell r="A1063" t="str">
            <v>Maestro de Obra</v>
          </cell>
          <cell r="B1063" t="str">
            <v>HH</v>
          </cell>
          <cell r="C1063">
            <v>14948.25</v>
          </cell>
        </row>
        <row r="1064">
          <cell r="A1064" t="str">
            <v>Malacate de 2000 lbs</v>
          </cell>
          <cell r="B1064" t="str">
            <v>DIA</v>
          </cell>
          <cell r="C1064">
            <v>40333</v>
          </cell>
        </row>
        <row r="1065">
          <cell r="A1065" t="str">
            <v>Malacate de 3000 lbs</v>
          </cell>
          <cell r="B1065" t="str">
            <v>DIA</v>
          </cell>
          <cell r="C1065">
            <v>36011</v>
          </cell>
        </row>
        <row r="1066">
          <cell r="A1066" t="str">
            <v>Malacate pluma</v>
          </cell>
          <cell r="B1066" t="str">
            <v>DIA</v>
          </cell>
          <cell r="C1066">
            <v>41178</v>
          </cell>
        </row>
        <row r="1067">
          <cell r="A1067" t="str">
            <v>Malacate pluma (250 kg) c/op.</v>
          </cell>
          <cell r="B1067" t="str">
            <v>DIA</v>
          </cell>
          <cell r="C1067">
            <v>38280</v>
          </cell>
        </row>
        <row r="1068">
          <cell r="A1068" t="str">
            <v>Malla electrosol. M064</v>
          </cell>
          <cell r="B1068" t="str">
            <v>UN</v>
          </cell>
          <cell r="C1068">
            <v>36700</v>
          </cell>
        </row>
        <row r="1069">
          <cell r="A1069" t="str">
            <v>Malla electrosol. M084</v>
          </cell>
          <cell r="B1069" t="str">
            <v>UN</v>
          </cell>
          <cell r="C1069">
            <v>46603</v>
          </cell>
        </row>
        <row r="1070">
          <cell r="A1070" t="str">
            <v>Malla electrosol. M106</v>
          </cell>
          <cell r="B1070" t="str">
            <v>UN</v>
          </cell>
          <cell r="C1070">
            <v>56289</v>
          </cell>
        </row>
        <row r="1071">
          <cell r="A1071" t="str">
            <v>Malla electrosol. M131</v>
          </cell>
          <cell r="B1071" t="str">
            <v>UN</v>
          </cell>
          <cell r="C1071">
            <v>69499</v>
          </cell>
        </row>
        <row r="1072">
          <cell r="A1072" t="str">
            <v>Malla vena .60 x 2.00</v>
          </cell>
          <cell r="B1072" t="str">
            <v>UN</v>
          </cell>
          <cell r="C1072">
            <v>5350</v>
          </cell>
        </row>
        <row r="1073">
          <cell r="A1073" t="str">
            <v>Mangera de descarga flexible de 2", 3" y 4" x 20m</v>
          </cell>
          <cell r="B1073" t="str">
            <v>d</v>
          </cell>
          <cell r="C1073">
            <v>21080.633600000001</v>
          </cell>
        </row>
        <row r="1074">
          <cell r="A1074" t="str">
            <v>Mango pala</v>
          </cell>
          <cell r="B1074" t="str">
            <v>UN</v>
          </cell>
          <cell r="C1074">
            <v>4400</v>
          </cell>
        </row>
        <row r="1075">
          <cell r="A1075" t="str">
            <v>Mango pico</v>
          </cell>
          <cell r="B1075" t="str">
            <v>UN</v>
          </cell>
          <cell r="C1075">
            <v>4900</v>
          </cell>
        </row>
        <row r="1076">
          <cell r="A1076" t="str">
            <v>Manguera 1/2</v>
          </cell>
          <cell r="B1076" t="str">
            <v>ML</v>
          </cell>
          <cell r="C1076">
            <v>1800</v>
          </cell>
        </row>
        <row r="1077">
          <cell r="A1077" t="str">
            <v>Manguera 3/8</v>
          </cell>
          <cell r="B1077" t="str">
            <v>ML</v>
          </cell>
          <cell r="C1077">
            <v>6200</v>
          </cell>
        </row>
        <row r="1078">
          <cell r="A1078" t="str">
            <v>Manguera 5/16</v>
          </cell>
          <cell r="B1078" t="str">
            <v>ML</v>
          </cell>
          <cell r="C1078">
            <v>1300</v>
          </cell>
        </row>
        <row r="1079">
          <cell r="A1079" t="str">
            <v>Manguera lavamanos cromada</v>
          </cell>
          <cell r="B1079" t="str">
            <v>UN</v>
          </cell>
          <cell r="C1079">
            <v>5600</v>
          </cell>
        </row>
        <row r="1080">
          <cell r="A1080" t="str">
            <v>Manguera sanitario cromada</v>
          </cell>
          <cell r="B1080" t="str">
            <v>UN</v>
          </cell>
          <cell r="C1080">
            <v>5400</v>
          </cell>
        </row>
        <row r="1081">
          <cell r="A1081" t="str">
            <v>Manto Fiber Glass frio/cal. 3mm</v>
          </cell>
          <cell r="B1081" t="str">
            <v xml:space="preserve">M2 </v>
          </cell>
          <cell r="C1081">
            <v>10268</v>
          </cell>
        </row>
        <row r="1082">
          <cell r="A1082" t="str">
            <v>Manto Fiber Glass frio/cal. 4mm</v>
          </cell>
          <cell r="B1082" t="str">
            <v xml:space="preserve">M2 </v>
          </cell>
          <cell r="C1082">
            <v>9917</v>
          </cell>
        </row>
        <row r="1083">
          <cell r="A1083" t="str">
            <v>Manto Lider 25S</v>
          </cell>
          <cell r="B1083" t="str">
            <v xml:space="preserve">RL </v>
          </cell>
          <cell r="C1083">
            <v>57000</v>
          </cell>
        </row>
        <row r="1084">
          <cell r="A1084" t="str">
            <v>Manto Lider 3OS</v>
          </cell>
          <cell r="B1084" t="str">
            <v xml:space="preserve">M2 </v>
          </cell>
          <cell r="C1084">
            <v>6400</v>
          </cell>
        </row>
        <row r="1085">
          <cell r="A1085" t="str">
            <v>Manto Lider 4OS</v>
          </cell>
          <cell r="B1085" t="str">
            <v xml:space="preserve">M2 </v>
          </cell>
          <cell r="C1085">
            <v>8900</v>
          </cell>
        </row>
        <row r="1086">
          <cell r="A1086" t="str">
            <v>Manto Poliéster 205 Std</v>
          </cell>
          <cell r="B1086" t="str">
            <v xml:space="preserve">RL </v>
          </cell>
          <cell r="C1086">
            <v>76000</v>
          </cell>
        </row>
        <row r="1087">
          <cell r="A1087" t="str">
            <v>Manto Poliéster 30 Std</v>
          </cell>
          <cell r="B1087" t="str">
            <v xml:space="preserve">RL </v>
          </cell>
          <cell r="C1087">
            <v>114000</v>
          </cell>
        </row>
        <row r="1088">
          <cell r="A1088" t="str">
            <v>Manto Poliéster 305 Std</v>
          </cell>
          <cell r="B1088" t="str">
            <v xml:space="preserve">RL </v>
          </cell>
          <cell r="C1088">
            <v>80000</v>
          </cell>
        </row>
        <row r="1089">
          <cell r="A1089" t="str">
            <v>Manto Poliéster 35 G Imp.</v>
          </cell>
          <cell r="B1089" t="str">
            <v xml:space="preserve">RL </v>
          </cell>
          <cell r="C1089">
            <v>131000</v>
          </cell>
        </row>
        <row r="1090">
          <cell r="A1090" t="str">
            <v>Manto Poliéster 355 G Imp.</v>
          </cell>
          <cell r="B1090" t="str">
            <v xml:space="preserve">RL </v>
          </cell>
          <cell r="C1090">
            <v>108000</v>
          </cell>
        </row>
        <row r="1091">
          <cell r="A1091" t="str">
            <v>Manto Poliéster 40 Std</v>
          </cell>
          <cell r="B1091" t="str">
            <v xml:space="preserve">RL </v>
          </cell>
          <cell r="C1091">
            <v>121000</v>
          </cell>
        </row>
        <row r="1092">
          <cell r="A1092" t="str">
            <v>Manto Poliéster 405 GV Imp.</v>
          </cell>
          <cell r="B1092" t="str">
            <v xml:space="preserve">RL </v>
          </cell>
          <cell r="C1092">
            <v>123000</v>
          </cell>
        </row>
        <row r="1093">
          <cell r="A1093" t="str">
            <v>Manto Poliéster 405 Std</v>
          </cell>
          <cell r="B1093" t="str">
            <v xml:space="preserve">RL </v>
          </cell>
          <cell r="C1093">
            <v>100000</v>
          </cell>
        </row>
        <row r="1094">
          <cell r="A1094" t="str">
            <v>Manto Poliéster 40GV Imp.</v>
          </cell>
          <cell r="B1094" t="str">
            <v xml:space="preserve">RL </v>
          </cell>
          <cell r="C1094">
            <v>153000</v>
          </cell>
        </row>
        <row r="1095">
          <cell r="A1095" t="str">
            <v>Manto Real Adh. P35 con foil</v>
          </cell>
          <cell r="B1095" t="str">
            <v xml:space="preserve">RL </v>
          </cell>
          <cell r="C1095">
            <v>193000</v>
          </cell>
        </row>
        <row r="1096">
          <cell r="A1096" t="str">
            <v>Manto Real Adh. P355 con foil</v>
          </cell>
          <cell r="B1096" t="str">
            <v xml:space="preserve">RL </v>
          </cell>
          <cell r="C1096">
            <v>176000</v>
          </cell>
        </row>
        <row r="1097">
          <cell r="A1097" t="str">
            <v>Manto Real Adh. V2015 foil 15 M2</v>
          </cell>
          <cell r="B1097" t="str">
            <v xml:space="preserve">RL </v>
          </cell>
          <cell r="C1097">
            <v>181000</v>
          </cell>
        </row>
        <row r="1098">
          <cell r="A1098" t="str">
            <v>Manto Real Adh. V2020 foil 20 M2</v>
          </cell>
          <cell r="B1098" t="str">
            <v xml:space="preserve">RL </v>
          </cell>
          <cell r="C1098">
            <v>242000</v>
          </cell>
        </row>
        <row r="1099">
          <cell r="A1099" t="str">
            <v>Manto Real Adh. V30 con foil</v>
          </cell>
          <cell r="B1099" t="str">
            <v xml:space="preserve">RL </v>
          </cell>
          <cell r="C1099">
            <v>153000</v>
          </cell>
        </row>
        <row r="1100">
          <cell r="A1100" t="str">
            <v>Manto Real Adh. V40 con foil</v>
          </cell>
          <cell r="B1100" t="str">
            <v xml:space="preserve">RL </v>
          </cell>
          <cell r="C1100">
            <v>163000</v>
          </cell>
        </row>
        <row r="1101">
          <cell r="A1101" t="str">
            <v>Manto Real AT P355 con Foil</v>
          </cell>
          <cell r="B1101" t="str">
            <v xml:space="preserve">RL </v>
          </cell>
          <cell r="C1101">
            <v>137000</v>
          </cell>
        </row>
        <row r="1102">
          <cell r="A1102" t="str">
            <v>Manto Real AT V 40 con foil</v>
          </cell>
          <cell r="B1102" t="str">
            <v xml:space="preserve">RL </v>
          </cell>
          <cell r="C1102">
            <v>116000</v>
          </cell>
        </row>
        <row r="1103">
          <cell r="A1103" t="str">
            <v>Manto Real AT V30 con foli</v>
          </cell>
          <cell r="B1103" t="str">
            <v xml:space="preserve">RL </v>
          </cell>
          <cell r="C1103">
            <v>96000</v>
          </cell>
        </row>
        <row r="1104">
          <cell r="A1104" t="str">
            <v>Manto Roofer 2500S</v>
          </cell>
          <cell r="B1104" t="str">
            <v xml:space="preserve">RL </v>
          </cell>
          <cell r="C1104">
            <v>38500</v>
          </cell>
        </row>
        <row r="1105">
          <cell r="A1105" t="str">
            <v>Manto Roofer 3000S</v>
          </cell>
          <cell r="B1105" t="str">
            <v xml:space="preserve">M2 </v>
          </cell>
          <cell r="C1105">
            <v>4600</v>
          </cell>
        </row>
        <row r="1106">
          <cell r="A1106" t="str">
            <v>Manto Roofer 3000S</v>
          </cell>
          <cell r="B1106" t="str">
            <v xml:space="preserve">RL </v>
          </cell>
          <cell r="C1106">
            <v>64000</v>
          </cell>
        </row>
        <row r="1107">
          <cell r="A1107" t="str">
            <v>Manto Roofer 3500S</v>
          </cell>
          <cell r="B1107" t="str">
            <v xml:space="preserve">RL </v>
          </cell>
          <cell r="C1107">
            <v>59000</v>
          </cell>
        </row>
        <row r="1108">
          <cell r="A1108" t="str">
            <v>Manto Roofer 4500S</v>
          </cell>
          <cell r="B1108" t="str">
            <v xml:space="preserve">RL </v>
          </cell>
          <cell r="C1108">
            <v>78000</v>
          </cell>
        </row>
        <row r="1109">
          <cell r="A1109" t="str">
            <v>Manto Stándar 35G G.Imp</v>
          </cell>
          <cell r="B1109" t="str">
            <v xml:space="preserve">RL </v>
          </cell>
          <cell r="C1109">
            <v>111000</v>
          </cell>
        </row>
        <row r="1110">
          <cell r="A1110" t="str">
            <v>Manto Standard 30g G.Imp.</v>
          </cell>
          <cell r="B1110" t="str">
            <v xml:space="preserve">RL </v>
          </cell>
          <cell r="C1110">
            <v>104000</v>
          </cell>
        </row>
        <row r="1111">
          <cell r="A1111" t="str">
            <v>Manto Sup.Poliester 35G imp.</v>
          </cell>
          <cell r="B1111" t="str">
            <v xml:space="preserve">RL </v>
          </cell>
          <cell r="C1111">
            <v>136000</v>
          </cell>
        </row>
        <row r="1112">
          <cell r="A1112" t="str">
            <v>Manto Sup.Poliester 40 Std</v>
          </cell>
          <cell r="B1112" t="str">
            <v xml:space="preserve">RL </v>
          </cell>
          <cell r="C1112">
            <v>129000</v>
          </cell>
        </row>
        <row r="1113">
          <cell r="A1113" t="str">
            <v>Manto Sup.Poliester 40G Imp.</v>
          </cell>
          <cell r="B1113" t="str">
            <v xml:space="preserve">RL </v>
          </cell>
          <cell r="C1113">
            <v>149000</v>
          </cell>
        </row>
        <row r="1114">
          <cell r="A1114" t="str">
            <v>Manto Sup.Poliester 50 Std</v>
          </cell>
          <cell r="B1114" t="str">
            <v xml:space="preserve">RL </v>
          </cell>
          <cell r="C1114">
            <v>161000</v>
          </cell>
        </row>
        <row r="1115">
          <cell r="A1115" t="str">
            <v>Maq. Soldadura Tope x Termofusión</v>
          </cell>
          <cell r="B1115" t="str">
            <v>d</v>
          </cell>
          <cell r="C1115">
            <v>277472</v>
          </cell>
        </row>
        <row r="1116">
          <cell r="A1116" t="str">
            <v>Maq.soldar elect.ac225 transf.</v>
          </cell>
          <cell r="B1116" t="str">
            <v>DIA</v>
          </cell>
          <cell r="C1116">
            <v>29000</v>
          </cell>
        </row>
        <row r="1117">
          <cell r="A1117" t="str">
            <v>Maq.soldar elect.tr-rec 40-400</v>
          </cell>
          <cell r="B1117" t="str">
            <v>DIA</v>
          </cell>
          <cell r="C1117">
            <v>52200</v>
          </cell>
        </row>
        <row r="1118">
          <cell r="A1118" t="str">
            <v>Maquina soldar diesel 250-400</v>
          </cell>
          <cell r="B1118" t="str">
            <v>DIA</v>
          </cell>
          <cell r="C1118">
            <v>139200</v>
          </cell>
        </row>
        <row r="1119">
          <cell r="A1119" t="str">
            <v>Marco andamio tubular (1.50)</v>
          </cell>
          <cell r="B1119" t="str">
            <v>DIA</v>
          </cell>
          <cell r="C1119">
            <v>357</v>
          </cell>
        </row>
        <row r="1120">
          <cell r="A1120" t="str">
            <v>Marco puerta dob. Cedro 14x2.4</v>
          </cell>
          <cell r="B1120" t="str">
            <v>UN</v>
          </cell>
          <cell r="C1120">
            <v>107957</v>
          </cell>
        </row>
        <row r="1121">
          <cell r="A1121" t="str">
            <v>Marco puerta dob. Chingale 10x2.4</v>
          </cell>
          <cell r="B1121" t="str">
            <v>UN</v>
          </cell>
          <cell r="C1121">
            <v>47860</v>
          </cell>
        </row>
        <row r="1122">
          <cell r="A1122" t="str">
            <v>Marco puerta dob. Chingale 12x2.4</v>
          </cell>
          <cell r="B1122" t="str">
            <v>UN</v>
          </cell>
          <cell r="C1122">
            <v>53100</v>
          </cell>
        </row>
        <row r="1123">
          <cell r="A1123" t="str">
            <v>Marco puerta dob. Chingale 14x2.4</v>
          </cell>
          <cell r="B1123" t="str">
            <v>UN</v>
          </cell>
          <cell r="C1123">
            <v>60829</v>
          </cell>
        </row>
        <row r="1124">
          <cell r="A1124" t="str">
            <v>Marco puerta dob. Chingale 7x2.4</v>
          </cell>
          <cell r="B1124" t="str">
            <v>UN</v>
          </cell>
          <cell r="C1124">
            <v>36133</v>
          </cell>
        </row>
        <row r="1125">
          <cell r="A1125" t="str">
            <v>Marco puerta dob. Chingale 8x2.4</v>
          </cell>
          <cell r="B1125" t="str">
            <v>UN</v>
          </cell>
          <cell r="C1125">
            <v>42994</v>
          </cell>
        </row>
        <row r="1126">
          <cell r="A1126" t="str">
            <v>Marco puerta doble Cedro 10x2.4</v>
          </cell>
          <cell r="B1126" t="str">
            <v>UN</v>
          </cell>
          <cell r="C1126">
            <v>84657</v>
          </cell>
        </row>
        <row r="1127">
          <cell r="A1127" t="str">
            <v>Marco puerta doble Cedro 12x2.4</v>
          </cell>
          <cell r="B1127" t="str">
            <v>UN</v>
          </cell>
          <cell r="C1127">
            <v>94702</v>
          </cell>
        </row>
        <row r="1128">
          <cell r="A1128" t="str">
            <v>Marco puerta doble Cedro 14x2.4</v>
          </cell>
          <cell r="B1128" t="str">
            <v>UN</v>
          </cell>
          <cell r="C1128">
            <v>120369</v>
          </cell>
        </row>
        <row r="1129">
          <cell r="A1129" t="str">
            <v>Marco puerta doble Cedro 7x2.4</v>
          </cell>
          <cell r="B1129" t="str">
            <v>UN</v>
          </cell>
          <cell r="C1129">
            <v>63584</v>
          </cell>
        </row>
        <row r="1130">
          <cell r="A1130" t="str">
            <v>Marco puerta doble Cedro 8x2.4</v>
          </cell>
          <cell r="B1130" t="str">
            <v>UN</v>
          </cell>
          <cell r="C1130">
            <v>66307</v>
          </cell>
        </row>
        <row r="1131">
          <cell r="A1131" t="str">
            <v>Marco puerta sen. Chingale 10x2.4</v>
          </cell>
          <cell r="B1131" t="str">
            <v>UN</v>
          </cell>
          <cell r="C1131">
            <v>42157</v>
          </cell>
        </row>
        <row r="1132">
          <cell r="A1132" t="str">
            <v>Marco puerta sen. Chingale 12x2.4</v>
          </cell>
          <cell r="B1132" t="str">
            <v>UN</v>
          </cell>
          <cell r="C1132">
            <v>46828</v>
          </cell>
        </row>
        <row r="1133">
          <cell r="A1133" t="str">
            <v>Marco puerta sen. Chingale 14x2.4</v>
          </cell>
          <cell r="B1133" t="str">
            <v>UN</v>
          </cell>
          <cell r="C1133">
            <v>53590</v>
          </cell>
        </row>
        <row r="1134">
          <cell r="A1134" t="str">
            <v>Marco puerta sen. Chingale 15x2.4</v>
          </cell>
          <cell r="B1134" t="str">
            <v>UN</v>
          </cell>
          <cell r="C1134">
            <v>56971</v>
          </cell>
        </row>
        <row r="1135">
          <cell r="A1135" t="str">
            <v>Marco puerta sen. Chingale 7x2.4</v>
          </cell>
          <cell r="B1135" t="str">
            <v>UN</v>
          </cell>
          <cell r="C1135">
            <v>28766</v>
          </cell>
        </row>
        <row r="1136">
          <cell r="A1136" t="str">
            <v>Marco puerta sen. Chingale 8x2.4</v>
          </cell>
          <cell r="B1136" t="str">
            <v>UN</v>
          </cell>
          <cell r="C1136">
            <v>34012</v>
          </cell>
        </row>
        <row r="1137">
          <cell r="A1137" t="str">
            <v>Marco puerta sencillo Cedro 10x2.4</v>
          </cell>
          <cell r="B1137" t="str">
            <v>UN</v>
          </cell>
          <cell r="C1137">
            <v>75073</v>
          </cell>
        </row>
        <row r="1138">
          <cell r="A1138" t="str">
            <v>Marco puerta sencillo Cedro 12x2.4</v>
          </cell>
          <cell r="B1138" t="str">
            <v>UN</v>
          </cell>
          <cell r="C1138">
            <v>83182</v>
          </cell>
        </row>
        <row r="1139">
          <cell r="A1139" t="str">
            <v>Marco puerta sencillo Cedro 14x2.4</v>
          </cell>
          <cell r="B1139" t="str">
            <v>UN</v>
          </cell>
          <cell r="C1139">
            <v>95329</v>
          </cell>
        </row>
        <row r="1140">
          <cell r="A1140" t="str">
            <v>Marco puerta sencillo Cedro 15x2.4</v>
          </cell>
          <cell r="B1140" t="str">
            <v>UN</v>
          </cell>
          <cell r="C1140">
            <v>101404</v>
          </cell>
        </row>
        <row r="1141">
          <cell r="A1141" t="str">
            <v>Marco puerta sencillo Cedro 7x2.4</v>
          </cell>
          <cell r="B1141" t="str">
            <v>UN</v>
          </cell>
          <cell r="C1141">
            <v>56601</v>
          </cell>
        </row>
        <row r="1142">
          <cell r="A1142" t="str">
            <v>Marco puerta sencillo Cedro 8x2.4</v>
          </cell>
          <cell r="B1142" t="str">
            <v>UN</v>
          </cell>
          <cell r="C1142">
            <v>58887</v>
          </cell>
        </row>
        <row r="1143">
          <cell r="A1143" t="str">
            <v>Marco segueta Gato</v>
          </cell>
          <cell r="B1143" t="str">
            <v>UN</v>
          </cell>
          <cell r="C1143">
            <v>6500</v>
          </cell>
        </row>
        <row r="1144">
          <cell r="A1144" t="str">
            <v>Marco segueta vera cromada</v>
          </cell>
          <cell r="B1144" t="str">
            <v>UN</v>
          </cell>
          <cell r="C1144">
            <v>10000</v>
          </cell>
        </row>
        <row r="1145">
          <cell r="A1145" t="str">
            <v>Marcos andamios tubulares</v>
          </cell>
          <cell r="B1145" t="str">
            <v>DIA</v>
          </cell>
          <cell r="C1145">
            <v>311</v>
          </cell>
        </row>
        <row r="1146">
          <cell r="A1146" t="str">
            <v>Marcos de 10 y 12 cms</v>
          </cell>
          <cell r="B1146" t="str">
            <v>UN</v>
          </cell>
          <cell r="C1146">
            <v>64846</v>
          </cell>
        </row>
        <row r="1147">
          <cell r="A1147" t="str">
            <v>Marcos de 14 y 15 cms</v>
          </cell>
          <cell r="B1147" t="str">
            <v>UN</v>
          </cell>
          <cell r="C1147">
            <v>81058</v>
          </cell>
        </row>
        <row r="1148">
          <cell r="A1148" t="str">
            <v>Marcos en Cedro en 10 cms</v>
          </cell>
          <cell r="B1148" t="str">
            <v>UN</v>
          </cell>
          <cell r="C1148">
            <v>55902</v>
          </cell>
        </row>
        <row r="1149">
          <cell r="A1149" t="str">
            <v>Marmolina mm (40 kls)</v>
          </cell>
          <cell r="B1149" t="str">
            <v>UN</v>
          </cell>
          <cell r="C1149">
            <v>6380</v>
          </cell>
        </row>
        <row r="1150">
          <cell r="A1150" t="str">
            <v>Martillo acero</v>
          </cell>
          <cell r="B1150" t="str">
            <v>UN</v>
          </cell>
          <cell r="C1150">
            <v>12500</v>
          </cell>
        </row>
        <row r="1151">
          <cell r="A1151" t="str">
            <v>Martillo caucho</v>
          </cell>
          <cell r="B1151" t="str">
            <v>UN</v>
          </cell>
          <cell r="C1151">
            <v>14500</v>
          </cell>
        </row>
        <row r="1152">
          <cell r="A1152" t="str">
            <v>Martillo de porra de 20 lb</v>
          </cell>
          <cell r="B1152" t="str">
            <v>Und</v>
          </cell>
          <cell r="C1152">
            <v>125000</v>
          </cell>
        </row>
        <row r="1153">
          <cell r="A1153" t="str">
            <v>Martillo demoledor de 25 Joules</v>
          </cell>
          <cell r="B1153" t="str">
            <v>d</v>
          </cell>
          <cell r="C1153">
            <v>141238.0736</v>
          </cell>
        </row>
        <row r="1154">
          <cell r="A1154" t="str">
            <v>Martillo extractor de corbatas</v>
          </cell>
          <cell r="B1154" t="str">
            <v>DIA</v>
          </cell>
          <cell r="C1154">
            <v>1407</v>
          </cell>
        </row>
        <row r="1155">
          <cell r="A1155" t="str">
            <v>Martillo multiusos</v>
          </cell>
          <cell r="B1155" t="str">
            <v>UN</v>
          </cell>
          <cell r="C1155">
            <v>10950</v>
          </cell>
        </row>
        <row r="1156">
          <cell r="A1156" t="str">
            <v>Mastercron Imp Sellante Rojo</v>
          </cell>
          <cell r="B1156" t="str">
            <v>KG</v>
          </cell>
          <cell r="C1156">
            <v>2378</v>
          </cell>
        </row>
        <row r="1157">
          <cell r="A1157" t="str">
            <v>Masterflow 928 Grout Epoxico</v>
          </cell>
          <cell r="B1157" t="str">
            <v>KG</v>
          </cell>
          <cell r="C1157">
            <v>1716</v>
          </cell>
        </row>
        <row r="1158">
          <cell r="A1158" t="str">
            <v>Masterplate FF Endurecedor</v>
          </cell>
          <cell r="B1158" t="str">
            <v>KG</v>
          </cell>
          <cell r="C1158">
            <v>3051</v>
          </cell>
        </row>
        <row r="1159">
          <cell r="A1159" t="str">
            <v>Masterseal 302 Impermeabilizante</v>
          </cell>
          <cell r="B1159" t="str">
            <v>KG</v>
          </cell>
          <cell r="C1159">
            <v>11745</v>
          </cell>
        </row>
        <row r="1160">
          <cell r="A1160" t="str">
            <v>Masterseal 501 Impermeabilizante</v>
          </cell>
          <cell r="B1160" t="str">
            <v>KG</v>
          </cell>
          <cell r="C1160">
            <v>3654</v>
          </cell>
        </row>
        <row r="1161">
          <cell r="A1161" t="str">
            <v>Masterseal 580 Impermeabilizante</v>
          </cell>
          <cell r="B1161" t="str">
            <v>KG</v>
          </cell>
          <cell r="C1161">
            <v>7064</v>
          </cell>
        </row>
        <row r="1162">
          <cell r="A1162" t="str">
            <v>Masterseal C Rec Acril Negro Imp</v>
          </cell>
          <cell r="B1162" t="str">
            <v>KG</v>
          </cell>
          <cell r="C1162">
            <v>12539</v>
          </cell>
        </row>
        <row r="1163">
          <cell r="A1163" t="str">
            <v>Masterseal C Rec Acril Verde</v>
          </cell>
          <cell r="B1163" t="str">
            <v>KG</v>
          </cell>
          <cell r="C1163">
            <v>12539</v>
          </cell>
        </row>
        <row r="1164">
          <cell r="A1164" t="str">
            <v>Masterseal C Recubrimiento Acril</v>
          </cell>
          <cell r="B1164" t="str">
            <v>KG</v>
          </cell>
          <cell r="C1164">
            <v>11507</v>
          </cell>
        </row>
        <row r="1165">
          <cell r="A1165" t="str">
            <v>Mastertop 200 Coronamiento</v>
          </cell>
          <cell r="B1165" t="str">
            <v>KG</v>
          </cell>
          <cell r="C1165">
            <v>2528</v>
          </cell>
        </row>
        <row r="1166">
          <cell r="A1166" t="str">
            <v>Material arroyo de piedra</v>
          </cell>
          <cell r="B1166" t="str">
            <v>M3</v>
          </cell>
          <cell r="C1166">
            <v>79542</v>
          </cell>
        </row>
        <row r="1167">
          <cell r="A1167" t="str">
            <v>Merulex IF A</v>
          </cell>
          <cell r="B1167" t="str">
            <v>KG</v>
          </cell>
          <cell r="C1167">
            <v>11350</v>
          </cell>
        </row>
        <row r="1168">
          <cell r="A1168" t="str">
            <v>Merulex IFS</v>
          </cell>
          <cell r="B1168" t="str">
            <v>KG</v>
          </cell>
          <cell r="C1168">
            <v>17800</v>
          </cell>
        </row>
        <row r="1169">
          <cell r="A1169" t="str">
            <v>Metaldeck 2” Cal. 16</v>
          </cell>
          <cell r="B1169" t="str">
            <v>M2</v>
          </cell>
          <cell r="C1169">
            <v>59180</v>
          </cell>
        </row>
        <row r="1170">
          <cell r="A1170" t="str">
            <v>Metaldeck 2” Cal. 16</v>
          </cell>
          <cell r="B1170" t="str">
            <v>ML</v>
          </cell>
          <cell r="C1170">
            <v>55630</v>
          </cell>
        </row>
        <row r="1171">
          <cell r="A1171" t="str">
            <v>Metaldeck 2” Cal. 18</v>
          </cell>
          <cell r="B1171" t="str">
            <v>M2</v>
          </cell>
          <cell r="C1171">
            <v>47208</v>
          </cell>
        </row>
        <row r="1172">
          <cell r="A1172" t="str">
            <v>Metaldeck 2” Cal. 18</v>
          </cell>
          <cell r="B1172" t="str">
            <v>ML</v>
          </cell>
          <cell r="C1172">
            <v>44375</v>
          </cell>
        </row>
        <row r="1173">
          <cell r="A1173" t="str">
            <v>Metaldeck 2” Cal. 20</v>
          </cell>
          <cell r="B1173" t="str">
            <v>M2</v>
          </cell>
          <cell r="C1173">
            <v>35635</v>
          </cell>
        </row>
        <row r="1174">
          <cell r="A1174" t="str">
            <v>Metaldeck 2” Cal. 20</v>
          </cell>
          <cell r="B1174" t="str">
            <v>ML</v>
          </cell>
          <cell r="C1174">
            <v>33497</v>
          </cell>
        </row>
        <row r="1175">
          <cell r="A1175" t="str">
            <v>Metaldeck 2” Cal. 22</v>
          </cell>
          <cell r="B1175" t="str">
            <v>M2</v>
          </cell>
          <cell r="C1175">
            <v>29649</v>
          </cell>
        </row>
        <row r="1176">
          <cell r="A1176" t="str">
            <v>Metaldeck 2” Cal. 22</v>
          </cell>
          <cell r="B1176" t="str">
            <v>ML</v>
          </cell>
          <cell r="C1176">
            <v>27870</v>
          </cell>
        </row>
        <row r="1177">
          <cell r="A1177" t="str">
            <v>Metaldeck 3” Cal. 16</v>
          </cell>
          <cell r="B1177" t="str">
            <v>M2</v>
          </cell>
          <cell r="C1177">
            <v>63942</v>
          </cell>
        </row>
        <row r="1178">
          <cell r="A1178" t="str">
            <v>Metaldeck 3” Cal. 16</v>
          </cell>
          <cell r="B1178" t="str">
            <v>ML</v>
          </cell>
          <cell r="C1178">
            <v>55630</v>
          </cell>
        </row>
        <row r="1179">
          <cell r="A1179" t="str">
            <v>Metaldeck 3” Cal. 18</v>
          </cell>
          <cell r="B1179" t="str">
            <v>M2</v>
          </cell>
          <cell r="C1179">
            <v>51007</v>
          </cell>
        </row>
        <row r="1180">
          <cell r="A1180" t="str">
            <v>Metaldeck 3” Cal. 18</v>
          </cell>
          <cell r="B1180" t="str">
            <v>ML</v>
          </cell>
          <cell r="C1180">
            <v>44375</v>
          </cell>
        </row>
        <row r="1181">
          <cell r="A1181" t="str">
            <v>Metaldeck 3” Cal. 20</v>
          </cell>
          <cell r="B1181" t="str">
            <v>M2</v>
          </cell>
          <cell r="C1181">
            <v>38502</v>
          </cell>
        </row>
        <row r="1182">
          <cell r="A1182" t="str">
            <v>Metaldeck 3” Cal. 20</v>
          </cell>
          <cell r="B1182" t="str">
            <v>ML</v>
          </cell>
          <cell r="C1182">
            <v>33497</v>
          </cell>
        </row>
        <row r="1183">
          <cell r="A1183" t="str">
            <v>Metaldeck 3” Cal. 22</v>
          </cell>
          <cell r="B1183" t="str">
            <v>M2</v>
          </cell>
          <cell r="C1183">
            <v>32034</v>
          </cell>
        </row>
        <row r="1184">
          <cell r="A1184" t="str">
            <v>Metaldeck 3” Cal. 22</v>
          </cell>
          <cell r="B1184" t="str">
            <v>ML</v>
          </cell>
          <cell r="C1184">
            <v>27870</v>
          </cell>
        </row>
        <row r="1185">
          <cell r="A1185" t="str">
            <v>Mezc. lavaplatos loira cristal</v>
          </cell>
          <cell r="B1185" t="str">
            <v xml:space="preserve">UN </v>
          </cell>
          <cell r="C1185">
            <v>82800</v>
          </cell>
        </row>
        <row r="1186">
          <cell r="A1186" t="str">
            <v>Mezc.lavaplato aleta pico halc.</v>
          </cell>
          <cell r="B1186" t="str">
            <v xml:space="preserve">UN </v>
          </cell>
          <cell r="C1186">
            <v>74200</v>
          </cell>
        </row>
        <row r="1187">
          <cell r="A1187" t="str">
            <v>Mezc.lavaplato iris Cromada</v>
          </cell>
          <cell r="B1187" t="str">
            <v xml:space="preserve">UN </v>
          </cell>
          <cell r="C1187">
            <v>48899</v>
          </cell>
        </row>
        <row r="1188">
          <cell r="A1188" t="str">
            <v>Mezc.lavaplato iris pico halco</v>
          </cell>
          <cell r="B1188" t="str">
            <v xml:space="preserve">UN </v>
          </cell>
          <cell r="C1188">
            <v>48899</v>
          </cell>
        </row>
        <row r="1189">
          <cell r="A1189" t="str">
            <v>Mezc.lavaplatos monocontrol crom.</v>
          </cell>
          <cell r="B1189" t="str">
            <v xml:space="preserve">UN </v>
          </cell>
          <cell r="C1189">
            <v>114300</v>
          </cell>
        </row>
        <row r="1190">
          <cell r="A1190" t="str">
            <v>Mezc.lavaplatos prisma cromada</v>
          </cell>
          <cell r="B1190" t="str">
            <v xml:space="preserve">UN </v>
          </cell>
          <cell r="C1190">
            <v>93800</v>
          </cell>
        </row>
        <row r="1191">
          <cell r="A1191" t="str">
            <v>Mezcladora a gasolina 1 ½ saco</v>
          </cell>
          <cell r="B1191" t="str">
            <v>DIA</v>
          </cell>
          <cell r="C1191">
            <v>46284</v>
          </cell>
        </row>
        <row r="1192">
          <cell r="A1192" t="str">
            <v>Mezcladora de 6 p3 sin op.</v>
          </cell>
          <cell r="B1192" t="str">
            <v>DIA</v>
          </cell>
          <cell r="C1192">
            <v>56840</v>
          </cell>
        </row>
        <row r="1193">
          <cell r="A1193" t="str">
            <v>Mezcladora Lav. elite 8"</v>
          </cell>
          <cell r="B1193" t="str">
            <v xml:space="preserve">UN </v>
          </cell>
          <cell r="C1193">
            <v>239500</v>
          </cell>
        </row>
        <row r="1194">
          <cell r="A1194" t="str">
            <v>Mezcladora Lav. Prisma 8"</v>
          </cell>
          <cell r="B1194" t="str">
            <v xml:space="preserve">UN </v>
          </cell>
          <cell r="C1194">
            <v>68100</v>
          </cell>
        </row>
        <row r="1195">
          <cell r="A1195" t="str">
            <v>Mezcladora Lav.Monocontol</v>
          </cell>
          <cell r="B1195" t="str">
            <v xml:space="preserve">UN </v>
          </cell>
          <cell r="C1195">
            <v>97500</v>
          </cell>
        </row>
        <row r="1196">
          <cell r="A1196" t="str">
            <v>Mezcladora Lavam. loira cristal 8"</v>
          </cell>
          <cell r="B1196" t="str">
            <v xml:space="preserve">UN </v>
          </cell>
          <cell r="C1196">
            <v>104400</v>
          </cell>
        </row>
        <row r="1197">
          <cell r="A1197" t="str">
            <v>Mezcladora Lavama. porcelana 8"</v>
          </cell>
          <cell r="B1197" t="str">
            <v xml:space="preserve">UN </v>
          </cell>
          <cell r="C1197">
            <v>132400</v>
          </cell>
        </row>
        <row r="1198">
          <cell r="A1198" t="str">
            <v>Mezcladora Opera 8" cromo oro</v>
          </cell>
          <cell r="B1198" t="str">
            <v xml:space="preserve">UN </v>
          </cell>
          <cell r="C1198">
            <v>338200</v>
          </cell>
        </row>
        <row r="1199">
          <cell r="A1199" t="str">
            <v>Mezcladora sin op.</v>
          </cell>
          <cell r="B1199" t="str">
            <v>DIA</v>
          </cell>
          <cell r="C1199">
            <v>57302</v>
          </cell>
        </row>
        <row r="1200">
          <cell r="A1200" t="str">
            <v>Mezcladora sin op.</v>
          </cell>
          <cell r="B1200" t="str">
            <v>DIA</v>
          </cell>
          <cell r="C1200">
            <v>57302</v>
          </cell>
        </row>
        <row r="1201">
          <cell r="A1201" t="str">
            <v>Mezcladora sin op.</v>
          </cell>
          <cell r="B1201" t="str">
            <v>DIA</v>
          </cell>
          <cell r="C1201">
            <v>57302</v>
          </cell>
        </row>
        <row r="1202">
          <cell r="A1202" t="str">
            <v>Micro Air 920</v>
          </cell>
          <cell r="B1202" t="str">
            <v>LT</v>
          </cell>
          <cell r="C1202">
            <v>1392</v>
          </cell>
        </row>
        <row r="1203">
          <cell r="A1203" t="str">
            <v>Micro Air 990</v>
          </cell>
          <cell r="B1203" t="str">
            <v>LT</v>
          </cell>
          <cell r="C1203">
            <v>8468</v>
          </cell>
        </row>
        <row r="1204">
          <cell r="A1204" t="str">
            <v>Micromarmol (cuñete)</v>
          </cell>
          <cell r="B1204" t="str">
            <v>CU</v>
          </cell>
          <cell r="C1204">
            <v>63800</v>
          </cell>
        </row>
        <row r="1205">
          <cell r="A1205" t="str">
            <v>Moldura cielo raso. 2.40 Cedro</v>
          </cell>
          <cell r="B1205" t="str">
            <v>UN</v>
          </cell>
          <cell r="C1205">
            <v>6589</v>
          </cell>
        </row>
        <row r="1206">
          <cell r="A1206" t="str">
            <v>Moldura jamba 3.0x2.40 Cedro</v>
          </cell>
          <cell r="B1206" t="str">
            <v>UN</v>
          </cell>
          <cell r="C1206">
            <v>6517</v>
          </cell>
        </row>
        <row r="1207">
          <cell r="A1207" t="str">
            <v>Moldura jamba 6.0x2.40 Cedro</v>
          </cell>
          <cell r="B1207" t="str">
            <v>UN</v>
          </cell>
          <cell r="C1207">
            <v>11333</v>
          </cell>
        </row>
        <row r="1208">
          <cell r="A1208" t="str">
            <v>Monte y Desmonte</v>
          </cell>
          <cell r="B1208" t="str">
            <v xml:space="preserve">UN </v>
          </cell>
          <cell r="C1208">
            <v>5000000</v>
          </cell>
        </row>
        <row r="1209">
          <cell r="A1209" t="str">
            <v>Mort. larga vida 1:3:5 panete 2500 PSI</v>
          </cell>
          <cell r="B1209" t="str">
            <v>M3</v>
          </cell>
          <cell r="C1209">
            <v>254300</v>
          </cell>
        </row>
        <row r="1210">
          <cell r="A1210" t="str">
            <v>Mort. larga vida 1:3:8 panete 1800 PSI</v>
          </cell>
          <cell r="B1210" t="str">
            <v>M3</v>
          </cell>
          <cell r="C1210">
            <v>237541</v>
          </cell>
        </row>
        <row r="1211">
          <cell r="A1211" t="str">
            <v>Mort. larga vida 1:4:5 panete 750 PSI</v>
          </cell>
          <cell r="B1211" t="str">
            <v>M3</v>
          </cell>
          <cell r="C1211">
            <v>227873</v>
          </cell>
        </row>
        <row r="1212">
          <cell r="A1212" t="str">
            <v>Mortero 1:3</v>
          </cell>
          <cell r="B1212" t="str">
            <v>m3</v>
          </cell>
          <cell r="C1212">
            <v>271188</v>
          </cell>
        </row>
        <row r="1213">
          <cell r="A1213" t="str">
            <v>Mortero 1:3 impermeabilizado</v>
          </cell>
          <cell r="B1213" t="str">
            <v>m3</v>
          </cell>
          <cell r="C1213">
            <v>358314</v>
          </cell>
        </row>
        <row r="1214">
          <cell r="A1214" t="str">
            <v>Mortero 1:4</v>
          </cell>
          <cell r="B1214" t="str">
            <v>m3</v>
          </cell>
          <cell r="C1214">
            <v>230075</v>
          </cell>
        </row>
        <row r="1215">
          <cell r="A1215" t="str">
            <v>Mortero 1:4 impermeabilizado</v>
          </cell>
          <cell r="B1215" t="str">
            <v>m3</v>
          </cell>
          <cell r="C1215">
            <v>299929</v>
          </cell>
        </row>
        <row r="1216">
          <cell r="A1216" t="str">
            <v>Mortero 1:5</v>
          </cell>
          <cell r="B1216" t="str">
            <v>m3</v>
          </cell>
          <cell r="C1216">
            <v>201226</v>
          </cell>
        </row>
        <row r="1217">
          <cell r="A1217" t="str">
            <v>Mortero larga vida 1:3:5 pega 2500 PSI</v>
          </cell>
          <cell r="B1217" t="str">
            <v>M3</v>
          </cell>
          <cell r="C1217">
            <v>242313</v>
          </cell>
        </row>
        <row r="1218">
          <cell r="A1218" t="str">
            <v>Mortero larga vida 1:3:8 pega 1800 PSI</v>
          </cell>
          <cell r="B1218" t="str">
            <v>M3</v>
          </cell>
          <cell r="C1218">
            <v>228305</v>
          </cell>
        </row>
        <row r="1219">
          <cell r="A1219" t="str">
            <v>Mortero larga vida 1:4 panete 1500 PSI</v>
          </cell>
          <cell r="B1219" t="str">
            <v>M3</v>
          </cell>
          <cell r="C1219">
            <v>232493</v>
          </cell>
        </row>
        <row r="1220">
          <cell r="A1220" t="str">
            <v>Mortero larga vida 1:4 pega 1500 PSI</v>
          </cell>
          <cell r="B1220" t="str">
            <v>M3</v>
          </cell>
          <cell r="C1220">
            <v>223829</v>
          </cell>
        </row>
        <row r="1221">
          <cell r="A1221" t="str">
            <v>Mortero larga vida 1:4:5 pega 750 PSI</v>
          </cell>
          <cell r="B1221" t="str">
            <v>M3</v>
          </cell>
          <cell r="C1221">
            <v>218631</v>
          </cell>
        </row>
        <row r="1222">
          <cell r="A1222" t="str">
            <v>Motobomba a gasolina de 2"</v>
          </cell>
          <cell r="B1222" t="str">
            <v>d</v>
          </cell>
          <cell r="C1222">
            <v>57712.969599999997</v>
          </cell>
        </row>
        <row r="1223">
          <cell r="A1223" t="str">
            <v>Motobomba a gasolina de 3”</v>
          </cell>
          <cell r="B1223" t="str">
            <v>DIA</v>
          </cell>
          <cell r="C1223">
            <v>46284</v>
          </cell>
        </row>
        <row r="1224">
          <cell r="A1224" t="str">
            <v>Motobomba de 3" (pulg) s/op.</v>
          </cell>
          <cell r="B1224" t="str">
            <v>DIA</v>
          </cell>
          <cell r="C1224">
            <v>56840</v>
          </cell>
        </row>
        <row r="1225">
          <cell r="A1225" t="str">
            <v>Motobomba de 3" (pulg) sin op.</v>
          </cell>
          <cell r="B1225" t="str">
            <v>DIA</v>
          </cell>
          <cell r="C1225">
            <v>56840</v>
          </cell>
        </row>
        <row r="1226">
          <cell r="A1226" t="str">
            <v>Motobomba gas 2” sin op.</v>
          </cell>
          <cell r="B1226" t="str">
            <v>DIA</v>
          </cell>
          <cell r="C1226">
            <v>55493</v>
          </cell>
        </row>
        <row r="1227">
          <cell r="A1227" t="str">
            <v>Motobomba gas 3” sin op.</v>
          </cell>
          <cell r="B1227" t="str">
            <v>DIA</v>
          </cell>
          <cell r="C1227">
            <v>57544</v>
          </cell>
        </row>
        <row r="1228">
          <cell r="A1228" t="str">
            <v>Motobomba gas 4” sin op.</v>
          </cell>
          <cell r="B1228" t="str">
            <v>DIA</v>
          </cell>
          <cell r="C1228">
            <v>68763</v>
          </cell>
        </row>
        <row r="1229">
          <cell r="A1229" t="str">
            <v>Motobomba para prueba hidrostática</v>
          </cell>
          <cell r="B1229" t="str">
            <v>d</v>
          </cell>
          <cell r="C1229">
            <v>30159.999999999996</v>
          </cell>
        </row>
        <row r="1230">
          <cell r="A1230" t="str">
            <v>Motobomba sumergible 2” sin op.</v>
          </cell>
          <cell r="B1230" t="str">
            <v>DIA</v>
          </cell>
          <cell r="C1230">
            <v>55493</v>
          </cell>
        </row>
        <row r="1231">
          <cell r="A1231" t="str">
            <v>Motoniveladora 12.G</v>
          </cell>
          <cell r="B1231" t="str">
            <v>HORA</v>
          </cell>
          <cell r="C1231">
            <v>132250</v>
          </cell>
        </row>
        <row r="1232">
          <cell r="A1232" t="str">
            <v>Motoniveladora 12f</v>
          </cell>
          <cell r="B1232" t="str">
            <v>HORA</v>
          </cell>
          <cell r="C1232">
            <v>123250</v>
          </cell>
        </row>
        <row r="1233">
          <cell r="A1233" t="str">
            <v>Motoniveladora 8t</v>
          </cell>
          <cell r="B1233" t="str">
            <v>HORA</v>
          </cell>
          <cell r="C1233">
            <v>42210</v>
          </cell>
        </row>
        <row r="1234">
          <cell r="A1234" t="str">
            <v>Mueble aero</v>
          </cell>
          <cell r="B1234" t="str">
            <v xml:space="preserve">UN </v>
          </cell>
          <cell r="C1234">
            <v>37200</v>
          </cell>
        </row>
        <row r="1235">
          <cell r="A1235" t="str">
            <v>Mueble comodor plastico</v>
          </cell>
          <cell r="B1235" t="str">
            <v xml:space="preserve">UN </v>
          </cell>
          <cell r="C1235">
            <v>23500</v>
          </cell>
        </row>
        <row r="1236">
          <cell r="A1236" t="str">
            <v>Mueble luxor (plastico)</v>
          </cell>
          <cell r="B1236" t="str">
            <v xml:space="preserve">UN </v>
          </cell>
          <cell r="C1236">
            <v>61500</v>
          </cell>
        </row>
        <row r="1237">
          <cell r="A1237" t="str">
            <v>Mueble sensacion</v>
          </cell>
          <cell r="B1237" t="str">
            <v xml:space="preserve">UN </v>
          </cell>
          <cell r="C1237">
            <v>43500</v>
          </cell>
        </row>
        <row r="1238">
          <cell r="A1238" t="str">
            <v>Niple galvanizado 1 1/2"x4"</v>
          </cell>
          <cell r="B1238" t="str">
            <v>UN</v>
          </cell>
          <cell r="C1238">
            <v>1450</v>
          </cell>
        </row>
        <row r="1239">
          <cell r="A1239" t="str">
            <v>Niple galvanizado 1 1/4"x4"</v>
          </cell>
          <cell r="B1239" t="str">
            <v>UN</v>
          </cell>
          <cell r="C1239">
            <v>1224</v>
          </cell>
        </row>
        <row r="1240">
          <cell r="A1240" t="str">
            <v>Niple galvanizado 1"x4</v>
          </cell>
          <cell r="B1240" t="str">
            <v>UN</v>
          </cell>
          <cell r="C1240">
            <v>963</v>
          </cell>
        </row>
        <row r="1241">
          <cell r="A1241" t="str">
            <v>Niple galvanizado 1/2"x4</v>
          </cell>
          <cell r="B1241" t="str">
            <v>UN</v>
          </cell>
          <cell r="C1241">
            <v>700</v>
          </cell>
        </row>
        <row r="1242">
          <cell r="A1242" t="str">
            <v>Niple galvanizado 2"x4"</v>
          </cell>
          <cell r="B1242" t="str">
            <v>UN</v>
          </cell>
          <cell r="C1242">
            <v>2139</v>
          </cell>
        </row>
        <row r="1243">
          <cell r="A1243" t="str">
            <v>Niple galvanizado 3/4"x4</v>
          </cell>
          <cell r="B1243" t="str">
            <v>UN</v>
          </cell>
          <cell r="C1243">
            <v>638</v>
          </cell>
        </row>
        <row r="1244">
          <cell r="A1244" t="str">
            <v>Oficial Albañileria</v>
          </cell>
          <cell r="B1244" t="str">
            <v>HH</v>
          </cell>
          <cell r="C1244">
            <v>7600</v>
          </cell>
        </row>
        <row r="1245">
          <cell r="A1245" t="str">
            <v>Operador maq. Grande</v>
          </cell>
          <cell r="B1245" t="str">
            <v>DIA</v>
          </cell>
          <cell r="C1245">
            <v>64727.999999999993</v>
          </cell>
        </row>
        <row r="1246">
          <cell r="A1246" t="str">
            <v>Operador maq. pequeña</v>
          </cell>
          <cell r="B1246" t="str">
            <v>DIA</v>
          </cell>
          <cell r="C1246">
            <v>37584</v>
          </cell>
        </row>
        <row r="1247">
          <cell r="A1247" t="str">
            <v>Orinal Colby plus</v>
          </cell>
          <cell r="B1247" t="str">
            <v>UN</v>
          </cell>
          <cell r="C1247">
            <v>143698</v>
          </cell>
        </row>
        <row r="1248">
          <cell r="A1248" t="str">
            <v>Orinal Infantil Grif</v>
          </cell>
          <cell r="B1248" t="str">
            <v>UN</v>
          </cell>
          <cell r="C1248">
            <v>165700</v>
          </cell>
        </row>
        <row r="1249">
          <cell r="A1249" t="str">
            <v>Orinal Mediano Grif</v>
          </cell>
          <cell r="B1249" t="str">
            <v>UN</v>
          </cell>
          <cell r="C1249">
            <v>214400</v>
          </cell>
        </row>
        <row r="1250">
          <cell r="A1250" t="str">
            <v>Orinal Sidney</v>
          </cell>
          <cell r="B1250" t="str">
            <v>UN</v>
          </cell>
          <cell r="C1250">
            <v>99964</v>
          </cell>
        </row>
        <row r="1251">
          <cell r="A1251" t="str">
            <v>Pala cuadrada</v>
          </cell>
          <cell r="B1251" t="str">
            <v>UN</v>
          </cell>
          <cell r="C1251">
            <v>13100</v>
          </cell>
        </row>
        <row r="1252">
          <cell r="A1252" t="str">
            <v>Pala redonda</v>
          </cell>
          <cell r="B1252" t="str">
            <v>UN</v>
          </cell>
          <cell r="C1252">
            <v>13100</v>
          </cell>
        </row>
        <row r="1253">
          <cell r="A1253" t="str">
            <v>Paladraga</v>
          </cell>
          <cell r="B1253" t="str">
            <v>UN</v>
          </cell>
          <cell r="C1253">
            <v>35100</v>
          </cell>
        </row>
        <row r="1254">
          <cell r="A1254" t="str">
            <v>Palustre 10</v>
          </cell>
          <cell r="B1254" t="str">
            <v>UN</v>
          </cell>
          <cell r="C1254">
            <v>6580</v>
          </cell>
        </row>
        <row r="1255">
          <cell r="A1255" t="str">
            <v>Palustre 6"</v>
          </cell>
          <cell r="B1255" t="str">
            <v>UN</v>
          </cell>
          <cell r="C1255">
            <v>6000</v>
          </cell>
        </row>
        <row r="1256">
          <cell r="A1256" t="str">
            <v>Palustre 8"</v>
          </cell>
          <cell r="B1256" t="str">
            <v>UN</v>
          </cell>
          <cell r="C1256">
            <v>6700</v>
          </cell>
        </row>
        <row r="1257">
          <cell r="A1257" t="str">
            <v>Panel 200 X50 mts</v>
          </cell>
          <cell r="B1257" t="str">
            <v>ML</v>
          </cell>
          <cell r="C1257">
            <v>38500</v>
          </cell>
        </row>
        <row r="1258">
          <cell r="A1258" t="str">
            <v>Pasos Prefab Concre1.10x0.3x0.18</v>
          </cell>
          <cell r="B1258" t="str">
            <v xml:space="preserve">UN </v>
          </cell>
          <cell r="C1258">
            <v>34800</v>
          </cell>
        </row>
        <row r="1259">
          <cell r="A1259" t="str">
            <v>Pedestal Lav Torino</v>
          </cell>
          <cell r="B1259" t="str">
            <v>UN</v>
          </cell>
          <cell r="C1259">
            <v>196600</v>
          </cell>
        </row>
        <row r="1260">
          <cell r="A1260" t="str">
            <v>Pedestal Maximo</v>
          </cell>
          <cell r="B1260" t="str">
            <v>U</v>
          </cell>
          <cell r="C1260">
            <v>103600</v>
          </cell>
        </row>
        <row r="1261">
          <cell r="A1261" t="str">
            <v>Pedestal san lorenzo</v>
          </cell>
          <cell r="B1261" t="str">
            <v>UN</v>
          </cell>
          <cell r="C1261">
            <v>121600</v>
          </cell>
        </row>
        <row r="1262">
          <cell r="A1262" t="str">
            <v>Pegaplus 10 kl</v>
          </cell>
          <cell r="B1262" t="str">
            <v>UN</v>
          </cell>
          <cell r="C1262">
            <v>9500</v>
          </cell>
        </row>
        <row r="1263">
          <cell r="A1263" t="str">
            <v>Perfil HEA 240 con elementos de anclaje, L&lt;2 m</v>
          </cell>
          <cell r="B1263" t="str">
            <v>d</v>
          </cell>
          <cell r="C1263">
            <v>1612</v>
          </cell>
        </row>
        <row r="1264">
          <cell r="A1264" t="str">
            <v>Perfil HEA 240 x 10 m</v>
          </cell>
          <cell r="B1264" t="str">
            <v>d</v>
          </cell>
          <cell r="C1264">
            <v>1664</v>
          </cell>
        </row>
        <row r="1265">
          <cell r="A1265" t="str">
            <v>Perfil PAG C 100x50 Gal 1.2 mm</v>
          </cell>
          <cell r="B1265" t="str">
            <v>UN</v>
          </cell>
          <cell r="C1265">
            <v>33561</v>
          </cell>
        </row>
        <row r="1266">
          <cell r="A1266" t="str">
            <v>Perfil PAG C 100x50 Gal 1.5 mm</v>
          </cell>
          <cell r="B1266" t="str">
            <v>UN</v>
          </cell>
          <cell r="C1266">
            <v>42076</v>
          </cell>
        </row>
        <row r="1267">
          <cell r="A1267" t="str">
            <v>Perfil PAG C 100x50 Gal 1.9 mm</v>
          </cell>
          <cell r="B1267" t="str">
            <v>UN</v>
          </cell>
          <cell r="C1267">
            <v>53703</v>
          </cell>
        </row>
        <row r="1268">
          <cell r="A1268" t="str">
            <v>Perfil PAG C 120x60 Gal 1.2 mm</v>
          </cell>
          <cell r="B1268" t="str">
            <v>UN</v>
          </cell>
          <cell r="C1268">
            <v>40591</v>
          </cell>
        </row>
        <row r="1269">
          <cell r="A1269" t="str">
            <v>Perfil PAG C 120x60 Gal 1.5 mm</v>
          </cell>
          <cell r="B1269" t="str">
            <v>UN</v>
          </cell>
          <cell r="C1269">
            <v>50872</v>
          </cell>
        </row>
        <row r="1270">
          <cell r="A1270" t="str">
            <v>Perfil PAG C 120x60 Gal 1.9 mm</v>
          </cell>
          <cell r="B1270" t="str">
            <v>UN</v>
          </cell>
          <cell r="C1270">
            <v>64936</v>
          </cell>
        </row>
        <row r="1271">
          <cell r="A1271" t="str">
            <v>Perfil PAG C 150x50 Gal 1.2 mm</v>
          </cell>
          <cell r="B1271" t="str">
            <v>UN</v>
          </cell>
          <cell r="C1271">
            <v>41824</v>
          </cell>
        </row>
        <row r="1272">
          <cell r="A1272" t="str">
            <v>Perfil PAG C 150x50 Gal 1.5 m m</v>
          </cell>
          <cell r="B1272" t="str">
            <v>UN</v>
          </cell>
          <cell r="C1272">
            <v>52442</v>
          </cell>
        </row>
        <row r="1273">
          <cell r="A1273" t="str">
            <v>Perfil PAG C 150x50 Gal 1.9 mm</v>
          </cell>
          <cell r="B1273" t="str">
            <v>UN</v>
          </cell>
          <cell r="C1273">
            <v>66925</v>
          </cell>
        </row>
        <row r="1274">
          <cell r="A1274" t="str">
            <v>Perfil PAG C 160x60 Gal 1.2 mm</v>
          </cell>
          <cell r="B1274" t="str">
            <v>UN</v>
          </cell>
          <cell r="C1274">
            <v>47455</v>
          </cell>
        </row>
        <row r="1275">
          <cell r="A1275" t="str">
            <v>Perfil PAG C 160x60 Gal 1.5 mm</v>
          </cell>
          <cell r="B1275" t="str">
            <v>UN</v>
          </cell>
          <cell r="C1275">
            <v>59473</v>
          </cell>
        </row>
        <row r="1276">
          <cell r="A1276" t="str">
            <v>Perfil PAG C 160x60 Gal 1.9 mm</v>
          </cell>
          <cell r="B1276" t="str">
            <v>UN</v>
          </cell>
          <cell r="C1276">
            <v>75918</v>
          </cell>
        </row>
        <row r="1277">
          <cell r="A1277" t="str">
            <v>Perfil PAG C 203x67 Gal 1.2 mm</v>
          </cell>
          <cell r="B1277" t="str">
            <v>UN</v>
          </cell>
          <cell r="C1277">
            <v>56336</v>
          </cell>
        </row>
        <row r="1278">
          <cell r="A1278" t="str">
            <v>Perfil PAG C 203x67 Gal 1.5 mm</v>
          </cell>
          <cell r="B1278" t="str">
            <v>UN</v>
          </cell>
          <cell r="C1278">
            <v>70511</v>
          </cell>
        </row>
        <row r="1279">
          <cell r="A1279" t="str">
            <v>Perfil PAG C 203x67 Gal 1.9 mm</v>
          </cell>
          <cell r="B1279" t="str">
            <v>UN</v>
          </cell>
          <cell r="C1279">
            <v>89420</v>
          </cell>
        </row>
        <row r="1280">
          <cell r="A1280" t="str">
            <v>Perfil PAG C 220x80 Gal 1.2 mm</v>
          </cell>
          <cell r="B1280" t="str">
            <v>UN</v>
          </cell>
          <cell r="C1280">
            <v>63367</v>
          </cell>
        </row>
        <row r="1281">
          <cell r="A1281" t="str">
            <v>Perfil PAG C 220x80 Gal 1.5 mm</v>
          </cell>
          <cell r="B1281" t="str">
            <v>UN</v>
          </cell>
          <cell r="C1281">
            <v>79447</v>
          </cell>
        </row>
        <row r="1282">
          <cell r="A1282" t="str">
            <v>Perfil PAG C 220x80 Gal 1.9 mm</v>
          </cell>
          <cell r="B1282" t="str">
            <v>UN</v>
          </cell>
          <cell r="C1282">
            <v>101410</v>
          </cell>
        </row>
        <row r="1283">
          <cell r="A1283" t="str">
            <v>Perfil PAG C 254x67 Gal 1.5 mm</v>
          </cell>
          <cell r="B1283" t="str">
            <v>UN</v>
          </cell>
          <cell r="C1283">
            <v>79979</v>
          </cell>
        </row>
        <row r="1284">
          <cell r="A1284" t="str">
            <v>Perfil PAG C 254x67 Gal 1.9 mm</v>
          </cell>
          <cell r="B1284" t="str">
            <v>UN</v>
          </cell>
          <cell r="C1284">
            <v>101410</v>
          </cell>
        </row>
        <row r="1285">
          <cell r="A1285" t="str">
            <v>Perfil PAG C 305x80 Gal 1.9 mm</v>
          </cell>
          <cell r="B1285" t="str">
            <v>UN</v>
          </cell>
          <cell r="C1285">
            <v>124382</v>
          </cell>
        </row>
        <row r="1286">
          <cell r="A1286" t="str">
            <v>Perfil PAG Z 160x60 Gal 1.2 mm</v>
          </cell>
          <cell r="B1286" t="str">
            <v>UN</v>
          </cell>
          <cell r="C1286">
            <v>47455</v>
          </cell>
        </row>
        <row r="1287">
          <cell r="A1287" t="str">
            <v>Perfil PAG Z 160x60 Gal 1.5 mm</v>
          </cell>
          <cell r="B1287" t="str">
            <v>UN</v>
          </cell>
          <cell r="C1287">
            <v>59473</v>
          </cell>
        </row>
        <row r="1288">
          <cell r="A1288" t="str">
            <v>Perfil PAG Z 160x60 Gal 1.9 mm</v>
          </cell>
          <cell r="B1288" t="str">
            <v>UN</v>
          </cell>
          <cell r="C1288">
            <v>75918</v>
          </cell>
        </row>
        <row r="1289">
          <cell r="A1289" t="str">
            <v>Perfil PAG Z 220x80 Gal 1.2 mm</v>
          </cell>
          <cell r="B1289" t="str">
            <v>UN</v>
          </cell>
          <cell r="C1289">
            <v>63367</v>
          </cell>
        </row>
        <row r="1290">
          <cell r="A1290" t="str">
            <v>Perfil PAG Z 220x80 Gal 1.5 mm</v>
          </cell>
          <cell r="B1290" t="str">
            <v>UN</v>
          </cell>
          <cell r="C1290">
            <v>79447</v>
          </cell>
        </row>
        <row r="1291">
          <cell r="A1291" t="str">
            <v>Perfil PAG Z 220x80 Gal 1.9 mm</v>
          </cell>
          <cell r="B1291" t="str">
            <v>UN</v>
          </cell>
          <cell r="C1291">
            <v>101410</v>
          </cell>
        </row>
        <row r="1292">
          <cell r="A1292" t="str">
            <v>Perfil PAG Z 305x80 Gal 1.5 mm</v>
          </cell>
          <cell r="B1292" t="str">
            <v>UN</v>
          </cell>
          <cell r="C1292">
            <v>97433</v>
          </cell>
        </row>
        <row r="1293">
          <cell r="A1293" t="str">
            <v>Perfil PAG Z 305x80 Gal 1.9 mm</v>
          </cell>
          <cell r="B1293" t="str">
            <v>UN</v>
          </cell>
          <cell r="C1293">
            <v>124382</v>
          </cell>
        </row>
        <row r="1294">
          <cell r="A1294" t="str">
            <v>Perfil PHR C 100x50 Neg 2 mm</v>
          </cell>
          <cell r="B1294" t="str">
            <v>UN</v>
          </cell>
          <cell r="C1294">
            <v>50514</v>
          </cell>
        </row>
        <row r="1295">
          <cell r="A1295" t="str">
            <v>Perfil PHR C 100x50 Neg 2.5 mm</v>
          </cell>
          <cell r="B1295" t="str">
            <v>UN</v>
          </cell>
          <cell r="C1295">
            <v>63160</v>
          </cell>
        </row>
        <row r="1296">
          <cell r="A1296" t="str">
            <v>Perfil PHR C 100x50 Neg 3 mm</v>
          </cell>
          <cell r="B1296" t="str">
            <v>UN</v>
          </cell>
          <cell r="C1296">
            <v>75783</v>
          </cell>
        </row>
        <row r="1297">
          <cell r="A1297" t="str">
            <v>Perfil PHR C 120x60 Neg 2 mm</v>
          </cell>
          <cell r="B1297" t="str">
            <v>UN</v>
          </cell>
          <cell r="C1297">
            <v>61091</v>
          </cell>
        </row>
        <row r="1298">
          <cell r="A1298" t="str">
            <v>Perfil PHR C 120x60 Neg 2.5 mm</v>
          </cell>
          <cell r="B1298" t="str">
            <v>UN</v>
          </cell>
          <cell r="C1298">
            <v>76382</v>
          </cell>
        </row>
        <row r="1299">
          <cell r="A1299" t="str">
            <v>Perfil PHR C 120x60 Neg 3 mm</v>
          </cell>
          <cell r="B1299" t="str">
            <v>UN</v>
          </cell>
          <cell r="C1299">
            <v>91649</v>
          </cell>
        </row>
        <row r="1300">
          <cell r="A1300" t="str">
            <v>Perfil PHR C 150x50 Neg 2 mm</v>
          </cell>
          <cell r="B1300" t="str">
            <v>UN</v>
          </cell>
          <cell r="C1300">
            <v>62986</v>
          </cell>
        </row>
        <row r="1301">
          <cell r="A1301" t="str">
            <v>Perfil PHR C 150x50 Neg 2.5 mm</v>
          </cell>
          <cell r="B1301" t="str">
            <v>UN</v>
          </cell>
          <cell r="C1301">
            <v>78726</v>
          </cell>
        </row>
        <row r="1302">
          <cell r="A1302" t="str">
            <v>Perfil PHR C 150x50 Neg 3 mm</v>
          </cell>
          <cell r="B1302" t="str">
            <v>UN</v>
          </cell>
          <cell r="C1302">
            <v>94468</v>
          </cell>
        </row>
        <row r="1303">
          <cell r="A1303" t="str">
            <v>Perfil PHR C 160x60 Neg 2 mm</v>
          </cell>
          <cell r="B1303" t="str">
            <v>UN</v>
          </cell>
          <cell r="C1303">
            <v>71443</v>
          </cell>
        </row>
        <row r="1304">
          <cell r="A1304" t="str">
            <v>Perfil PHR C 160x60 Neg 2.5 mm</v>
          </cell>
          <cell r="B1304" t="str">
            <v>UN</v>
          </cell>
          <cell r="C1304">
            <v>89303</v>
          </cell>
        </row>
        <row r="1305">
          <cell r="A1305" t="str">
            <v>Perfil PHR C 160x60 Neg 3 mm</v>
          </cell>
          <cell r="B1305" t="str">
            <v>UN</v>
          </cell>
          <cell r="C1305">
            <v>107164</v>
          </cell>
        </row>
        <row r="1306">
          <cell r="A1306" t="str">
            <v>Perfil PHR C 203x67 Neg 2 mm</v>
          </cell>
          <cell r="B1306" t="str">
            <v>UN</v>
          </cell>
          <cell r="C1306">
            <v>84115</v>
          </cell>
        </row>
        <row r="1307">
          <cell r="A1307" t="str">
            <v>Perfil PHR C 203x67 Neg 2.5 mm</v>
          </cell>
          <cell r="B1307" t="str">
            <v>UN</v>
          </cell>
          <cell r="C1307">
            <v>105143</v>
          </cell>
        </row>
        <row r="1308">
          <cell r="A1308" t="str">
            <v>Perfil PHR C 203x67 Neg 3 mm</v>
          </cell>
          <cell r="B1308" t="str">
            <v>UN</v>
          </cell>
          <cell r="C1308">
            <v>126173</v>
          </cell>
        </row>
        <row r="1309">
          <cell r="A1309" t="str">
            <v>Perfil PHR C 220x80 Neg 2 mm</v>
          </cell>
          <cell r="B1309" t="str">
            <v>UN</v>
          </cell>
          <cell r="C1309">
            <v>95413</v>
          </cell>
        </row>
        <row r="1310">
          <cell r="A1310" t="str">
            <v>Perfil PHR C 220x80 Neg 2.5 mm</v>
          </cell>
          <cell r="B1310" t="str">
            <v>UN</v>
          </cell>
          <cell r="C1310">
            <v>119263</v>
          </cell>
        </row>
        <row r="1311">
          <cell r="A1311" t="str">
            <v>Perfil PHR C 220x80 Neg 3 mm</v>
          </cell>
          <cell r="B1311" t="str">
            <v>UN</v>
          </cell>
          <cell r="C1311">
            <v>143110</v>
          </cell>
        </row>
        <row r="1312">
          <cell r="A1312" t="str">
            <v>Perfil PHR C 254x67 Neg 2.5 mm</v>
          </cell>
          <cell r="B1312" t="str">
            <v>UN</v>
          </cell>
          <cell r="C1312">
            <v>119263</v>
          </cell>
        </row>
        <row r="1313">
          <cell r="A1313" t="str">
            <v>Perfil PHR C 254x67 Neg 3 mm</v>
          </cell>
          <cell r="B1313" t="str">
            <v>UN</v>
          </cell>
          <cell r="C1313">
            <v>143110</v>
          </cell>
        </row>
        <row r="1314">
          <cell r="A1314" t="str">
            <v>Perfil PHR C 305x80 Gal 1.5 mm</v>
          </cell>
          <cell r="B1314" t="str">
            <v>UN</v>
          </cell>
          <cell r="C1314">
            <v>97433</v>
          </cell>
        </row>
        <row r="1315">
          <cell r="A1315" t="str">
            <v>Perfil PHR C 305x80 Neg 2.5 mm</v>
          </cell>
          <cell r="B1315" t="str">
            <v>UN</v>
          </cell>
          <cell r="C1315">
            <v>146278</v>
          </cell>
        </row>
        <row r="1316">
          <cell r="A1316" t="str">
            <v>Perfil PHR C 305x80 Neg 3 mm</v>
          </cell>
          <cell r="B1316" t="str">
            <v>UN</v>
          </cell>
          <cell r="C1316">
            <v>175539</v>
          </cell>
        </row>
        <row r="1317">
          <cell r="A1317" t="str">
            <v>Perfil PHR C 355x110 Neg 2.5 mm</v>
          </cell>
          <cell r="B1317" t="str">
            <v>UN</v>
          </cell>
          <cell r="C1317">
            <v>177709</v>
          </cell>
        </row>
        <row r="1318">
          <cell r="A1318" t="str">
            <v>Perfil PHR C 355x110 Neg 3 mm</v>
          </cell>
          <cell r="B1318" t="str">
            <v>UN</v>
          </cell>
          <cell r="C1318">
            <v>213256</v>
          </cell>
        </row>
        <row r="1319">
          <cell r="A1319" t="str">
            <v>Perfil PHR Z 160x60 Neg 2 mm</v>
          </cell>
          <cell r="B1319" t="str">
            <v>UN</v>
          </cell>
          <cell r="C1319">
            <v>71443</v>
          </cell>
        </row>
        <row r="1320">
          <cell r="A1320" t="str">
            <v>Perfil PHR Z 160x60 Neg 2.5 mm</v>
          </cell>
          <cell r="B1320" t="str">
            <v>UN</v>
          </cell>
          <cell r="C1320">
            <v>89303</v>
          </cell>
        </row>
        <row r="1321">
          <cell r="A1321" t="str">
            <v>Perfil PHR Z 160x60 Neg 3 mm</v>
          </cell>
          <cell r="B1321" t="str">
            <v>UN</v>
          </cell>
          <cell r="C1321">
            <v>107164</v>
          </cell>
        </row>
        <row r="1322">
          <cell r="A1322" t="str">
            <v>Perfil PHR Z 220x80 Neg 2 mm</v>
          </cell>
          <cell r="B1322" t="str">
            <v>UN</v>
          </cell>
          <cell r="C1322">
            <v>95415</v>
          </cell>
        </row>
        <row r="1323">
          <cell r="A1323" t="str">
            <v>Perfil PHR Z 220x80 Neg 2.5 mm</v>
          </cell>
          <cell r="B1323" t="str">
            <v>UN</v>
          </cell>
          <cell r="C1323">
            <v>119263</v>
          </cell>
        </row>
        <row r="1324">
          <cell r="A1324" t="str">
            <v>Perfil PHR Z 220x80 Neg 3 mm</v>
          </cell>
          <cell r="B1324" t="str">
            <v>UN</v>
          </cell>
          <cell r="C1324">
            <v>143110</v>
          </cell>
        </row>
        <row r="1325">
          <cell r="A1325" t="str">
            <v>Perfil PHR Z 305x80 Neg 2 mm</v>
          </cell>
          <cell r="B1325" t="str">
            <v>UN</v>
          </cell>
          <cell r="C1325">
            <v>117018</v>
          </cell>
        </row>
        <row r="1326">
          <cell r="A1326" t="str">
            <v>Perfil PHR Z 305x80 Neg 2.5 mm</v>
          </cell>
          <cell r="B1326" t="str">
            <v>UN</v>
          </cell>
          <cell r="C1326">
            <v>146278</v>
          </cell>
        </row>
        <row r="1327">
          <cell r="A1327" t="str">
            <v>Perfil PHR Z 305x80 Neg 3 mm</v>
          </cell>
          <cell r="B1327" t="str">
            <v>UN</v>
          </cell>
          <cell r="C1327">
            <v>175539</v>
          </cell>
        </row>
        <row r="1328">
          <cell r="A1328" t="str">
            <v>Pérgola Con. 0,07x0.15 1 a 2,5ml</v>
          </cell>
          <cell r="B1328" t="str">
            <v xml:space="preserve">ML </v>
          </cell>
          <cell r="C1328">
            <v>16240</v>
          </cell>
        </row>
        <row r="1329">
          <cell r="A1329" t="str">
            <v>Pérgola Con. 0,07x0.15 3 a 4 ml</v>
          </cell>
          <cell r="B1329" t="str">
            <v xml:space="preserve">ML </v>
          </cell>
          <cell r="C1329">
            <v>22040</v>
          </cell>
        </row>
        <row r="1330">
          <cell r="A1330" t="str">
            <v>Perma Glass 6</v>
          </cell>
          <cell r="B1330" t="str">
            <v xml:space="preserve">M2 </v>
          </cell>
          <cell r="C1330">
            <v>1626</v>
          </cell>
        </row>
        <row r="1331">
          <cell r="A1331" t="str">
            <v>Perno 5/8 x 2 1/2"</v>
          </cell>
          <cell r="B1331" t="str">
            <v>UD</v>
          </cell>
          <cell r="C1331">
            <v>2600</v>
          </cell>
        </row>
        <row r="1332">
          <cell r="A1332" t="str">
            <v>Pescantes</v>
          </cell>
          <cell r="B1332" t="str">
            <v>DIA</v>
          </cell>
          <cell r="C1332">
            <v>951</v>
          </cell>
        </row>
        <row r="1333">
          <cell r="A1333" t="str">
            <v>Piedra bolo mk 1” 4”</v>
          </cell>
          <cell r="B1333" t="str">
            <v>M3</v>
          </cell>
          <cell r="C1333">
            <v>53360</v>
          </cell>
        </row>
        <row r="1334">
          <cell r="A1334" t="str">
            <v>Piedra ciclopea mk 4"-15"</v>
          </cell>
          <cell r="B1334" t="str">
            <v>M3</v>
          </cell>
          <cell r="C1334">
            <v>53360</v>
          </cell>
        </row>
        <row r="1335">
          <cell r="A1335" t="str">
            <v>Piedra cimiento viaje x 7 M3</v>
          </cell>
          <cell r="B1335" t="str">
            <v>M3</v>
          </cell>
          <cell r="C1335">
            <v>61314</v>
          </cell>
        </row>
        <row r="1336">
          <cell r="A1336" t="str">
            <v>Piedra espolón 20" 30"</v>
          </cell>
          <cell r="B1336" t="str">
            <v>M3</v>
          </cell>
          <cell r="C1336">
            <v>67280</v>
          </cell>
        </row>
        <row r="1337">
          <cell r="A1337" t="str">
            <v>Piedriche viaje x 7 M3</v>
          </cell>
          <cell r="B1337" t="str">
            <v>M3</v>
          </cell>
          <cell r="C1337">
            <v>79542</v>
          </cell>
        </row>
        <row r="1338">
          <cell r="A1338" t="str">
            <v>Pin doble</v>
          </cell>
          <cell r="B1338" t="str">
            <v>DIA</v>
          </cell>
          <cell r="C1338">
            <v>46</v>
          </cell>
        </row>
        <row r="1339">
          <cell r="A1339" t="str">
            <v>Pin sencillo</v>
          </cell>
          <cell r="B1339" t="str">
            <v>DIA</v>
          </cell>
          <cell r="C1339">
            <v>31</v>
          </cell>
        </row>
        <row r="1340">
          <cell r="A1340" t="str">
            <v>Pintabase (galon)</v>
          </cell>
          <cell r="B1340" t="str">
            <v>GA</v>
          </cell>
          <cell r="C1340">
            <v>17098</v>
          </cell>
        </row>
        <row r="1341">
          <cell r="A1341" t="str">
            <v>Pintacril (galon)</v>
          </cell>
          <cell r="B1341" t="str">
            <v>GA</v>
          </cell>
          <cell r="C1341">
            <v>27816</v>
          </cell>
        </row>
        <row r="1342">
          <cell r="A1342" t="str">
            <v>Pintavinil (galon)</v>
          </cell>
          <cell r="B1342" t="str">
            <v>GA</v>
          </cell>
          <cell r="C1342">
            <v>25264</v>
          </cell>
        </row>
        <row r="1343">
          <cell r="A1343" t="str">
            <v>Pintulaca brillante gl</v>
          </cell>
          <cell r="B1343" t="str">
            <v>UN</v>
          </cell>
          <cell r="C1343">
            <v>46000</v>
          </cell>
        </row>
        <row r="1344">
          <cell r="A1344" t="str">
            <v>Pintulaca mate gl</v>
          </cell>
          <cell r="B1344" t="str">
            <v xml:space="preserve">UN </v>
          </cell>
          <cell r="C1344">
            <v>46000</v>
          </cell>
        </row>
        <row r="1345">
          <cell r="A1345" t="str">
            <v>Pintura aluminio 20 kls CN</v>
          </cell>
          <cell r="B1345" t="str">
            <v xml:space="preserve">CN </v>
          </cell>
          <cell r="C1345">
            <v>139000</v>
          </cell>
        </row>
        <row r="1346">
          <cell r="A1346" t="str">
            <v>Pintura aluminio 200 kls Tambor</v>
          </cell>
          <cell r="B1346" t="str">
            <v xml:space="preserve">TB </v>
          </cell>
          <cell r="C1346">
            <v>1536000</v>
          </cell>
        </row>
        <row r="1347">
          <cell r="A1347" t="str">
            <v>Pintura de aluminio 4k GL</v>
          </cell>
          <cell r="B1347" t="str">
            <v xml:space="preserve">GL </v>
          </cell>
          <cell r="C1347">
            <v>39000</v>
          </cell>
        </row>
        <row r="1348">
          <cell r="A1348" t="str">
            <v>Pintura demarcacion</v>
          </cell>
          <cell r="B1348" t="str">
            <v>GL</v>
          </cell>
          <cell r="C1348">
            <v>83600</v>
          </cell>
        </row>
        <row r="1349">
          <cell r="A1349" t="str">
            <v>Pintura epoxica (Coaltar Epoxico)</v>
          </cell>
          <cell r="B1349" t="str">
            <v>gl</v>
          </cell>
          <cell r="C1349">
            <v>84448</v>
          </cell>
        </row>
        <row r="1350">
          <cell r="A1350" t="str">
            <v>Pintura esmalte sintetico</v>
          </cell>
          <cell r="B1350" t="str">
            <v>gal</v>
          </cell>
          <cell r="C1350">
            <v>66961.440000000002</v>
          </cell>
        </row>
        <row r="1351">
          <cell r="A1351" t="str">
            <v>Pinturama cuñete</v>
          </cell>
          <cell r="B1351" t="str">
            <v>UN</v>
          </cell>
          <cell r="C1351">
            <v>76000</v>
          </cell>
        </row>
        <row r="1352">
          <cell r="A1352" t="str">
            <v>Pinturama gl</v>
          </cell>
          <cell r="B1352" t="str">
            <v xml:space="preserve">UN </v>
          </cell>
          <cell r="C1352">
            <v>16000</v>
          </cell>
        </row>
        <row r="1353">
          <cell r="A1353" t="str">
            <v>Pisa Concreto o Burro Metalico</v>
          </cell>
          <cell r="B1353" t="str">
            <v>DIA</v>
          </cell>
          <cell r="C1353">
            <v>3526</v>
          </cell>
        </row>
        <row r="1354">
          <cell r="A1354" t="str">
            <v>Pison metalico</v>
          </cell>
          <cell r="B1354" t="str">
            <v>DIA</v>
          </cell>
          <cell r="C1354">
            <v>821</v>
          </cell>
        </row>
        <row r="1355">
          <cell r="A1355" t="str">
            <v>Placa plana 1200x2400x6 mm</v>
          </cell>
          <cell r="B1355" t="str">
            <v>UN</v>
          </cell>
          <cell r="C1355">
            <v>65.204999999999998</v>
          </cell>
        </row>
        <row r="1356">
          <cell r="A1356" t="str">
            <v>Placa plana 1220x2440x6 mm</v>
          </cell>
          <cell r="B1356" t="str">
            <v>UN</v>
          </cell>
          <cell r="C1356">
            <v>68189</v>
          </cell>
        </row>
        <row r="1357">
          <cell r="A1357" t="str">
            <v>Planta electrica 5 kwa</v>
          </cell>
          <cell r="B1357" t="str">
            <v>DIA</v>
          </cell>
          <cell r="C1357">
            <v>160981</v>
          </cell>
        </row>
        <row r="1358">
          <cell r="A1358" t="str">
            <v>Plantas electricas empresas</v>
          </cell>
          <cell r="B1358" t="str">
            <v>DIA</v>
          </cell>
          <cell r="C1358">
            <v>232000</v>
          </cell>
        </row>
        <row r="1359">
          <cell r="A1359" t="str">
            <v>Plantas electricas eventos</v>
          </cell>
          <cell r="B1359" t="str">
            <v>DIA</v>
          </cell>
          <cell r="C1359">
            <v>812000</v>
          </cell>
        </row>
        <row r="1360">
          <cell r="A1360" t="str">
            <v>Plaqueta Ranurada (por medidas)</v>
          </cell>
          <cell r="B1360" t="str">
            <v xml:space="preserve">M2 </v>
          </cell>
          <cell r="C1360">
            <v>52200</v>
          </cell>
        </row>
        <row r="1361">
          <cell r="A1361" t="str">
            <v>Plastocrete 169 HE</v>
          </cell>
          <cell r="B1361" t="str">
            <v>KG</v>
          </cell>
          <cell r="C1361">
            <v>3248</v>
          </cell>
        </row>
        <row r="1362">
          <cell r="A1362" t="str">
            <v>Plastocrete DM</v>
          </cell>
          <cell r="B1362" t="str">
            <v>KG</v>
          </cell>
          <cell r="C1362">
            <v>6786</v>
          </cell>
        </row>
        <row r="1363">
          <cell r="A1363" t="str">
            <v>Plataforma andamio colgante</v>
          </cell>
          <cell r="B1363" t="str">
            <v>DIA</v>
          </cell>
          <cell r="C1363">
            <v>3072</v>
          </cell>
        </row>
        <row r="1364">
          <cell r="A1364" t="str">
            <v>Plataforma metalica para anda.</v>
          </cell>
          <cell r="B1364" t="str">
            <v>DIA</v>
          </cell>
          <cell r="C1364">
            <v>1034</v>
          </cell>
        </row>
        <row r="1365">
          <cell r="A1365" t="str">
            <v>Platina para pavimento</v>
          </cell>
          <cell r="B1365" t="str">
            <v>DIA</v>
          </cell>
          <cell r="C1365">
            <v>1041</v>
          </cell>
        </row>
        <row r="1366">
          <cell r="A1366" t="str">
            <v>Pluma grua</v>
          </cell>
          <cell r="B1366" t="str">
            <v>DIA</v>
          </cell>
          <cell r="C1366">
            <v>42826</v>
          </cell>
        </row>
        <row r="1367">
          <cell r="A1367" t="str">
            <v>Plumas Gruas</v>
          </cell>
          <cell r="B1367" t="str">
            <v>DIA</v>
          </cell>
          <cell r="C1367">
            <v>34800</v>
          </cell>
        </row>
        <row r="1368">
          <cell r="A1368" t="str">
            <v>Polvillo en cantera</v>
          </cell>
          <cell r="B1368" t="str">
            <v>M3</v>
          </cell>
          <cell r="C1368">
            <v>25022</v>
          </cell>
        </row>
        <row r="1369">
          <cell r="A1369" t="str">
            <v>Polvillo viaje x 7 M3</v>
          </cell>
          <cell r="B1369" t="str">
            <v>M3</v>
          </cell>
          <cell r="C1369">
            <v>28172</v>
          </cell>
        </row>
        <row r="1370">
          <cell r="A1370" t="str">
            <v>Poste Concreto 0.07x0.15 1 a 2.50</v>
          </cell>
          <cell r="B1370" t="str">
            <v xml:space="preserve">ML </v>
          </cell>
          <cell r="C1370">
            <v>11700</v>
          </cell>
        </row>
        <row r="1371">
          <cell r="A1371" t="str">
            <v>Poste Concreto 0.07x0.15 3 a 4.0</v>
          </cell>
          <cell r="B1371" t="str">
            <v xml:space="preserve">ML </v>
          </cell>
          <cell r="C1371">
            <v>14000</v>
          </cell>
        </row>
        <row r="1372">
          <cell r="A1372" t="str">
            <v>Poste Concreto 0.10x0.10 1 a 2.50</v>
          </cell>
          <cell r="B1372" t="str">
            <v xml:space="preserve">ML </v>
          </cell>
          <cell r="C1372">
            <v>17400</v>
          </cell>
        </row>
        <row r="1373">
          <cell r="A1373" t="str">
            <v>Poste para cerca Ganso</v>
          </cell>
          <cell r="B1373" t="str">
            <v xml:space="preserve">un </v>
          </cell>
          <cell r="C1373">
            <v>46400</v>
          </cell>
        </row>
        <row r="1374">
          <cell r="A1374" t="str">
            <v>Pozo Inspección 48" x 100</v>
          </cell>
          <cell r="B1374" t="str">
            <v xml:space="preserve">UN </v>
          </cell>
          <cell r="C1374">
            <v>383067</v>
          </cell>
        </row>
        <row r="1375">
          <cell r="A1375" t="str">
            <v>Pozo Inspección 48" x 25</v>
          </cell>
          <cell r="B1375" t="str">
            <v xml:space="preserve">UN </v>
          </cell>
          <cell r="C1375">
            <v>124990</v>
          </cell>
        </row>
        <row r="1376">
          <cell r="A1376" t="str">
            <v>Pozo Inspección 48" x 50</v>
          </cell>
          <cell r="B1376" t="str">
            <v xml:space="preserve">UN </v>
          </cell>
          <cell r="C1376">
            <v>205192</v>
          </cell>
        </row>
        <row r="1377">
          <cell r="A1377" t="str">
            <v>Pozzolith 100 NT Plastif</v>
          </cell>
          <cell r="B1377" t="str">
            <v>LT</v>
          </cell>
          <cell r="C1377">
            <v>5336</v>
          </cell>
        </row>
        <row r="1378">
          <cell r="A1378" t="str">
            <v>Pozzolith 122 HS Acelerante</v>
          </cell>
          <cell r="B1378" t="str">
            <v>LT</v>
          </cell>
          <cell r="C1378">
            <v>3828</v>
          </cell>
        </row>
        <row r="1379">
          <cell r="A1379" t="str">
            <v>Pozzolith 322 NT Plastif</v>
          </cell>
          <cell r="B1379" t="str">
            <v>LT</v>
          </cell>
          <cell r="C1379">
            <v>4524</v>
          </cell>
        </row>
        <row r="1380">
          <cell r="A1380" t="str">
            <v>Pozzolith 322 R Plastif Retar</v>
          </cell>
          <cell r="B1380" t="str">
            <v>LT</v>
          </cell>
          <cell r="C1380">
            <v>4524</v>
          </cell>
        </row>
        <row r="1381">
          <cell r="A1381" t="str">
            <v>Pozzolith 360 R Plastif Retar</v>
          </cell>
          <cell r="B1381" t="str">
            <v>LT</v>
          </cell>
          <cell r="C1381">
            <v>4176</v>
          </cell>
        </row>
        <row r="1382">
          <cell r="A1382" t="str">
            <v>Pozzolith 360N Plastif</v>
          </cell>
          <cell r="B1382" t="str">
            <v>LT</v>
          </cell>
          <cell r="C1382">
            <v>3944</v>
          </cell>
        </row>
        <row r="1383">
          <cell r="A1383" t="str">
            <v>Pozzolith 400 N SPlastif</v>
          </cell>
          <cell r="B1383" t="str">
            <v>LT</v>
          </cell>
          <cell r="C1383">
            <v>9048</v>
          </cell>
        </row>
        <row r="1384">
          <cell r="A1384" t="str">
            <v>Pozzolith 430 R SPlastif Retar</v>
          </cell>
          <cell r="B1384" t="str">
            <v>LT</v>
          </cell>
          <cell r="C1384">
            <v>5916</v>
          </cell>
        </row>
        <row r="1385">
          <cell r="A1385" t="str">
            <v>Pozzoplast Aditivo</v>
          </cell>
          <cell r="B1385" t="str">
            <v>KG</v>
          </cell>
          <cell r="C1385">
            <v>5336</v>
          </cell>
        </row>
        <row r="1386">
          <cell r="A1386" t="str">
            <v>Pozzorapid Aditivo</v>
          </cell>
          <cell r="B1386" t="str">
            <v>KG</v>
          </cell>
          <cell r="C1386">
            <v>5800</v>
          </cell>
        </row>
        <row r="1387">
          <cell r="A1387" t="str">
            <v>Pozzoretard Aditivo</v>
          </cell>
          <cell r="B1387" t="str">
            <v>KG</v>
          </cell>
          <cell r="C1387">
            <v>3828</v>
          </cell>
        </row>
        <row r="1388">
          <cell r="A1388" t="str">
            <v>Pozzosuper Aditivo</v>
          </cell>
          <cell r="B1388" t="str">
            <v>KG</v>
          </cell>
          <cell r="C1388">
            <v>9048</v>
          </cell>
        </row>
        <row r="1389">
          <cell r="A1389" t="str">
            <v>Premix Grout Reparación</v>
          </cell>
          <cell r="B1389" t="str">
            <v>KG</v>
          </cell>
          <cell r="C1389">
            <v>6380</v>
          </cell>
        </row>
        <row r="1390">
          <cell r="A1390" t="str">
            <v>Premix Mortero Reparación</v>
          </cell>
          <cell r="B1390" t="str">
            <v>KG</v>
          </cell>
          <cell r="C1390">
            <v>1583</v>
          </cell>
        </row>
        <row r="1391">
          <cell r="A1391" t="str">
            <v>Primer epoxico Epox</v>
          </cell>
          <cell r="B1391" t="str">
            <v>GL</v>
          </cell>
          <cell r="C1391">
            <v>182900</v>
          </cell>
        </row>
        <row r="1392">
          <cell r="A1392" t="str">
            <v>Primer verde oliva Ico</v>
          </cell>
          <cell r="B1392" t="str">
            <v>GL</v>
          </cell>
          <cell r="C1392">
            <v>61350</v>
          </cell>
        </row>
        <row r="1393">
          <cell r="A1393" t="str">
            <v>Protectop 5 Kg Amarillo</v>
          </cell>
          <cell r="B1393" t="str">
            <v>UN</v>
          </cell>
          <cell r="C1393">
            <v>188181</v>
          </cell>
        </row>
        <row r="1394">
          <cell r="A1394" t="str">
            <v>Puerta entablerada 91-100 ced/cor</v>
          </cell>
          <cell r="B1394" t="str">
            <v>UN</v>
          </cell>
          <cell r="C1394">
            <v>381650</v>
          </cell>
        </row>
        <row r="1395">
          <cell r="A1395" t="str">
            <v>Puerta entablerada 91-100 Ching.</v>
          </cell>
          <cell r="B1395" t="str">
            <v>UN</v>
          </cell>
          <cell r="C1395">
            <v>240038</v>
          </cell>
        </row>
        <row r="1396">
          <cell r="A1396" t="str">
            <v>Puerta entablerada 91-100 roble</v>
          </cell>
          <cell r="B1396" t="str">
            <v>UN</v>
          </cell>
          <cell r="C1396">
            <v>279780</v>
          </cell>
        </row>
        <row r="1397">
          <cell r="A1397" t="str">
            <v>Puertas de Triplex</v>
          </cell>
          <cell r="B1397" t="str">
            <v>UN</v>
          </cell>
          <cell r="C1397">
            <v>121588</v>
          </cell>
        </row>
        <row r="1398">
          <cell r="A1398" t="str">
            <v>Puertas Integrales en cedro</v>
          </cell>
          <cell r="B1398" t="str">
            <v>UN</v>
          </cell>
          <cell r="C1398">
            <v>324232</v>
          </cell>
        </row>
        <row r="1399">
          <cell r="A1399" t="str">
            <v>Puertas Talladas en cedro</v>
          </cell>
          <cell r="B1399" t="str">
            <v>UN</v>
          </cell>
          <cell r="C1399">
            <v>489562</v>
          </cell>
        </row>
        <row r="1400">
          <cell r="A1400" t="str">
            <v>Pulidora elect. manual</v>
          </cell>
          <cell r="B1400" t="str">
            <v>DIA</v>
          </cell>
          <cell r="C1400">
            <v>22196</v>
          </cell>
        </row>
        <row r="1401">
          <cell r="A1401" t="str">
            <v>Pulidora Electrica</v>
          </cell>
          <cell r="B1401" t="str">
            <v>DIA</v>
          </cell>
          <cell r="C1401">
            <v>34800</v>
          </cell>
        </row>
        <row r="1402">
          <cell r="A1402" t="str">
            <v>Pulidora Electrica de 9"</v>
          </cell>
          <cell r="B1402" t="str">
            <v>d</v>
          </cell>
          <cell r="C1402">
            <v>23084.464</v>
          </cell>
        </row>
        <row r="1403">
          <cell r="A1403" t="str">
            <v>Puntilla 1 1/2"</v>
          </cell>
          <cell r="B1403" t="str">
            <v>LB</v>
          </cell>
          <cell r="C1403">
            <v>1100</v>
          </cell>
        </row>
        <row r="1404">
          <cell r="A1404" t="str">
            <v>Puntilla 1"</v>
          </cell>
          <cell r="B1404" t="str">
            <v>LB</v>
          </cell>
          <cell r="C1404">
            <v>1800</v>
          </cell>
        </row>
        <row r="1405">
          <cell r="A1405" t="str">
            <v>Puntilla 2 1/2 - 3 1/2</v>
          </cell>
          <cell r="B1405" t="str">
            <v>LB</v>
          </cell>
          <cell r="C1405">
            <v>1700</v>
          </cell>
        </row>
        <row r="1406">
          <cell r="A1406" t="str">
            <v>Puntilla 4"</v>
          </cell>
          <cell r="B1406" t="str">
            <v>KG</v>
          </cell>
          <cell r="C1406">
            <v>2800</v>
          </cell>
        </row>
        <row r="1407">
          <cell r="A1407" t="str">
            <v>Puntillas 1 1/2" a 2 1/2" sc.</v>
          </cell>
          <cell r="B1407" t="str">
            <v>LB</v>
          </cell>
          <cell r="C1407">
            <v>703</v>
          </cell>
        </row>
        <row r="1408">
          <cell r="A1408" t="str">
            <v>Puntillas 1" sin cabeza</v>
          </cell>
          <cell r="B1408" t="str">
            <v>LB</v>
          </cell>
          <cell r="C1408">
            <v>1020</v>
          </cell>
        </row>
        <row r="1409">
          <cell r="A1409" t="str">
            <v>Puntillas 3/4" sin cabeza</v>
          </cell>
          <cell r="B1409" t="str">
            <v>LB</v>
          </cell>
          <cell r="C1409">
            <v>990</v>
          </cell>
        </row>
        <row r="1410">
          <cell r="A1410" t="str">
            <v>Puntillas acero 1" a 3"</v>
          </cell>
          <cell r="B1410" t="str">
            <v>LB</v>
          </cell>
          <cell r="C1410">
            <v>3629</v>
          </cell>
        </row>
        <row r="1411">
          <cell r="A1411" t="str">
            <v>Puntillas acero 3/4" .</v>
          </cell>
          <cell r="B1411" t="str">
            <v>LB</v>
          </cell>
          <cell r="C1411">
            <v>2691</v>
          </cell>
        </row>
        <row r="1412">
          <cell r="A1412" t="str">
            <v>Quarto de colorante</v>
          </cell>
          <cell r="B1412" t="str">
            <v>UN</v>
          </cell>
          <cell r="C1412">
            <v>63321</v>
          </cell>
        </row>
        <row r="1413">
          <cell r="A1413" t="str">
            <v>Quickdone 5 kg</v>
          </cell>
          <cell r="B1413" t="str">
            <v>UN</v>
          </cell>
          <cell r="C1413">
            <v>42137</v>
          </cell>
        </row>
        <row r="1414">
          <cell r="A1414" t="str">
            <v>Reducción 2 1/2x2”</v>
          </cell>
          <cell r="B1414" t="str">
            <v xml:space="preserve">UN </v>
          </cell>
          <cell r="C1414">
            <v>19926</v>
          </cell>
        </row>
        <row r="1415">
          <cell r="A1415" t="str">
            <v>Reducción 3 x21/2”</v>
          </cell>
          <cell r="B1415" t="str">
            <v xml:space="preserve">UN </v>
          </cell>
          <cell r="C1415">
            <v>26158</v>
          </cell>
        </row>
        <row r="1416">
          <cell r="A1416" t="str">
            <v>Reducción 3x2”</v>
          </cell>
          <cell r="B1416" t="str">
            <v xml:space="preserve">UN </v>
          </cell>
          <cell r="C1416">
            <v>24646</v>
          </cell>
        </row>
        <row r="1417">
          <cell r="A1417" t="str">
            <v>Reducción 4x3”</v>
          </cell>
          <cell r="B1417" t="str">
            <v xml:space="preserve">UN </v>
          </cell>
          <cell r="C1417">
            <v>44492</v>
          </cell>
        </row>
        <row r="1418">
          <cell r="A1418" t="str">
            <v>Reduccion copa 1/2x3/4"</v>
          </cell>
          <cell r="B1418" t="str">
            <v>UN</v>
          </cell>
          <cell r="C1418">
            <v>1300</v>
          </cell>
        </row>
        <row r="1419">
          <cell r="A1419" t="str">
            <v>Reduccion copa 1x1/2"</v>
          </cell>
          <cell r="B1419" t="str">
            <v>UN</v>
          </cell>
          <cell r="C1419">
            <v>1085</v>
          </cell>
        </row>
        <row r="1420">
          <cell r="A1420" t="str">
            <v>Reducciones Unión R 2.1/2x2</v>
          </cell>
          <cell r="B1420" t="str">
            <v xml:space="preserve">UN </v>
          </cell>
          <cell r="C1420">
            <v>19926</v>
          </cell>
        </row>
        <row r="1421">
          <cell r="A1421" t="str">
            <v>Reducciones Unión R 3x2</v>
          </cell>
          <cell r="B1421" t="str">
            <v xml:space="preserve">UN </v>
          </cell>
          <cell r="C1421">
            <v>24646</v>
          </cell>
        </row>
        <row r="1422">
          <cell r="A1422" t="str">
            <v>Reducciones Unión R 3x2.1/2</v>
          </cell>
          <cell r="B1422" t="str">
            <v xml:space="preserve">UN </v>
          </cell>
          <cell r="C1422">
            <v>26158</v>
          </cell>
        </row>
        <row r="1423">
          <cell r="A1423" t="str">
            <v>Reducciones Unión R 4x2</v>
          </cell>
          <cell r="B1423" t="str">
            <v xml:space="preserve">UN </v>
          </cell>
          <cell r="C1423">
            <v>41876</v>
          </cell>
        </row>
        <row r="1424">
          <cell r="A1424" t="str">
            <v>Reducciones Unión R 4x2.1/2</v>
          </cell>
          <cell r="B1424" t="str">
            <v xml:space="preserve">UN </v>
          </cell>
          <cell r="C1424">
            <v>41853</v>
          </cell>
        </row>
        <row r="1425">
          <cell r="A1425" t="str">
            <v>Reducciones Unión R 4x3</v>
          </cell>
          <cell r="B1425" t="str">
            <v xml:space="preserve">UN </v>
          </cell>
          <cell r="C1425">
            <v>44492</v>
          </cell>
        </row>
        <row r="1426">
          <cell r="A1426" t="str">
            <v>Regla vibradora</v>
          </cell>
          <cell r="B1426" t="str">
            <v>DIA</v>
          </cell>
          <cell r="C1426">
            <v>79259</v>
          </cell>
        </row>
        <row r="1427">
          <cell r="A1427" t="str">
            <v>Reja tipo A 70x30 liv con marco</v>
          </cell>
          <cell r="B1427" t="str">
            <v xml:space="preserve">UN </v>
          </cell>
          <cell r="C1427">
            <v>267960</v>
          </cell>
        </row>
        <row r="1428">
          <cell r="A1428" t="str">
            <v>Reja tipo B 70x30 sin marco</v>
          </cell>
          <cell r="B1428" t="str">
            <v xml:space="preserve">UN </v>
          </cell>
          <cell r="C1428">
            <v>191432</v>
          </cell>
        </row>
        <row r="1429">
          <cell r="A1429" t="str">
            <v>Reja tipo E</v>
          </cell>
          <cell r="B1429" t="str">
            <v xml:space="preserve">UN </v>
          </cell>
          <cell r="C1429">
            <v>194157</v>
          </cell>
        </row>
        <row r="1430">
          <cell r="A1430" t="str">
            <v>Reja tipo F</v>
          </cell>
          <cell r="B1430" t="str">
            <v xml:space="preserve">UN </v>
          </cell>
          <cell r="C1430">
            <v>268359</v>
          </cell>
        </row>
        <row r="1431">
          <cell r="A1431" t="str">
            <v>Rejilla Anticucaracha con sosgo</v>
          </cell>
          <cell r="B1431" t="str">
            <v xml:space="preserve">UN </v>
          </cell>
          <cell r="C1431">
            <v>1705</v>
          </cell>
        </row>
        <row r="1432">
          <cell r="A1432" t="str">
            <v>Rejilla con sosgo 4x3</v>
          </cell>
          <cell r="B1432" t="str">
            <v xml:space="preserve">UN </v>
          </cell>
          <cell r="C1432">
            <v>3784</v>
          </cell>
        </row>
        <row r="1433">
          <cell r="A1433" t="str">
            <v>Rejilla cromada</v>
          </cell>
          <cell r="B1433" t="str">
            <v xml:space="preserve">UN </v>
          </cell>
          <cell r="C1433">
            <v>93710</v>
          </cell>
        </row>
        <row r="1434">
          <cell r="A1434" t="str">
            <v>Rejilla cuadrada con sosgo</v>
          </cell>
          <cell r="B1434" t="str">
            <v xml:space="preserve">UN </v>
          </cell>
          <cell r="C1434">
            <v>1705</v>
          </cell>
        </row>
        <row r="1435">
          <cell r="A1435" t="str">
            <v>Rejilla sin cromar</v>
          </cell>
          <cell r="B1435" t="str">
            <v xml:space="preserve">UN </v>
          </cell>
          <cell r="C1435">
            <v>93705</v>
          </cell>
        </row>
        <row r="1436">
          <cell r="A1436" t="str">
            <v>Rejilla sumidero lateral</v>
          </cell>
          <cell r="B1436" t="str">
            <v xml:space="preserve">un </v>
          </cell>
          <cell r="C1436">
            <v>114840</v>
          </cell>
        </row>
        <row r="1437">
          <cell r="A1437" t="str">
            <v>Rejilla sumidero transversal</v>
          </cell>
          <cell r="B1437" t="str">
            <v xml:space="preserve">un </v>
          </cell>
          <cell r="C1437">
            <v>102312</v>
          </cell>
        </row>
        <row r="1438">
          <cell r="A1438" t="str">
            <v>Rejilla Ventilacion 15x15</v>
          </cell>
          <cell r="B1438" t="str">
            <v xml:space="preserve">UN </v>
          </cell>
          <cell r="C1438">
            <v>2436</v>
          </cell>
        </row>
        <row r="1439">
          <cell r="A1439" t="str">
            <v>Rejilla Ventilacion 20x20</v>
          </cell>
          <cell r="B1439" t="str">
            <v xml:space="preserve">UN </v>
          </cell>
          <cell r="C1439">
            <v>3422</v>
          </cell>
        </row>
        <row r="1440">
          <cell r="A1440" t="str">
            <v>Rejilla Ventilacion Gas Corr. 20x20</v>
          </cell>
          <cell r="B1440" t="str">
            <v xml:space="preserve">UN </v>
          </cell>
          <cell r="C1440">
            <v>3306</v>
          </cell>
        </row>
        <row r="1441">
          <cell r="A1441" t="str">
            <v>Rejilla Ventilacion Gas persi. 20x20</v>
          </cell>
          <cell r="B1441" t="str">
            <v xml:space="preserve">UN </v>
          </cell>
          <cell r="C1441">
            <v>4253</v>
          </cell>
        </row>
        <row r="1442">
          <cell r="A1442" t="str">
            <v>Rejilla Ventilacion persiana 15x15</v>
          </cell>
          <cell r="B1442" t="str">
            <v xml:space="preserve">UN </v>
          </cell>
          <cell r="C1442">
            <v>2726</v>
          </cell>
        </row>
        <row r="1443">
          <cell r="A1443" t="str">
            <v>Rejilla Ventilacion persiana 20x20</v>
          </cell>
          <cell r="B1443" t="str">
            <v xml:space="preserve">UN </v>
          </cell>
          <cell r="C1443">
            <v>4176</v>
          </cell>
        </row>
        <row r="1444">
          <cell r="A1444" t="str">
            <v>Relleno con arena compactada</v>
          </cell>
          <cell r="B1444" t="str">
            <v>m3</v>
          </cell>
          <cell r="C1444">
            <v>34906</v>
          </cell>
        </row>
        <row r="1445">
          <cell r="A1445" t="str">
            <v>Relleno con material de sitio compactado</v>
          </cell>
          <cell r="B1445" t="str">
            <v>m3</v>
          </cell>
          <cell r="C1445">
            <v>11516</v>
          </cell>
        </row>
        <row r="1446">
          <cell r="A1446" t="str">
            <v>Remate rampa acceso vehicular</v>
          </cell>
          <cell r="B1446" t="str">
            <v xml:space="preserve">un </v>
          </cell>
          <cell r="C1446">
            <v>48024</v>
          </cell>
        </row>
        <row r="1447">
          <cell r="A1447" t="str">
            <v>Removedor Pinturas</v>
          </cell>
          <cell r="B1447" t="str">
            <v>GL</v>
          </cell>
          <cell r="C1447">
            <v>49900</v>
          </cell>
        </row>
        <row r="1448">
          <cell r="A1448" t="str">
            <v>Retroexcavadora CAT 420</v>
          </cell>
          <cell r="B1448" t="str">
            <v>H</v>
          </cell>
          <cell r="C1448">
            <v>128384.88</v>
          </cell>
        </row>
        <row r="1449">
          <cell r="A1449" t="str">
            <v>Retroexcavadora CAT 420.D</v>
          </cell>
          <cell r="B1449" t="str">
            <v>HORA</v>
          </cell>
          <cell r="C1449">
            <v>132250</v>
          </cell>
        </row>
        <row r="1450">
          <cell r="A1450" t="str">
            <v>Retroexcavadora hitachi ex200</v>
          </cell>
          <cell r="B1450" t="str">
            <v>HORA</v>
          </cell>
          <cell r="C1450">
            <v>123250</v>
          </cell>
        </row>
        <row r="1451">
          <cell r="A1451" t="str">
            <v>Retroexcavadora oruga CAT 320D.</v>
          </cell>
          <cell r="B1451" t="str">
            <v>HORA</v>
          </cell>
          <cell r="C1451">
            <v>188500</v>
          </cell>
        </row>
        <row r="1452">
          <cell r="A1452" t="str">
            <v>Revestiplast esgrafiado (cuñ)</v>
          </cell>
          <cell r="B1452" t="str">
            <v>CU</v>
          </cell>
          <cell r="C1452">
            <v>63800</v>
          </cell>
        </row>
        <row r="1453">
          <cell r="A1453" t="str">
            <v>Revestiplast marmol (cuñete)</v>
          </cell>
          <cell r="B1453" t="str">
            <v>CU</v>
          </cell>
          <cell r="C1453">
            <v>63800</v>
          </cell>
        </row>
        <row r="1454">
          <cell r="A1454" t="str">
            <v>RheoBuild 2000 FC SPlastif 1000</v>
          </cell>
          <cell r="B1454" t="str">
            <v>LT</v>
          </cell>
          <cell r="C1454">
            <v>8352</v>
          </cell>
        </row>
        <row r="1455">
          <cell r="A1455" t="str">
            <v>RheoBuild 2000 SPlastf Acel 71</v>
          </cell>
          <cell r="B1455" t="str">
            <v>LT</v>
          </cell>
          <cell r="C1455">
            <v>7424</v>
          </cell>
        </row>
        <row r="1456">
          <cell r="A1456" t="str">
            <v>RheoBuild 561 SPlastf Retar</v>
          </cell>
          <cell r="B1456" t="str">
            <v>LT</v>
          </cell>
          <cell r="C1456">
            <v>9396</v>
          </cell>
        </row>
        <row r="1457">
          <cell r="A1457" t="str">
            <v>Rheomix 235 Mortero seco</v>
          </cell>
          <cell r="B1457" t="str">
            <v>LT</v>
          </cell>
          <cell r="C1457">
            <v>15428</v>
          </cell>
        </row>
        <row r="1458">
          <cell r="A1458" t="str">
            <v>Rheomix 359 Mortero seco 71</v>
          </cell>
          <cell r="B1458" t="str">
            <v>LT</v>
          </cell>
          <cell r="C1458">
            <v>5104</v>
          </cell>
        </row>
        <row r="1459">
          <cell r="A1459" t="str">
            <v>Rheomix 519 EspMortero</v>
          </cell>
          <cell r="B1459" t="str">
            <v>LT</v>
          </cell>
          <cell r="C1459">
            <v>5916</v>
          </cell>
        </row>
        <row r="1460">
          <cell r="A1460" t="str">
            <v>Rheomix II Esp Mortero</v>
          </cell>
          <cell r="B1460" t="str">
            <v>LT</v>
          </cell>
          <cell r="C1460">
            <v>6264</v>
          </cell>
        </row>
        <row r="1461">
          <cell r="A1461" t="str">
            <v>Rheomix III Esp Mortero</v>
          </cell>
          <cell r="B1461" t="str">
            <v>LT</v>
          </cell>
          <cell r="C1461">
            <v>6032</v>
          </cell>
        </row>
        <row r="1462">
          <cell r="A1462" t="str">
            <v>Rieles para pavimento</v>
          </cell>
          <cell r="B1462" t="str">
            <v>DIA</v>
          </cell>
          <cell r="C1462">
            <v>2373</v>
          </cell>
        </row>
        <row r="1463">
          <cell r="A1463" t="str">
            <v>Rinconera metal 0.10x0.10x0.60mts</v>
          </cell>
          <cell r="B1463" t="str">
            <v>DIA</v>
          </cell>
          <cell r="C1463">
            <v>189</v>
          </cell>
        </row>
        <row r="1464">
          <cell r="A1464" t="str">
            <v>Rinconera metal 0.10x0.10x1.20mts</v>
          </cell>
          <cell r="B1464" t="str">
            <v>DIA</v>
          </cell>
          <cell r="C1464">
            <v>363</v>
          </cell>
        </row>
        <row r="1465">
          <cell r="A1465" t="str">
            <v>Rinconera steel ply 1,2x0.10x0.10</v>
          </cell>
          <cell r="B1465" t="str">
            <v>DIA</v>
          </cell>
          <cell r="C1465">
            <v>363</v>
          </cell>
        </row>
        <row r="1466">
          <cell r="A1466" t="str">
            <v>Rinconera steel ply 2,4x0.10x0.10</v>
          </cell>
          <cell r="B1466" t="str">
            <v>DIA</v>
          </cell>
          <cell r="C1466">
            <v>726</v>
          </cell>
        </row>
        <row r="1467">
          <cell r="A1467" t="str">
            <v>Rocktop gris 30 kg</v>
          </cell>
          <cell r="B1467" t="str">
            <v>UN</v>
          </cell>
          <cell r="C1467">
            <v>24360</v>
          </cell>
        </row>
        <row r="1468">
          <cell r="A1468" t="str">
            <v>Rocktop rojo 30 kg</v>
          </cell>
          <cell r="B1468" t="str">
            <v>UN</v>
          </cell>
          <cell r="C1468">
            <v>63162</v>
          </cell>
        </row>
        <row r="1469">
          <cell r="A1469" t="str">
            <v>Rocktop verde 30 kg</v>
          </cell>
          <cell r="B1469" t="str">
            <v>UN</v>
          </cell>
          <cell r="C1469">
            <v>92046</v>
          </cell>
        </row>
        <row r="1470">
          <cell r="A1470" t="str">
            <v>Rollo cinta enmascarar 1"</v>
          </cell>
          <cell r="B1470" t="str">
            <v>UN</v>
          </cell>
          <cell r="C1470">
            <v>2983</v>
          </cell>
        </row>
        <row r="1471">
          <cell r="A1471" t="str">
            <v>Rollo cinta enmascarar 1/2"</v>
          </cell>
          <cell r="B1471" t="str">
            <v>UN</v>
          </cell>
          <cell r="C1471">
            <v>1650</v>
          </cell>
        </row>
        <row r="1472">
          <cell r="A1472" t="str">
            <v>Rollo cinta enmascarar 3/4"</v>
          </cell>
          <cell r="B1472" t="str">
            <v>UN</v>
          </cell>
          <cell r="C1472">
            <v>2316</v>
          </cell>
        </row>
        <row r="1473">
          <cell r="A1473" t="str">
            <v>Roof Insulation 3/4</v>
          </cell>
          <cell r="B1473" t="str">
            <v xml:space="preserve">M2 </v>
          </cell>
          <cell r="C1473">
            <v>12165</v>
          </cell>
        </row>
        <row r="1474">
          <cell r="A1474" t="str">
            <v>Rosetas sin moldura d=050</v>
          </cell>
          <cell r="B1474" t="str">
            <v>UN</v>
          </cell>
          <cell r="C1474">
            <v>33000</v>
          </cell>
        </row>
        <row r="1475">
          <cell r="A1475" t="str">
            <v>Rosetas sin moldura d=060</v>
          </cell>
          <cell r="B1475" t="str">
            <v>UN</v>
          </cell>
          <cell r="C1475">
            <v>38500</v>
          </cell>
        </row>
        <row r="1476">
          <cell r="A1476" t="str">
            <v>Rosetas sin moldura d=080</v>
          </cell>
          <cell r="B1476" t="str">
            <v>UN</v>
          </cell>
          <cell r="C1476">
            <v>78000</v>
          </cell>
        </row>
        <row r="1477">
          <cell r="A1477" t="str">
            <v>Rosetas sin moldura d=100</v>
          </cell>
          <cell r="B1477" t="str">
            <v>UN</v>
          </cell>
          <cell r="C1477">
            <v>101000</v>
          </cell>
        </row>
        <row r="1478">
          <cell r="A1478" t="str">
            <v>Ruedas andamios tubulares</v>
          </cell>
          <cell r="B1478" t="str">
            <v>DIA</v>
          </cell>
          <cell r="C1478">
            <v>1033</v>
          </cell>
        </row>
        <row r="1479">
          <cell r="A1479" t="str">
            <v>Ruedas para Andamios</v>
          </cell>
          <cell r="B1479" t="str">
            <v>DIA</v>
          </cell>
          <cell r="C1479">
            <v>928</v>
          </cell>
        </row>
        <row r="1480">
          <cell r="A1480" t="str">
            <v>Ruedas(andamios tubulares)</v>
          </cell>
          <cell r="B1480" t="str">
            <v>DIA</v>
          </cell>
          <cell r="C1480">
            <v>1034</v>
          </cell>
        </row>
        <row r="1481">
          <cell r="A1481" t="str">
            <v>Saitario Coronet 1.6 blanco</v>
          </cell>
          <cell r="B1481" t="str">
            <v>UN</v>
          </cell>
          <cell r="C1481">
            <v>171015</v>
          </cell>
        </row>
        <row r="1482">
          <cell r="A1482" t="str">
            <v>Sanitario acuacer Bco Gr 100</v>
          </cell>
          <cell r="B1482" t="str">
            <v>UN</v>
          </cell>
          <cell r="C1482">
            <v>169944</v>
          </cell>
        </row>
        <row r="1483">
          <cell r="A1483" t="str">
            <v>Sanitario Acuacer col Grif</v>
          </cell>
          <cell r="B1483" t="str">
            <v>UN</v>
          </cell>
          <cell r="C1483">
            <v>169944</v>
          </cell>
        </row>
        <row r="1484">
          <cell r="A1484" t="str">
            <v>Sanitario acuacer color 103</v>
          </cell>
          <cell r="B1484" t="str">
            <v>UN</v>
          </cell>
          <cell r="C1484">
            <v>179900</v>
          </cell>
        </row>
        <row r="1485">
          <cell r="A1485" t="str">
            <v>Sanitario Aquajet blanco</v>
          </cell>
          <cell r="B1485" t="str">
            <v>UN</v>
          </cell>
          <cell r="C1485">
            <v>370440</v>
          </cell>
        </row>
        <row r="1486">
          <cell r="A1486" t="str">
            <v>Sanitario Avanti Bco Gr</v>
          </cell>
          <cell r="B1486" t="str">
            <v>UN</v>
          </cell>
          <cell r="C1486">
            <v>220499</v>
          </cell>
        </row>
        <row r="1487">
          <cell r="A1487" t="str">
            <v>Sanitario Avanti col Grif</v>
          </cell>
          <cell r="B1487" t="str">
            <v>UN</v>
          </cell>
          <cell r="C1487">
            <v>283605</v>
          </cell>
        </row>
        <row r="1488">
          <cell r="A1488" t="str">
            <v>Sanitario Bronzo</v>
          </cell>
          <cell r="B1488" t="str">
            <v>UN</v>
          </cell>
          <cell r="C1488">
            <v>254900</v>
          </cell>
        </row>
        <row r="1489">
          <cell r="A1489" t="str">
            <v>Sanitario Century elongado blanco</v>
          </cell>
          <cell r="B1489" t="str">
            <v>UN</v>
          </cell>
          <cell r="C1489">
            <v>287310</v>
          </cell>
        </row>
        <row r="1490">
          <cell r="A1490" t="str">
            <v>Sanitario Century regular blanco</v>
          </cell>
          <cell r="B1490" t="str">
            <v>UN</v>
          </cell>
          <cell r="C1490">
            <v>255061</v>
          </cell>
        </row>
        <row r="1491">
          <cell r="A1491" t="str">
            <v>Sanitario Cyclone Grif</v>
          </cell>
          <cell r="B1491" t="str">
            <v>UN</v>
          </cell>
          <cell r="C1491">
            <v>528062</v>
          </cell>
        </row>
        <row r="1492">
          <cell r="A1492" t="str">
            <v>Sanitario Distinción Bco.Gr</v>
          </cell>
          <cell r="B1492" t="str">
            <v>UN</v>
          </cell>
          <cell r="C1492">
            <v>186345</v>
          </cell>
        </row>
        <row r="1493">
          <cell r="A1493" t="str">
            <v>Sanitario Distincion color Gr</v>
          </cell>
          <cell r="B1493" t="str">
            <v>UN</v>
          </cell>
          <cell r="C1493">
            <v>186345</v>
          </cell>
        </row>
        <row r="1494">
          <cell r="A1494" t="str">
            <v>Sanitario Gales</v>
          </cell>
          <cell r="B1494" t="str">
            <v>UN</v>
          </cell>
          <cell r="C1494">
            <v>332900</v>
          </cell>
        </row>
        <row r="1495">
          <cell r="A1495" t="str">
            <v>Sanitario Ganamax</v>
          </cell>
          <cell r="B1495" t="str">
            <v>UN</v>
          </cell>
          <cell r="C1495">
            <v>204900</v>
          </cell>
        </row>
        <row r="1496">
          <cell r="A1496" t="str">
            <v>Sanitario Infantil grif</v>
          </cell>
          <cell r="B1496" t="str">
            <v>UN</v>
          </cell>
          <cell r="C1496">
            <v>275625</v>
          </cell>
        </row>
        <row r="1497">
          <cell r="A1497" t="str">
            <v>Sanitario Kingston blanco</v>
          </cell>
          <cell r="B1497" t="str">
            <v>UN</v>
          </cell>
          <cell r="C1497">
            <v>688562</v>
          </cell>
        </row>
        <row r="1498">
          <cell r="A1498" t="str">
            <v>Sanitario Mazzara</v>
          </cell>
          <cell r="B1498" t="str">
            <v>UN</v>
          </cell>
          <cell r="C1498">
            <v>378100</v>
          </cell>
        </row>
        <row r="1499">
          <cell r="A1499" t="str">
            <v>Sanitario Montecarlo Dual</v>
          </cell>
          <cell r="B1499" t="str">
            <v>UN</v>
          </cell>
          <cell r="C1499">
            <v>401900</v>
          </cell>
        </row>
        <row r="1500">
          <cell r="A1500" t="str">
            <v>Sanitario nova blanco</v>
          </cell>
          <cell r="B1500" t="str">
            <v>UN</v>
          </cell>
          <cell r="C1500">
            <v>130687</v>
          </cell>
        </row>
        <row r="1501">
          <cell r="A1501" t="str">
            <v>Sanitario Potenza</v>
          </cell>
          <cell r="B1501" t="str">
            <v>UN</v>
          </cell>
          <cell r="C1501">
            <v>238100</v>
          </cell>
        </row>
        <row r="1502">
          <cell r="A1502" t="str">
            <v>Sanitario Quadrato</v>
          </cell>
          <cell r="B1502" t="str">
            <v>UN</v>
          </cell>
          <cell r="C1502">
            <v>304500</v>
          </cell>
        </row>
        <row r="1503">
          <cell r="A1503" t="str">
            <v>Sanitario royal color Gr</v>
          </cell>
          <cell r="B1503" t="str">
            <v>UN</v>
          </cell>
          <cell r="C1503">
            <v>225800</v>
          </cell>
        </row>
        <row r="1504">
          <cell r="A1504" t="str">
            <v>Sanitario SanGiorgio Dual</v>
          </cell>
          <cell r="B1504" t="str">
            <v>UN</v>
          </cell>
          <cell r="C1504">
            <v>368900</v>
          </cell>
        </row>
        <row r="1505">
          <cell r="A1505" t="str">
            <v>Sanitario Savex 1.6 blanco</v>
          </cell>
          <cell r="B1505" t="str">
            <v>UN</v>
          </cell>
          <cell r="C1505">
            <v>176437</v>
          </cell>
        </row>
        <row r="1506">
          <cell r="A1506" t="str">
            <v>Sanitario Savex Elongado blanco</v>
          </cell>
          <cell r="B1506" t="str">
            <v>UN</v>
          </cell>
          <cell r="C1506">
            <v>237066</v>
          </cell>
        </row>
        <row r="1507">
          <cell r="A1507" t="str">
            <v>Sanitario Savex elongado para flux UN</v>
          </cell>
          <cell r="B1507" t="str">
            <v>UN</v>
          </cell>
          <cell r="C1507">
            <v>215454</v>
          </cell>
        </row>
        <row r="1508">
          <cell r="A1508" t="str">
            <v>Sanitario Selecta</v>
          </cell>
          <cell r="B1508" t="str">
            <v>UN</v>
          </cell>
          <cell r="C1508">
            <v>527800</v>
          </cell>
        </row>
        <row r="1509">
          <cell r="A1509" t="str">
            <v>Sanitario Sensacion</v>
          </cell>
          <cell r="B1509" t="str">
            <v>UN</v>
          </cell>
          <cell r="C1509">
            <v>283618</v>
          </cell>
        </row>
        <row r="1510">
          <cell r="A1510" t="str">
            <v>Sanitario Siena</v>
          </cell>
          <cell r="B1510" t="str">
            <v>UN</v>
          </cell>
          <cell r="C1510">
            <v>373900</v>
          </cell>
        </row>
        <row r="1511">
          <cell r="A1511" t="str">
            <v>Sanitario stilo Premium</v>
          </cell>
          <cell r="B1511" t="str">
            <v>UN</v>
          </cell>
          <cell r="C1511">
            <v>345700</v>
          </cell>
        </row>
        <row r="1512">
          <cell r="A1512" t="str">
            <v>Sanitario Trevi Col Grif</v>
          </cell>
          <cell r="B1512" t="str">
            <v>UN</v>
          </cell>
          <cell r="C1512">
            <v>69000</v>
          </cell>
        </row>
        <row r="1513">
          <cell r="A1513" t="str">
            <v>Sardinel achaflanado 35x15 L=100</v>
          </cell>
          <cell r="B1513" t="str">
            <v xml:space="preserve">un </v>
          </cell>
          <cell r="C1513">
            <v>26680</v>
          </cell>
        </row>
        <row r="1514">
          <cell r="A1514" t="str">
            <v>Sardinel achaflanado 40x17L=100</v>
          </cell>
          <cell r="B1514" t="str">
            <v xml:space="preserve">un </v>
          </cell>
          <cell r="C1514">
            <v>33350</v>
          </cell>
        </row>
        <row r="1515">
          <cell r="A1515" t="str">
            <v>Sardinel achaflanado 40x20L=80</v>
          </cell>
          <cell r="B1515" t="str">
            <v xml:space="preserve">un </v>
          </cell>
          <cell r="C1515">
            <v>320161</v>
          </cell>
        </row>
        <row r="1516">
          <cell r="A1516" t="str">
            <v>Sardinel achaflanado 45x17L=100</v>
          </cell>
          <cell r="B1516" t="str">
            <v xml:space="preserve">un </v>
          </cell>
          <cell r="C1516">
            <v>38686</v>
          </cell>
        </row>
        <row r="1517">
          <cell r="A1517" t="str">
            <v>Sardinel achaflanado L=40</v>
          </cell>
          <cell r="B1517" t="str">
            <v xml:space="preserve">un </v>
          </cell>
          <cell r="C1517">
            <v>18942</v>
          </cell>
        </row>
        <row r="1518">
          <cell r="A1518" t="str">
            <v>Sardinel achaflanado L=80</v>
          </cell>
          <cell r="B1518" t="str">
            <v xml:space="preserve">un </v>
          </cell>
          <cell r="C1518">
            <v>37886</v>
          </cell>
        </row>
        <row r="1519">
          <cell r="A1519" t="str">
            <v>Sardinel bajo rampa vehicular</v>
          </cell>
          <cell r="B1519" t="str">
            <v xml:space="preserve">un </v>
          </cell>
          <cell r="C1519">
            <v>25080</v>
          </cell>
        </row>
        <row r="1520">
          <cell r="A1520" t="str">
            <v>Sardinel Rampa Acceso vehicular</v>
          </cell>
          <cell r="B1520" t="str">
            <v xml:space="preserve">un </v>
          </cell>
          <cell r="C1520">
            <v>27480</v>
          </cell>
        </row>
        <row r="1521">
          <cell r="A1521" t="str">
            <v>Sardinel Redondeado 30x1 7L=100</v>
          </cell>
          <cell r="B1521" t="str">
            <v xml:space="preserve">un </v>
          </cell>
          <cell r="C1521">
            <v>24012</v>
          </cell>
        </row>
        <row r="1522">
          <cell r="A1522" t="str">
            <v>Segueta bimetal</v>
          </cell>
          <cell r="B1522" t="str">
            <v>UN</v>
          </cell>
          <cell r="C1522">
            <v>3500</v>
          </cell>
        </row>
        <row r="1523">
          <cell r="A1523" t="str">
            <v>Segueta sandwick</v>
          </cell>
          <cell r="B1523" t="str">
            <v>UN</v>
          </cell>
          <cell r="C1523">
            <v>3100</v>
          </cell>
        </row>
        <row r="1524">
          <cell r="A1524" t="str">
            <v>Sellador alt.sol.pintuco gl</v>
          </cell>
          <cell r="B1524" t="str">
            <v>UN</v>
          </cell>
          <cell r="C1524">
            <v>33850</v>
          </cell>
        </row>
        <row r="1525">
          <cell r="A1525" t="str">
            <v>Sellador Catalizado Ico</v>
          </cell>
          <cell r="B1525" t="str">
            <v>GL</v>
          </cell>
          <cell r="C1525">
            <v>32276</v>
          </cell>
        </row>
        <row r="1526">
          <cell r="A1526" t="str">
            <v>Sellador economi.pintuco gl</v>
          </cell>
          <cell r="B1526" t="str">
            <v>UN</v>
          </cell>
          <cell r="C1526">
            <v>30790</v>
          </cell>
        </row>
        <row r="1527">
          <cell r="A1527" t="str">
            <v>Sellador lijable 28% Ico Econ</v>
          </cell>
          <cell r="B1527" t="str">
            <v>GL</v>
          </cell>
          <cell r="C1527">
            <v>33088</v>
          </cell>
        </row>
        <row r="1528">
          <cell r="A1528" t="str">
            <v>Sellador lijable 40% Ico</v>
          </cell>
          <cell r="B1528" t="str">
            <v>GL</v>
          </cell>
          <cell r="C1528">
            <v>33900</v>
          </cell>
        </row>
        <row r="1529">
          <cell r="A1529" t="str">
            <v>Sellador lijable pintuco gl 7204</v>
          </cell>
          <cell r="B1529" t="str">
            <v>UN</v>
          </cell>
          <cell r="C1529">
            <v>32130</v>
          </cell>
        </row>
        <row r="1530">
          <cell r="A1530" t="str">
            <v>Sellalon 1/2” Soporte Junta</v>
          </cell>
          <cell r="B1530" t="str">
            <v>ML</v>
          </cell>
          <cell r="C1530">
            <v>696</v>
          </cell>
        </row>
        <row r="1531">
          <cell r="A1531" t="str">
            <v>Sellalon 3/4” Soporte Junta</v>
          </cell>
          <cell r="B1531" t="str">
            <v>ML</v>
          </cell>
          <cell r="C1531">
            <v>1543</v>
          </cell>
        </row>
        <row r="1532">
          <cell r="A1532" t="str">
            <v>Sellalon 3/8” Soporte Junta</v>
          </cell>
          <cell r="B1532" t="str">
            <v>ML</v>
          </cell>
          <cell r="C1532">
            <v>476</v>
          </cell>
        </row>
        <row r="1533">
          <cell r="A1533" t="str">
            <v>Sellalon 5/8” Soporte Junta</v>
          </cell>
          <cell r="B1533" t="str">
            <v>ML</v>
          </cell>
          <cell r="C1533">
            <v>1044</v>
          </cell>
        </row>
        <row r="1534">
          <cell r="A1534" t="str">
            <v>Sellante Poliuretano Blanco</v>
          </cell>
          <cell r="B1534" t="str">
            <v>UN</v>
          </cell>
          <cell r="C1534">
            <v>17980</v>
          </cell>
        </row>
        <row r="1535">
          <cell r="A1535" t="str">
            <v>Sello impermeable</v>
          </cell>
          <cell r="B1535" t="str">
            <v>m</v>
          </cell>
          <cell r="C1535">
            <v>11702.08</v>
          </cell>
        </row>
        <row r="1536">
          <cell r="A1536" t="str">
            <v>Selloband aluminio 10cm x 10 mts</v>
          </cell>
          <cell r="B1536" t="str">
            <v xml:space="preserve">M2 </v>
          </cell>
          <cell r="C1536">
            <v>39451</v>
          </cell>
        </row>
        <row r="1537">
          <cell r="A1537" t="str">
            <v>Selloband aluminio 25cm x 10 mts</v>
          </cell>
          <cell r="B1537" t="str">
            <v xml:space="preserve">M2 </v>
          </cell>
          <cell r="C1537">
            <v>98252</v>
          </cell>
        </row>
        <row r="1538">
          <cell r="A1538" t="str">
            <v>Selloband grafito 10cm x 10 mts</v>
          </cell>
          <cell r="B1538" t="str">
            <v xml:space="preserve">M2 </v>
          </cell>
          <cell r="C1538">
            <v>39451</v>
          </cell>
        </row>
        <row r="1539">
          <cell r="A1539" t="str">
            <v>Selloband grafito 25cm x 10 mts</v>
          </cell>
          <cell r="B1539" t="str">
            <v xml:space="preserve">M2 </v>
          </cell>
          <cell r="C1539">
            <v>98252</v>
          </cell>
        </row>
        <row r="1540">
          <cell r="A1540" t="str">
            <v>Sellotoc blanco 5 kg</v>
          </cell>
          <cell r="B1540" t="str">
            <v>UN</v>
          </cell>
          <cell r="C1540">
            <v>16994</v>
          </cell>
        </row>
        <row r="1541">
          <cell r="A1541" t="str">
            <v>Sellotoc gris 5 kg</v>
          </cell>
          <cell r="B1541" t="str">
            <v>UN</v>
          </cell>
          <cell r="C1541">
            <v>14297</v>
          </cell>
        </row>
        <row r="1542">
          <cell r="A1542" t="str">
            <v>Semicodo de 6" (.15) 6"x45</v>
          </cell>
          <cell r="B1542" t="str">
            <v xml:space="preserve">UN </v>
          </cell>
          <cell r="C1542">
            <v>13496</v>
          </cell>
        </row>
        <row r="1543">
          <cell r="A1543" t="str">
            <v>Senal vertical vial</v>
          </cell>
          <cell r="B1543" t="str">
            <v>UN</v>
          </cell>
          <cell r="C1543">
            <v>272000</v>
          </cell>
        </row>
        <row r="1544">
          <cell r="A1544" t="str">
            <v>Separador de Carril L=165</v>
          </cell>
          <cell r="B1544" t="str">
            <v xml:space="preserve">un </v>
          </cell>
          <cell r="C1544">
            <v>46400</v>
          </cell>
        </row>
        <row r="1545">
          <cell r="A1545" t="str">
            <v>Separol</v>
          </cell>
          <cell r="B1545" t="str">
            <v>KG</v>
          </cell>
          <cell r="C1545">
            <v>13456</v>
          </cell>
        </row>
        <row r="1546">
          <cell r="A1546" t="str">
            <v>Serv. Colocación autobomba</v>
          </cell>
          <cell r="B1546" t="str">
            <v>M3</v>
          </cell>
          <cell r="C1546">
            <v>25992</v>
          </cell>
        </row>
        <row r="1547">
          <cell r="A1547" t="str">
            <v>Serv. Colocación banda transportadora</v>
          </cell>
          <cell r="B1547" t="str">
            <v>M3</v>
          </cell>
          <cell r="C1547">
            <v>6498</v>
          </cell>
        </row>
        <row r="1548">
          <cell r="A1548" t="str">
            <v>Serv. Colocación bomba estacionaria</v>
          </cell>
          <cell r="B1548" t="str">
            <v>M3</v>
          </cell>
          <cell r="C1548">
            <v>25992</v>
          </cell>
        </row>
        <row r="1549">
          <cell r="A1549" t="str">
            <v>Servicio de bombeo</v>
          </cell>
          <cell r="B1549" t="str">
            <v>M3</v>
          </cell>
          <cell r="C1549">
            <v>22382</v>
          </cell>
        </row>
        <row r="1550">
          <cell r="A1550" t="str">
            <v>Sifon de botella</v>
          </cell>
          <cell r="B1550" t="str">
            <v xml:space="preserve">UN </v>
          </cell>
          <cell r="C1550">
            <v>4466</v>
          </cell>
        </row>
        <row r="1551">
          <cell r="A1551" t="str">
            <v>Sifon en "p" con adaptador</v>
          </cell>
          <cell r="B1551" t="str">
            <v xml:space="preserve">UN </v>
          </cell>
          <cell r="C1551">
            <v>6100</v>
          </cell>
        </row>
        <row r="1552">
          <cell r="A1552" t="str">
            <v>Sifon en P</v>
          </cell>
          <cell r="B1552" t="str">
            <v xml:space="preserve">UN </v>
          </cell>
          <cell r="C1552">
            <v>4350</v>
          </cell>
        </row>
        <row r="1553">
          <cell r="A1553" t="str">
            <v>Sifones 2"(sin codo)</v>
          </cell>
          <cell r="B1553" t="str">
            <v xml:space="preserve">UN </v>
          </cell>
          <cell r="C1553">
            <v>3591</v>
          </cell>
        </row>
        <row r="1554">
          <cell r="A1554" t="str">
            <v>Sifones 2"(sin codo)</v>
          </cell>
          <cell r="B1554" t="str">
            <v xml:space="preserve">UN </v>
          </cell>
          <cell r="C1554">
            <v>3590</v>
          </cell>
        </row>
        <row r="1555">
          <cell r="A1555" t="str">
            <v>Sifones 3"(sin codo)</v>
          </cell>
          <cell r="B1555" t="str">
            <v xml:space="preserve">UN </v>
          </cell>
          <cell r="C1555">
            <v>7240</v>
          </cell>
        </row>
        <row r="1556">
          <cell r="A1556" t="str">
            <v>Sifones 3"(sin codo)</v>
          </cell>
          <cell r="B1556" t="str">
            <v xml:space="preserve">UN </v>
          </cell>
          <cell r="C1556">
            <v>7242</v>
          </cell>
        </row>
        <row r="1557">
          <cell r="A1557" t="str">
            <v>Sifones 4"(sin codo)</v>
          </cell>
          <cell r="B1557" t="str">
            <v xml:space="preserve">UN </v>
          </cell>
          <cell r="C1557">
            <v>15685</v>
          </cell>
        </row>
        <row r="1558">
          <cell r="A1558" t="str">
            <v>Sifones 4"(sin codo)</v>
          </cell>
          <cell r="B1558" t="str">
            <v xml:space="preserve">UN </v>
          </cell>
          <cell r="C1558">
            <v>15687</v>
          </cell>
        </row>
        <row r="1559">
          <cell r="A1559" t="str">
            <v>Sifones con tapon 1 1/2"</v>
          </cell>
          <cell r="B1559" t="str">
            <v xml:space="preserve">UN </v>
          </cell>
          <cell r="C1559">
            <v>3733</v>
          </cell>
        </row>
        <row r="1560">
          <cell r="A1560" t="str">
            <v>Sifones con tapon 1 1/2"</v>
          </cell>
          <cell r="B1560" t="str">
            <v xml:space="preserve">UN </v>
          </cell>
          <cell r="C1560">
            <v>3731</v>
          </cell>
        </row>
        <row r="1561">
          <cell r="A1561" t="str">
            <v>Sifones con tapon 2”</v>
          </cell>
          <cell r="B1561" t="str">
            <v xml:space="preserve">UN </v>
          </cell>
          <cell r="C1561">
            <v>5841</v>
          </cell>
        </row>
        <row r="1562">
          <cell r="A1562" t="str">
            <v>Sika -1</v>
          </cell>
          <cell r="B1562" t="str">
            <v>KG</v>
          </cell>
          <cell r="C1562">
            <v>6728</v>
          </cell>
        </row>
        <row r="1563">
          <cell r="A1563" t="str">
            <v>Sika 101 mortero blanco</v>
          </cell>
          <cell r="B1563" t="str">
            <v>KG</v>
          </cell>
          <cell r="C1563">
            <v>4060</v>
          </cell>
        </row>
        <row r="1564">
          <cell r="A1564" t="str">
            <v>Sika 101 mortero gris</v>
          </cell>
          <cell r="B1564" t="str">
            <v>KG</v>
          </cell>
          <cell r="C1564">
            <v>3422</v>
          </cell>
        </row>
        <row r="1565">
          <cell r="A1565" t="str">
            <v>Sika -2</v>
          </cell>
          <cell r="B1565" t="str">
            <v>KG</v>
          </cell>
          <cell r="C1565">
            <v>10904</v>
          </cell>
        </row>
        <row r="1566">
          <cell r="A1566" t="str">
            <v>Sika -3</v>
          </cell>
          <cell r="B1566" t="str">
            <v>KG</v>
          </cell>
          <cell r="C1566">
            <v>6496</v>
          </cell>
        </row>
        <row r="1567">
          <cell r="A1567" t="str">
            <v>Sika 31 Adhesivo</v>
          </cell>
          <cell r="B1567" t="str">
            <v>KG</v>
          </cell>
          <cell r="C1567">
            <v>50692</v>
          </cell>
        </row>
        <row r="1568">
          <cell r="A1568" t="str">
            <v>Sika estuka acrilico</v>
          </cell>
          <cell r="B1568" t="str">
            <v>KG</v>
          </cell>
          <cell r="C1568">
            <v>3248</v>
          </cell>
        </row>
        <row r="1569">
          <cell r="A1569" t="str">
            <v>Sika Latex 025</v>
          </cell>
          <cell r="B1569" t="str">
            <v>KG</v>
          </cell>
          <cell r="C1569">
            <v>30972</v>
          </cell>
        </row>
        <row r="1570">
          <cell r="A1570" t="str">
            <v>Sika transparente 10</v>
          </cell>
          <cell r="B1570" t="str">
            <v>KG</v>
          </cell>
          <cell r="C1570">
            <v>16936</v>
          </cell>
        </row>
        <row r="1571">
          <cell r="A1571" t="str">
            <v>Sika transparente 5</v>
          </cell>
          <cell r="B1571" t="str">
            <v>KG</v>
          </cell>
          <cell r="C1571">
            <v>14732</v>
          </cell>
        </row>
        <row r="1572">
          <cell r="A1572" t="str">
            <v>Sikadur 42 Anclaje</v>
          </cell>
          <cell r="B1572" t="str">
            <v>KG</v>
          </cell>
          <cell r="C1572">
            <v>22388</v>
          </cell>
        </row>
        <row r="1573">
          <cell r="A1573" t="str">
            <v>Sikadur Combiflex</v>
          </cell>
          <cell r="B1573" t="str">
            <v>ML</v>
          </cell>
          <cell r="C1573">
            <v>48024</v>
          </cell>
        </row>
        <row r="1574">
          <cell r="A1574" t="str">
            <v>SikaFlex-1CSL</v>
          </cell>
          <cell r="B1574" t="str">
            <v>un</v>
          </cell>
          <cell r="C1574">
            <v>24731.200000000001</v>
          </cell>
        </row>
        <row r="1575">
          <cell r="A1575" t="str">
            <v>SikaFlex-15 LM SL</v>
          </cell>
          <cell r="B1575" t="str">
            <v>KG</v>
          </cell>
          <cell r="C1575">
            <v>36000</v>
          </cell>
        </row>
        <row r="1576">
          <cell r="A1576" t="str">
            <v>Sikaguard 62</v>
          </cell>
          <cell r="B1576" t="str">
            <v>KG</v>
          </cell>
          <cell r="C1576">
            <v>55883</v>
          </cell>
        </row>
        <row r="1577">
          <cell r="A1577" t="str">
            <v>Sikalisto Resane</v>
          </cell>
          <cell r="B1577" t="str">
            <v>KG</v>
          </cell>
          <cell r="C1577">
            <v>672</v>
          </cell>
        </row>
        <row r="1578">
          <cell r="A1578" t="str">
            <v>SikaRod de 3/8</v>
          </cell>
          <cell r="B1578" t="str">
            <v>m</v>
          </cell>
          <cell r="C1578">
            <v>620</v>
          </cell>
        </row>
        <row r="1579">
          <cell r="A1579" t="str">
            <v>Silla yee Durafort 10”x6”</v>
          </cell>
          <cell r="B1579" t="str">
            <v xml:space="preserve">UN </v>
          </cell>
          <cell r="C1579">
            <v>63286</v>
          </cell>
        </row>
        <row r="1580">
          <cell r="A1580" t="str">
            <v>Silla yee Durafort 10x 10”x4”</v>
          </cell>
          <cell r="B1580" t="str">
            <v xml:space="preserve">UN </v>
          </cell>
          <cell r="C1580">
            <v>63281</v>
          </cell>
        </row>
        <row r="1581">
          <cell r="A1581" t="str">
            <v>Silla yee Durafort 12”x4”</v>
          </cell>
          <cell r="B1581" t="str">
            <v xml:space="preserve">UN </v>
          </cell>
          <cell r="C1581">
            <v>98114</v>
          </cell>
        </row>
        <row r="1582">
          <cell r="A1582" t="str">
            <v>Silla yee Durafort 16”x6”</v>
          </cell>
          <cell r="B1582" t="str">
            <v xml:space="preserve">UN </v>
          </cell>
          <cell r="C1582">
            <v>161961</v>
          </cell>
        </row>
        <row r="1583">
          <cell r="A1583" t="str">
            <v>Silla yee Durafort 8x 8”x6”</v>
          </cell>
          <cell r="B1583" t="str">
            <v xml:space="preserve">UN </v>
          </cell>
          <cell r="C1583">
            <v>54579</v>
          </cell>
        </row>
        <row r="1584">
          <cell r="A1584" t="str">
            <v>Sob.con.doble plast. -tremie-</v>
          </cell>
          <cell r="B1584" t="str">
            <v>M3</v>
          </cell>
          <cell r="C1584">
            <v>21777</v>
          </cell>
        </row>
        <row r="1585">
          <cell r="A1585" t="str">
            <v>Sobrecosto conc.acelerado 3 d</v>
          </cell>
          <cell r="B1585" t="str">
            <v>M3</v>
          </cell>
          <cell r="C1585">
            <v>63827</v>
          </cell>
        </row>
        <row r="1586">
          <cell r="A1586" t="str">
            <v>Sobrecosto conc.acelerado 7 di</v>
          </cell>
          <cell r="B1586" t="str">
            <v>M3</v>
          </cell>
          <cell r="C1586">
            <v>35379</v>
          </cell>
        </row>
        <row r="1587">
          <cell r="A1587" t="str">
            <v>Sobrecosto conc.Pav. 500 acel. 3 dias</v>
          </cell>
          <cell r="B1587" t="str">
            <v>M3</v>
          </cell>
          <cell r="C1587">
            <v>57473</v>
          </cell>
        </row>
        <row r="1588">
          <cell r="A1588" t="str">
            <v>Sobrecosto conc.Pav. 500 acel. 7 dias</v>
          </cell>
          <cell r="B1588" t="str">
            <v>M3</v>
          </cell>
          <cell r="C1588">
            <v>32491</v>
          </cell>
        </row>
        <row r="1589">
          <cell r="A1589" t="str">
            <v>Sobrecosto conc.Pav. 500 Fibra</v>
          </cell>
          <cell r="B1589" t="str">
            <v>M3</v>
          </cell>
          <cell r="C1589">
            <v>29170</v>
          </cell>
        </row>
        <row r="1590">
          <cell r="A1590" t="str">
            <v>Sobrecosto conc.Pav. 550 acel. 3 dias</v>
          </cell>
          <cell r="B1590" t="str">
            <v>M3</v>
          </cell>
          <cell r="C1590">
            <v>60217</v>
          </cell>
        </row>
        <row r="1591">
          <cell r="A1591" t="str">
            <v>Sobrecosto conc.Pav. 550 acel. 7 dias</v>
          </cell>
          <cell r="B1591" t="str">
            <v>M3</v>
          </cell>
          <cell r="C1591">
            <v>33213</v>
          </cell>
        </row>
        <row r="1592">
          <cell r="A1592" t="str">
            <v>Sobrecosto conc.Pav. 550 Fibra</v>
          </cell>
          <cell r="B1592" t="str">
            <v>M3</v>
          </cell>
          <cell r="C1592">
            <v>29170</v>
          </cell>
        </row>
        <row r="1593">
          <cell r="A1593" t="str">
            <v>Sobrecosto conc.Pav. 600 acel. 3 dias</v>
          </cell>
          <cell r="B1593" t="str">
            <v>M3</v>
          </cell>
          <cell r="C1593">
            <v>62672</v>
          </cell>
        </row>
        <row r="1594">
          <cell r="A1594" t="str">
            <v>Sobrecosto conc.Pav. 600 acel. 7 dias</v>
          </cell>
          <cell r="B1594" t="str">
            <v>M3</v>
          </cell>
          <cell r="C1594">
            <v>34658</v>
          </cell>
        </row>
        <row r="1595">
          <cell r="A1595" t="str">
            <v>Sobrecosto conc.Pav. 600 Fibra</v>
          </cell>
          <cell r="B1595" t="str">
            <v>M3</v>
          </cell>
          <cell r="C1595">
            <v>29170</v>
          </cell>
        </row>
        <row r="1596">
          <cell r="A1596" t="str">
            <v>Sobrecosto conc.Pav. 650 acel. 3 dias</v>
          </cell>
          <cell r="B1596" t="str">
            <v>M3</v>
          </cell>
          <cell r="C1596">
            <v>62672</v>
          </cell>
        </row>
        <row r="1597">
          <cell r="A1597" t="str">
            <v>Sobrecosto conc.Pav. 650 acel. 7 dias</v>
          </cell>
          <cell r="B1597" t="str">
            <v>M3</v>
          </cell>
          <cell r="C1597">
            <v>34658</v>
          </cell>
        </row>
        <row r="1598">
          <cell r="A1598" t="str">
            <v>Sobrecosto conc.Pav. 650 Fibra</v>
          </cell>
          <cell r="B1598" t="str">
            <v>M3</v>
          </cell>
          <cell r="C1598">
            <v>29170</v>
          </cell>
        </row>
        <row r="1599">
          <cell r="A1599" t="str">
            <v>Sobrecosto conc.Pav. 700 acel. 3 dias</v>
          </cell>
          <cell r="B1599" t="str">
            <v>M3</v>
          </cell>
          <cell r="C1599">
            <v>62672</v>
          </cell>
        </row>
        <row r="1600">
          <cell r="A1600" t="str">
            <v>Sobrecosto conc.Pav. 700 acel. 7 dias</v>
          </cell>
          <cell r="B1600" t="str">
            <v>M3</v>
          </cell>
          <cell r="C1600">
            <v>34658</v>
          </cell>
        </row>
        <row r="1601">
          <cell r="A1601" t="str">
            <v>Sobrecosto conc.Pav. 700 Fibra</v>
          </cell>
          <cell r="B1601" t="str">
            <v>M3</v>
          </cell>
          <cell r="C1601">
            <v>29170</v>
          </cell>
        </row>
        <row r="1602">
          <cell r="A1602" t="str">
            <v>Sobrecosto conc.retardado</v>
          </cell>
          <cell r="B1602" t="str">
            <v>M3</v>
          </cell>
          <cell r="C1602">
            <v>14874</v>
          </cell>
        </row>
        <row r="1603">
          <cell r="A1603" t="str">
            <v>Sobrecosto concreto imperm.</v>
          </cell>
          <cell r="B1603" t="str">
            <v>M3</v>
          </cell>
          <cell r="C1603">
            <v>18629</v>
          </cell>
        </row>
        <row r="1604">
          <cell r="A1604" t="str">
            <v>Sol liquida c.p.v.c. 1/128 gl.</v>
          </cell>
          <cell r="B1604" t="str">
            <v xml:space="preserve">UN </v>
          </cell>
          <cell r="C1604">
            <v>3892</v>
          </cell>
        </row>
        <row r="1605">
          <cell r="A1605" t="str">
            <v>Sol liquida c.p.v.c. 1/128 gl.</v>
          </cell>
          <cell r="B1605" t="str">
            <v xml:space="preserve">UN </v>
          </cell>
          <cell r="C1605">
            <v>3891</v>
          </cell>
        </row>
        <row r="1606">
          <cell r="A1606" t="str">
            <v>Sold.liquida c.p.v.c. 1/16 gl.</v>
          </cell>
          <cell r="B1606" t="str">
            <v xml:space="preserve">UN </v>
          </cell>
          <cell r="C1606">
            <v>23691</v>
          </cell>
        </row>
        <row r="1607">
          <cell r="A1607" t="str">
            <v>Sold.liquida c.p.v.c. 1/16 gl.</v>
          </cell>
          <cell r="B1607" t="str">
            <v xml:space="preserve">UN </v>
          </cell>
          <cell r="C1607">
            <v>23692</v>
          </cell>
        </row>
        <row r="1608">
          <cell r="A1608" t="str">
            <v>Sold.liquida c.p.v.c. 1/32 gl.</v>
          </cell>
          <cell r="B1608" t="str">
            <v xml:space="preserve">UN </v>
          </cell>
          <cell r="C1608">
            <v>14539</v>
          </cell>
        </row>
        <row r="1609">
          <cell r="A1609" t="str">
            <v>Sold.liquida c.p.v.c. 1/4 gl.</v>
          </cell>
          <cell r="B1609" t="str">
            <v xml:space="preserve">UN </v>
          </cell>
          <cell r="C1609">
            <v>70422</v>
          </cell>
        </row>
        <row r="1610">
          <cell r="A1610" t="str">
            <v>Sold.liquida c.p.v.c. 1/4 gl.</v>
          </cell>
          <cell r="B1610" t="str">
            <v xml:space="preserve">UN </v>
          </cell>
          <cell r="C1610">
            <v>70424</v>
          </cell>
        </row>
        <row r="1611">
          <cell r="A1611" t="str">
            <v>Sold.liquida c.p.v.c. 1/64 gl.</v>
          </cell>
          <cell r="B1611" t="str">
            <v xml:space="preserve">UN </v>
          </cell>
          <cell r="C1611">
            <v>8594</v>
          </cell>
        </row>
        <row r="1612">
          <cell r="A1612" t="str">
            <v>Sold.liquida c.p.v.c. 1/8 gl.</v>
          </cell>
          <cell r="B1612" t="str">
            <v xml:space="preserve">UN </v>
          </cell>
          <cell r="C1612">
            <v>39257</v>
          </cell>
        </row>
        <row r="1613">
          <cell r="A1613" t="str">
            <v>Soldadura liquida 1/128 gl.</v>
          </cell>
          <cell r="B1613" t="str">
            <v xml:space="preserve">UN </v>
          </cell>
          <cell r="C1613">
            <v>3727</v>
          </cell>
        </row>
        <row r="1614">
          <cell r="A1614" t="str">
            <v>Soldadura liquida 1/128 gl.</v>
          </cell>
          <cell r="B1614" t="str">
            <v xml:space="preserve">UN </v>
          </cell>
          <cell r="C1614">
            <v>3729</v>
          </cell>
        </row>
        <row r="1615">
          <cell r="A1615" t="str">
            <v>Soldadura liquida 1/16 gl.</v>
          </cell>
          <cell r="B1615" t="str">
            <v xml:space="preserve">UN </v>
          </cell>
          <cell r="C1615">
            <v>20977</v>
          </cell>
        </row>
        <row r="1616">
          <cell r="A1616" t="str">
            <v>Soldadura liquida 1/16 gl.</v>
          </cell>
          <cell r="B1616" t="str">
            <v xml:space="preserve">UN </v>
          </cell>
          <cell r="C1616">
            <v>20980</v>
          </cell>
        </row>
        <row r="1617">
          <cell r="A1617" t="str">
            <v>Soldadura liquida 1/32 gl.</v>
          </cell>
          <cell r="B1617" t="str">
            <v xml:space="preserve">UN </v>
          </cell>
          <cell r="C1617">
            <v>12508</v>
          </cell>
        </row>
        <row r="1618">
          <cell r="A1618" t="str">
            <v>Soldadura liquida 1/4 gl</v>
          </cell>
          <cell r="B1618" t="str">
            <v>un</v>
          </cell>
          <cell r="C1618">
            <v>52900</v>
          </cell>
        </row>
        <row r="1619">
          <cell r="A1619" t="str">
            <v>Soldadura liquida 1/4 gl.</v>
          </cell>
          <cell r="B1619" t="str">
            <v xml:space="preserve">UN </v>
          </cell>
          <cell r="C1619">
            <v>65680</v>
          </cell>
        </row>
        <row r="1620">
          <cell r="A1620" t="str">
            <v>Soldadura liquida 1/4 gl.</v>
          </cell>
          <cell r="B1620" t="str">
            <v xml:space="preserve">UN </v>
          </cell>
          <cell r="C1620">
            <v>65679</v>
          </cell>
        </row>
        <row r="1621">
          <cell r="A1621" t="str">
            <v>Soldadura liquida 1/64 gl.</v>
          </cell>
          <cell r="B1621" t="str">
            <v xml:space="preserve">UN </v>
          </cell>
          <cell r="C1621">
            <v>7304</v>
          </cell>
        </row>
        <row r="1622">
          <cell r="A1622" t="str">
            <v>Soldadura liquida 1/64 gl.</v>
          </cell>
          <cell r="B1622" t="str">
            <v xml:space="preserve">UN </v>
          </cell>
          <cell r="C1622">
            <v>7305</v>
          </cell>
        </row>
        <row r="1623">
          <cell r="A1623" t="str">
            <v>Soldadura liquida 1/8 gl.</v>
          </cell>
          <cell r="B1623" t="str">
            <v xml:space="preserve">UN </v>
          </cell>
          <cell r="C1623">
            <v>33938</v>
          </cell>
        </row>
        <row r="1624">
          <cell r="A1624" t="str">
            <v>Soldadura liquida 1/8 gl.</v>
          </cell>
          <cell r="B1624" t="str">
            <v xml:space="preserve">UN </v>
          </cell>
          <cell r="C1624">
            <v>33939</v>
          </cell>
        </row>
        <row r="1625">
          <cell r="A1625" t="str">
            <v>Sub base Invias</v>
          </cell>
          <cell r="B1625" t="str">
            <v>M3</v>
          </cell>
          <cell r="C1625">
            <v>29232</v>
          </cell>
        </row>
        <row r="1626">
          <cell r="A1626" t="str">
            <v>Suelo cemento 1:10 (10%)</v>
          </cell>
          <cell r="B1626" t="str">
            <v>M3</v>
          </cell>
          <cell r="C1626">
            <v>119713</v>
          </cell>
        </row>
        <row r="1627">
          <cell r="A1627" t="str">
            <v>Suelo cemento 1:13 (8%)</v>
          </cell>
          <cell r="B1627" t="str">
            <v>M3</v>
          </cell>
          <cell r="C1627">
            <v>108159</v>
          </cell>
        </row>
        <row r="1628">
          <cell r="A1628" t="str">
            <v>Suelo cemento 1:20 (5%)</v>
          </cell>
          <cell r="B1628" t="str">
            <v>M3</v>
          </cell>
          <cell r="C1628">
            <v>96896</v>
          </cell>
        </row>
        <row r="1629">
          <cell r="A1629" t="str">
            <v>Suelo cemento 1:30 (3%)</v>
          </cell>
          <cell r="B1629" t="str">
            <v>M3</v>
          </cell>
          <cell r="C1629">
            <v>88953</v>
          </cell>
        </row>
        <row r="1630">
          <cell r="A1630" t="str">
            <v>Suelo cemento 1:30 (8%)</v>
          </cell>
          <cell r="B1630" t="str">
            <v>M3</v>
          </cell>
          <cell r="C1630">
            <v>88953</v>
          </cell>
        </row>
        <row r="1631">
          <cell r="A1631" t="str">
            <v>Suelo cemento 1:6 (15%)</v>
          </cell>
          <cell r="B1631" t="str">
            <v>M3</v>
          </cell>
          <cell r="C1631">
            <v>159582</v>
          </cell>
        </row>
        <row r="1632">
          <cell r="A1632" t="str">
            <v>Suelo cemento 1:8 (12%)</v>
          </cell>
          <cell r="B1632" t="str">
            <v>M3</v>
          </cell>
          <cell r="C1632">
            <v>127366</v>
          </cell>
        </row>
        <row r="1633">
          <cell r="A1633" t="str">
            <v>Suelo cemento prop. 1:5 (20%)</v>
          </cell>
          <cell r="B1633" t="str">
            <v>M3</v>
          </cell>
          <cell r="C1633">
            <v>162023</v>
          </cell>
        </row>
        <row r="1634">
          <cell r="A1634" t="str">
            <v>Super manto 400X frio/cal. 2mm</v>
          </cell>
          <cell r="B1634" t="str">
            <v xml:space="preserve">M2 </v>
          </cell>
          <cell r="C1634">
            <v>6190</v>
          </cell>
        </row>
        <row r="1635">
          <cell r="A1635" t="str">
            <v>Super manto 500XT frio/cal. 2,8m</v>
          </cell>
          <cell r="B1635" t="str">
            <v xml:space="preserve">M2 </v>
          </cell>
          <cell r="C1635">
            <v>7595</v>
          </cell>
        </row>
        <row r="1636">
          <cell r="A1636" t="str">
            <v>Super manto 600XT frio/cal. 3mm</v>
          </cell>
          <cell r="B1636" t="str">
            <v xml:space="preserve">M2 </v>
          </cell>
          <cell r="C1636">
            <v>6526</v>
          </cell>
        </row>
        <row r="1637">
          <cell r="A1637" t="str">
            <v>Super manto 800XT frio/cal. 4mm</v>
          </cell>
          <cell r="B1637" t="str">
            <v xml:space="preserve">M2 </v>
          </cell>
          <cell r="C1637">
            <v>8532</v>
          </cell>
        </row>
        <row r="1638">
          <cell r="A1638" t="str">
            <v>Super manto Zetal 600X1 3mm</v>
          </cell>
          <cell r="B1638" t="str">
            <v xml:space="preserve">M2 </v>
          </cell>
          <cell r="C1638">
            <v>8208</v>
          </cell>
        </row>
        <row r="1639">
          <cell r="A1639" t="str">
            <v>Suplemento 107x10 mm</v>
          </cell>
          <cell r="B1639" t="str">
            <v xml:space="preserve">UN </v>
          </cell>
          <cell r="C1639">
            <v>709</v>
          </cell>
        </row>
        <row r="1640">
          <cell r="A1640" t="str">
            <v>Suplemento caja doble conduit</v>
          </cell>
          <cell r="B1640" t="str">
            <v xml:space="preserve">UN </v>
          </cell>
          <cell r="C1640">
            <v>708</v>
          </cell>
        </row>
        <row r="1641">
          <cell r="A1641" t="str">
            <v>Tablero .70x1.40</v>
          </cell>
          <cell r="B1641" t="str">
            <v>DIA</v>
          </cell>
          <cell r="C1641">
            <v>276</v>
          </cell>
        </row>
        <row r="1642">
          <cell r="A1642" t="str">
            <v>Tablero metalico de 2,4 x 0,20</v>
          </cell>
          <cell r="B1642" t="str">
            <v>d</v>
          </cell>
          <cell r="C1642">
            <v>722.63359999999989</v>
          </cell>
        </row>
        <row r="1643">
          <cell r="A1643" t="str">
            <v>Tableros de madera de 1.40x0.7</v>
          </cell>
          <cell r="B1643" t="str">
            <v>DIA</v>
          </cell>
          <cell r="C1643">
            <v>232</v>
          </cell>
        </row>
        <row r="1644">
          <cell r="A1644" t="str">
            <v>Tableta 24x12x5</v>
          </cell>
          <cell r="B1644" t="str">
            <v>UN</v>
          </cell>
          <cell r="C1644">
            <v>707</v>
          </cell>
        </row>
        <row r="1645">
          <cell r="A1645" t="str">
            <v>Tableta corcho # 28 (34)</v>
          </cell>
          <cell r="B1645" t="str">
            <v>UN</v>
          </cell>
          <cell r="C1645">
            <v>650</v>
          </cell>
        </row>
        <row r="1646">
          <cell r="A1646" t="str">
            <v>Tableta corcho # 32 (34)</v>
          </cell>
          <cell r="B1646" t="str">
            <v>UN</v>
          </cell>
          <cell r="C1646">
            <v>650</v>
          </cell>
        </row>
        <row r="1647">
          <cell r="A1647" t="str">
            <v>Tableta corcho # 34 (34)</v>
          </cell>
          <cell r="B1647" t="str">
            <v>UN</v>
          </cell>
          <cell r="C1647">
            <v>650</v>
          </cell>
        </row>
        <row r="1648">
          <cell r="A1648" t="str">
            <v>Tableta etrusca moro 7x25</v>
          </cell>
          <cell r="B1648" t="str">
            <v xml:space="preserve">M2 </v>
          </cell>
          <cell r="C1648">
            <v>12603</v>
          </cell>
        </row>
        <row r="1649">
          <cell r="A1649" t="str">
            <v>Tableta etrusca sahara 7x25</v>
          </cell>
          <cell r="B1649" t="str">
            <v xml:space="preserve">M2 </v>
          </cell>
          <cell r="C1649">
            <v>12603</v>
          </cell>
        </row>
        <row r="1650">
          <cell r="A1650" t="str">
            <v>Tableta guayacan 20x10</v>
          </cell>
          <cell r="B1650" t="str">
            <v xml:space="preserve">M2 </v>
          </cell>
          <cell r="C1650">
            <v>12251</v>
          </cell>
        </row>
        <row r="1651">
          <cell r="A1651" t="str">
            <v>Tableta roja 25x7 1a.</v>
          </cell>
          <cell r="B1651" t="str">
            <v xml:space="preserve">M2 </v>
          </cell>
          <cell r="C1651">
            <v>12603</v>
          </cell>
        </row>
        <row r="1652">
          <cell r="A1652" t="str">
            <v>Tableta roja 9x9 1a.</v>
          </cell>
          <cell r="B1652" t="str">
            <v xml:space="preserve">M2 </v>
          </cell>
          <cell r="C1652">
            <v>12603</v>
          </cell>
        </row>
        <row r="1653">
          <cell r="A1653" t="str">
            <v>Tableta roja egipcia 10x10</v>
          </cell>
          <cell r="B1653" t="str">
            <v xml:space="preserve">M2 </v>
          </cell>
          <cell r="C1653">
            <v>12603</v>
          </cell>
        </row>
        <row r="1654">
          <cell r="A1654" t="str">
            <v>Tablilla 24x6x5</v>
          </cell>
          <cell r="B1654" t="str">
            <v>UN</v>
          </cell>
          <cell r="C1654">
            <v>458</v>
          </cell>
        </row>
        <row r="1655">
          <cell r="A1655" t="str">
            <v>Tablon Cerr. moro 10x20 1a.</v>
          </cell>
          <cell r="B1655" t="str">
            <v xml:space="preserve">M2 </v>
          </cell>
          <cell r="C1655">
            <v>13339</v>
          </cell>
        </row>
        <row r="1656">
          <cell r="A1656" t="str">
            <v>Tablon Cerrado liso 15x15 rojo</v>
          </cell>
          <cell r="B1656" t="str">
            <v xml:space="preserve">M2 </v>
          </cell>
          <cell r="C1656">
            <v>24440</v>
          </cell>
        </row>
        <row r="1657">
          <cell r="A1657" t="str">
            <v>Tablon Cerrado liso 30x30 rojo</v>
          </cell>
          <cell r="B1657" t="str">
            <v xml:space="preserve">M2 </v>
          </cell>
          <cell r="C1657">
            <v>28753</v>
          </cell>
        </row>
        <row r="1658">
          <cell r="A1658" t="str">
            <v>Tablon Cerrado moro 30x30 1a.</v>
          </cell>
          <cell r="B1658" t="str">
            <v xml:space="preserve">M2 </v>
          </cell>
          <cell r="C1658">
            <v>28753</v>
          </cell>
        </row>
        <row r="1659">
          <cell r="A1659" t="str">
            <v>Tablon Cerrado sahara 30x30 1a.</v>
          </cell>
          <cell r="B1659" t="str">
            <v xml:space="preserve">M2 </v>
          </cell>
          <cell r="C1659">
            <v>28753</v>
          </cell>
        </row>
        <row r="1660">
          <cell r="A1660" t="str">
            <v>Tablon de 3.00x.04x.14</v>
          </cell>
          <cell r="B1660" t="str">
            <v>DIA</v>
          </cell>
          <cell r="C1660">
            <v>1033</v>
          </cell>
        </row>
        <row r="1661">
          <cell r="A1661" t="str">
            <v>Tablon de 3.00x.04x.14 Reforzado</v>
          </cell>
          <cell r="B1661" t="str">
            <v>DIA</v>
          </cell>
          <cell r="C1661">
            <v>1033</v>
          </cell>
        </row>
        <row r="1662">
          <cell r="A1662" t="str">
            <v>Tablon grafilado 30x30</v>
          </cell>
          <cell r="B1662" t="str">
            <v xml:space="preserve">M2 </v>
          </cell>
          <cell r="C1662">
            <v>28753</v>
          </cell>
        </row>
        <row r="1663">
          <cell r="A1663" t="str">
            <v>Tablon sahara 15x15/10x20 1a.</v>
          </cell>
          <cell r="B1663" t="str">
            <v xml:space="preserve">M2 </v>
          </cell>
          <cell r="C1663">
            <v>24440</v>
          </cell>
        </row>
        <row r="1664">
          <cell r="A1664" t="str">
            <v>Tablones</v>
          </cell>
          <cell r="B1664" t="str">
            <v>DIA</v>
          </cell>
          <cell r="C1664">
            <v>1034</v>
          </cell>
        </row>
        <row r="1665">
          <cell r="A1665" t="str">
            <v>Tablones</v>
          </cell>
          <cell r="B1665" t="str">
            <v>DIA</v>
          </cell>
          <cell r="C1665">
            <v>870</v>
          </cell>
        </row>
        <row r="1666">
          <cell r="A1666" t="str">
            <v>Tablones andamio</v>
          </cell>
          <cell r="B1666" t="str">
            <v>DIA</v>
          </cell>
          <cell r="C1666">
            <v>1033</v>
          </cell>
        </row>
        <row r="1667">
          <cell r="A1667" t="str">
            <v>Taco metalico 2 a 3,30</v>
          </cell>
          <cell r="B1667" t="str">
            <v>DIA</v>
          </cell>
          <cell r="C1667">
            <v>110</v>
          </cell>
        </row>
        <row r="1668">
          <cell r="A1668" t="str">
            <v>Taco metalico 2 a 3.3 ms.</v>
          </cell>
          <cell r="B1668" t="str">
            <v>DIA</v>
          </cell>
          <cell r="C1668">
            <v>189</v>
          </cell>
        </row>
        <row r="1669">
          <cell r="A1669" t="str">
            <v>Taco metalico de 3.5 a 4.80 ms.</v>
          </cell>
          <cell r="B1669" t="str">
            <v>DIA</v>
          </cell>
          <cell r="C1669">
            <v>437</v>
          </cell>
        </row>
        <row r="1670">
          <cell r="A1670" t="str">
            <v>Taco o gato metalico 3.0-3.80 mt</v>
          </cell>
          <cell r="B1670" t="str">
            <v>DIA</v>
          </cell>
          <cell r="C1670">
            <v>344</v>
          </cell>
        </row>
        <row r="1671">
          <cell r="A1671" t="str">
            <v>Taco o gato metalico 3.3 m</v>
          </cell>
          <cell r="B1671" t="str">
            <v>DIA</v>
          </cell>
          <cell r="C1671">
            <v>189</v>
          </cell>
        </row>
        <row r="1672">
          <cell r="A1672" t="str">
            <v>Tacos o gatos metalicos 2.8m</v>
          </cell>
          <cell r="B1672" t="str">
            <v>DIA</v>
          </cell>
          <cell r="C1672">
            <v>189</v>
          </cell>
        </row>
        <row r="1673">
          <cell r="A1673" t="str">
            <v>Tanque 255 Lts.</v>
          </cell>
          <cell r="B1673" t="str">
            <v>UN</v>
          </cell>
          <cell r="C1673">
            <v>89900</v>
          </cell>
        </row>
        <row r="1674">
          <cell r="A1674" t="str">
            <v>Tapa de Registro 15x15</v>
          </cell>
          <cell r="B1674" t="str">
            <v xml:space="preserve">UN </v>
          </cell>
          <cell r="C1674">
            <v>4002</v>
          </cell>
        </row>
        <row r="1675">
          <cell r="A1675" t="str">
            <v>Tapa de Registro 20x20</v>
          </cell>
          <cell r="B1675" t="str">
            <v xml:space="preserve">UN </v>
          </cell>
          <cell r="C1675">
            <v>4698</v>
          </cell>
        </row>
        <row r="1676">
          <cell r="A1676" t="str">
            <v>Tapa doble 107x107 mm</v>
          </cell>
          <cell r="B1676" t="str">
            <v xml:space="preserve">UN </v>
          </cell>
          <cell r="C1676">
            <v>965</v>
          </cell>
        </row>
        <row r="1677">
          <cell r="A1677" t="str">
            <v>Tapa en Ferro-concreto (trafico pesado)</v>
          </cell>
          <cell r="B1677" t="str">
            <v>un</v>
          </cell>
          <cell r="C1677">
            <v>247311.99999999997</v>
          </cell>
        </row>
        <row r="1678">
          <cell r="A1678" t="str">
            <v>Tapa en hierro ductil (trafico pesado)</v>
          </cell>
          <cell r="B1678" t="str">
            <v>un</v>
          </cell>
          <cell r="C1678">
            <v>410176</v>
          </cell>
        </row>
        <row r="1679">
          <cell r="A1679" t="str">
            <v>Tapa Hiero Ductil Ø6" para válvula</v>
          </cell>
          <cell r="B1679" t="str">
            <v>Un</v>
          </cell>
          <cell r="C1679">
            <v>90120.16</v>
          </cell>
        </row>
        <row r="1680">
          <cell r="A1680" t="str">
            <v>Tapa manhol con bisag. 24” aro 12</v>
          </cell>
          <cell r="B1680" t="str">
            <v xml:space="preserve">UN </v>
          </cell>
          <cell r="C1680">
            <v>352800</v>
          </cell>
        </row>
        <row r="1681">
          <cell r="A1681" t="str">
            <v>Tapa manhol ferroconcreto 24"</v>
          </cell>
          <cell r="B1681" t="str">
            <v xml:space="preserve">UN </v>
          </cell>
          <cell r="C1681">
            <v>165640</v>
          </cell>
        </row>
        <row r="1682">
          <cell r="A1682" t="str">
            <v>Tapa manhol tipo Telecom 24”</v>
          </cell>
          <cell r="B1682" t="str">
            <v xml:space="preserve">UN </v>
          </cell>
          <cell r="C1682">
            <v>219200</v>
          </cell>
        </row>
        <row r="1683">
          <cell r="A1683" t="str">
            <v>Tapa manhol trafic pesado 24"</v>
          </cell>
          <cell r="B1683" t="str">
            <v xml:space="preserve">UN </v>
          </cell>
          <cell r="C1683">
            <v>389760</v>
          </cell>
        </row>
        <row r="1684">
          <cell r="A1684" t="str">
            <v>Tapa Metalica 1.20x0.05 mts</v>
          </cell>
          <cell r="B1684" t="str">
            <v>DIA</v>
          </cell>
          <cell r="C1684">
            <v>243</v>
          </cell>
        </row>
        <row r="1685">
          <cell r="A1685" t="str">
            <v>Tapa Metalica 1.20x0.10 mts</v>
          </cell>
          <cell r="B1685" t="str">
            <v>DIA</v>
          </cell>
          <cell r="C1685">
            <v>300</v>
          </cell>
        </row>
        <row r="1686">
          <cell r="A1686" t="str">
            <v>Tapa Metalica 1.20x0.20 mts</v>
          </cell>
          <cell r="B1686" t="str">
            <v>DIA</v>
          </cell>
          <cell r="C1686">
            <v>348</v>
          </cell>
        </row>
        <row r="1687">
          <cell r="A1687" t="str">
            <v>Tapa Metalica 1.20x0.30 mts</v>
          </cell>
          <cell r="B1687" t="str">
            <v>DIA</v>
          </cell>
          <cell r="C1687">
            <v>433</v>
          </cell>
        </row>
        <row r="1688">
          <cell r="A1688" t="str">
            <v>Tapa Metalica 1.20x0.40 mts</v>
          </cell>
          <cell r="B1688" t="str">
            <v>DIA</v>
          </cell>
          <cell r="C1688">
            <v>433</v>
          </cell>
        </row>
        <row r="1689">
          <cell r="A1689" t="str">
            <v>Tapa Metalica 1.20x0.50 mts</v>
          </cell>
          <cell r="B1689" t="str">
            <v>DIA</v>
          </cell>
          <cell r="C1689">
            <v>505</v>
          </cell>
        </row>
        <row r="1690">
          <cell r="A1690" t="str">
            <v>Tapa Metalica 1.20x0.60 mts</v>
          </cell>
          <cell r="B1690" t="str">
            <v>DIA</v>
          </cell>
          <cell r="C1690">
            <v>553</v>
          </cell>
        </row>
        <row r="1691">
          <cell r="A1691" t="str">
            <v>Tapa Metalica Semicircular D. 0,60 mts</v>
          </cell>
          <cell r="B1691" t="str">
            <v>DIA</v>
          </cell>
          <cell r="C1691">
            <v>6584000</v>
          </cell>
        </row>
        <row r="1692">
          <cell r="A1692" t="str">
            <v>Tapaporos pintulaca gl</v>
          </cell>
          <cell r="B1692" t="str">
            <v>UN</v>
          </cell>
          <cell r="C1692">
            <v>26224</v>
          </cell>
        </row>
        <row r="1693">
          <cell r="A1693" t="str">
            <v>Tapas contadores ovaladas (4A)</v>
          </cell>
          <cell r="B1693" t="str">
            <v xml:space="preserve">UN </v>
          </cell>
          <cell r="C1693">
            <v>56030</v>
          </cell>
        </row>
        <row r="1694">
          <cell r="A1694" t="str">
            <v>Tapas contadores ovaladas (6A)</v>
          </cell>
          <cell r="B1694" t="str">
            <v xml:space="preserve">UN </v>
          </cell>
          <cell r="C1694">
            <v>56030</v>
          </cell>
        </row>
        <row r="1695">
          <cell r="A1695" t="str">
            <v>Tapas para caja valvula 8kls</v>
          </cell>
          <cell r="B1695" t="str">
            <v xml:space="preserve">UN </v>
          </cell>
          <cell r="C1695">
            <v>40761</v>
          </cell>
        </row>
        <row r="1696">
          <cell r="A1696" t="str">
            <v>Tapon de prueba 1 ½”</v>
          </cell>
          <cell r="B1696" t="str">
            <v xml:space="preserve">UN </v>
          </cell>
          <cell r="C1696">
            <v>613</v>
          </cell>
        </row>
        <row r="1697">
          <cell r="A1697" t="str">
            <v>Tapon de prueba 2”</v>
          </cell>
          <cell r="B1697" t="str">
            <v xml:space="preserve">UN </v>
          </cell>
          <cell r="C1697">
            <v>804</v>
          </cell>
        </row>
        <row r="1698">
          <cell r="A1698" t="str">
            <v>Tapon de prueba 3”</v>
          </cell>
          <cell r="B1698" t="str">
            <v xml:space="preserve">UN </v>
          </cell>
          <cell r="C1698">
            <v>1020.9999999999999</v>
          </cell>
        </row>
        <row r="1699">
          <cell r="A1699" t="str">
            <v>Tapon de prueba 4”</v>
          </cell>
          <cell r="B1699" t="str">
            <v xml:space="preserve">UN </v>
          </cell>
          <cell r="C1699">
            <v>2005.9999999999998</v>
          </cell>
        </row>
        <row r="1700">
          <cell r="A1700" t="str">
            <v>Tapon ducto telefonico 3</v>
          </cell>
          <cell r="B1700" t="str">
            <v xml:space="preserve">UN </v>
          </cell>
          <cell r="C1700">
            <v>1905</v>
          </cell>
        </row>
        <row r="1701">
          <cell r="A1701" t="str">
            <v>Tapon ducto telefonico 4</v>
          </cell>
          <cell r="B1701" t="str">
            <v xml:space="preserve">UN </v>
          </cell>
          <cell r="C1701">
            <v>2989</v>
          </cell>
        </row>
        <row r="1702">
          <cell r="A1702" t="str">
            <v>Tapon hembra galvanizado 1/2"</v>
          </cell>
          <cell r="B1702" t="str">
            <v>UN</v>
          </cell>
          <cell r="C1702">
            <v>850</v>
          </cell>
        </row>
        <row r="1703">
          <cell r="A1703" t="str">
            <v>Tapon hembra galvanizado 11/2"</v>
          </cell>
          <cell r="B1703" t="str">
            <v>UN</v>
          </cell>
          <cell r="C1703">
            <v>1570</v>
          </cell>
        </row>
        <row r="1704">
          <cell r="A1704" t="str">
            <v>Tapon hembra galvanizado 2"</v>
          </cell>
          <cell r="B1704" t="str">
            <v>UN</v>
          </cell>
          <cell r="C1704">
            <v>1897</v>
          </cell>
        </row>
        <row r="1705">
          <cell r="A1705" t="str">
            <v>Tapon hembra galvanizado 3/4"</v>
          </cell>
          <cell r="B1705" t="str">
            <v>UN</v>
          </cell>
          <cell r="C1705">
            <v>1150</v>
          </cell>
        </row>
        <row r="1706">
          <cell r="A1706" t="str">
            <v>Tapon macho galvanizado 1 1/2"</v>
          </cell>
          <cell r="B1706" t="str">
            <v>UN</v>
          </cell>
          <cell r="C1706">
            <v>870</v>
          </cell>
        </row>
        <row r="1707">
          <cell r="A1707" t="str">
            <v>Tapon macho galvanizado 1 1/4"</v>
          </cell>
          <cell r="B1707" t="str">
            <v>UN</v>
          </cell>
          <cell r="C1707">
            <v>1140</v>
          </cell>
        </row>
        <row r="1708">
          <cell r="A1708" t="str">
            <v>Tapon macho galvanizado 1"</v>
          </cell>
          <cell r="B1708" t="str">
            <v>UN</v>
          </cell>
          <cell r="C1708">
            <v>1550</v>
          </cell>
        </row>
        <row r="1709">
          <cell r="A1709" t="str">
            <v>Tapon macho galvanizado 1/2"</v>
          </cell>
          <cell r="B1709" t="str">
            <v>UN</v>
          </cell>
          <cell r="C1709">
            <v>650</v>
          </cell>
        </row>
        <row r="1710">
          <cell r="A1710" t="str">
            <v>Tapon macho galvanizado 3/4"</v>
          </cell>
          <cell r="B1710" t="str">
            <v>UN</v>
          </cell>
          <cell r="C1710">
            <v>850</v>
          </cell>
        </row>
        <row r="1711">
          <cell r="A1711" t="str">
            <v>Tapón mecánico 6"</v>
          </cell>
          <cell r="B1711" t="str">
            <v>d</v>
          </cell>
          <cell r="C1711">
            <v>14072.24</v>
          </cell>
        </row>
        <row r="1712">
          <cell r="A1712" t="str">
            <v>Tapón mecánico 8"</v>
          </cell>
          <cell r="B1712" t="str">
            <v>d</v>
          </cell>
          <cell r="C1712">
            <v>14072.24</v>
          </cell>
        </row>
        <row r="1713">
          <cell r="A1713" t="str">
            <v>Tapon roscado de 1 1/2"</v>
          </cell>
          <cell r="B1713" t="str">
            <v xml:space="preserve">UN </v>
          </cell>
          <cell r="C1713">
            <v>3218</v>
          </cell>
        </row>
        <row r="1714">
          <cell r="A1714" t="str">
            <v>Tapon roscado de 1 1/2"</v>
          </cell>
          <cell r="B1714" t="str">
            <v xml:space="preserve">UN </v>
          </cell>
          <cell r="C1714">
            <v>3216</v>
          </cell>
        </row>
        <row r="1715">
          <cell r="A1715" t="str">
            <v>Tapon roscado de 1 1/4"</v>
          </cell>
          <cell r="B1715" t="str">
            <v xml:space="preserve">UN </v>
          </cell>
          <cell r="C1715">
            <v>2432</v>
          </cell>
        </row>
        <row r="1716">
          <cell r="A1716" t="str">
            <v>Tapon roscado de 1 1/4"</v>
          </cell>
          <cell r="B1716" t="str">
            <v xml:space="preserve">UN </v>
          </cell>
          <cell r="C1716">
            <v>2429</v>
          </cell>
        </row>
        <row r="1717">
          <cell r="A1717" t="str">
            <v>Tapon roscado de 1"</v>
          </cell>
          <cell r="B1717" t="str">
            <v xml:space="preserve">UN </v>
          </cell>
          <cell r="C1717">
            <v>1371</v>
          </cell>
        </row>
        <row r="1718">
          <cell r="A1718" t="str">
            <v>Tapon roscado de 1"</v>
          </cell>
          <cell r="B1718" t="str">
            <v xml:space="preserve">UN </v>
          </cell>
          <cell r="C1718">
            <v>1373</v>
          </cell>
        </row>
        <row r="1719">
          <cell r="A1719" t="str">
            <v>Tapon roscado de 1/2"</v>
          </cell>
          <cell r="B1719" t="str">
            <v xml:space="preserve">UN </v>
          </cell>
          <cell r="C1719">
            <v>327</v>
          </cell>
        </row>
        <row r="1720">
          <cell r="A1720" t="str">
            <v>Tapon roscado de 1/2"</v>
          </cell>
          <cell r="B1720" t="str">
            <v xml:space="preserve">UN </v>
          </cell>
          <cell r="C1720">
            <v>328</v>
          </cell>
        </row>
        <row r="1721">
          <cell r="A1721" t="str">
            <v>Tapon roscado de 2 1/2"</v>
          </cell>
          <cell r="B1721" t="str">
            <v xml:space="preserve">UN </v>
          </cell>
          <cell r="C1721">
            <v>12114</v>
          </cell>
        </row>
        <row r="1722">
          <cell r="A1722" t="str">
            <v>Tapon roscado de 2 1/2"</v>
          </cell>
          <cell r="B1722" t="str">
            <v xml:space="preserve">UN </v>
          </cell>
          <cell r="C1722">
            <v>12115</v>
          </cell>
        </row>
        <row r="1723">
          <cell r="A1723" t="str">
            <v>Tapon roscado de 2"</v>
          </cell>
          <cell r="B1723" t="str">
            <v xml:space="preserve">UN </v>
          </cell>
          <cell r="C1723">
            <v>5259</v>
          </cell>
        </row>
        <row r="1724">
          <cell r="A1724" t="str">
            <v>Tapon roscado de 2"</v>
          </cell>
          <cell r="B1724" t="str">
            <v xml:space="preserve">UN </v>
          </cell>
          <cell r="C1724">
            <v>5257</v>
          </cell>
        </row>
        <row r="1725">
          <cell r="A1725" t="str">
            <v>Tapon roscado de 3"</v>
          </cell>
          <cell r="B1725" t="str">
            <v xml:space="preserve">UN </v>
          </cell>
          <cell r="C1725">
            <v>19284</v>
          </cell>
        </row>
        <row r="1726">
          <cell r="A1726" t="str">
            <v>Tapon roscado de 3"</v>
          </cell>
          <cell r="B1726" t="str">
            <v xml:space="preserve">UN </v>
          </cell>
          <cell r="C1726">
            <v>19287</v>
          </cell>
        </row>
        <row r="1727">
          <cell r="A1727" t="str">
            <v>Tapon roscado de 3/4"</v>
          </cell>
          <cell r="B1727" t="str">
            <v xml:space="preserve">UN </v>
          </cell>
          <cell r="C1727">
            <v>968</v>
          </cell>
        </row>
        <row r="1728">
          <cell r="A1728" t="str">
            <v>Tapon roscado de 3/4"</v>
          </cell>
          <cell r="B1728" t="str">
            <v xml:space="preserve">UN </v>
          </cell>
          <cell r="C1728">
            <v>966</v>
          </cell>
        </row>
        <row r="1729">
          <cell r="A1729" t="str">
            <v>Tapon roscado de 4”</v>
          </cell>
          <cell r="B1729" t="str">
            <v xml:space="preserve">UN </v>
          </cell>
          <cell r="C1729">
            <v>35611</v>
          </cell>
        </row>
        <row r="1730">
          <cell r="A1730" t="str">
            <v>Tapon soldado c.p.v.c. 1/2"</v>
          </cell>
          <cell r="B1730" t="str">
            <v xml:space="preserve">UN </v>
          </cell>
          <cell r="C1730">
            <v>921</v>
          </cell>
        </row>
        <row r="1731">
          <cell r="A1731" t="str">
            <v>Tapon soldado c.p.v.c. 1/2"</v>
          </cell>
          <cell r="B1731" t="str">
            <v xml:space="preserve">UN </v>
          </cell>
          <cell r="C1731">
            <v>918</v>
          </cell>
        </row>
        <row r="1732">
          <cell r="A1732" t="str">
            <v>Tapon soldado c.p.v.c. 1”</v>
          </cell>
          <cell r="B1732" t="str">
            <v xml:space="preserve">UN </v>
          </cell>
          <cell r="C1732">
            <v>3382</v>
          </cell>
        </row>
        <row r="1733">
          <cell r="A1733" t="str">
            <v>Tapon soldado c.p.v.c. 3/4"</v>
          </cell>
          <cell r="B1733" t="str">
            <v xml:space="preserve">UN </v>
          </cell>
          <cell r="C1733">
            <v>921</v>
          </cell>
        </row>
        <row r="1734">
          <cell r="A1734" t="str">
            <v>Tapon soldado c.p.v.c. 3/4"</v>
          </cell>
          <cell r="B1734" t="str">
            <v xml:space="preserve">UN </v>
          </cell>
          <cell r="C1734">
            <v>918</v>
          </cell>
        </row>
        <row r="1735">
          <cell r="A1735" t="str">
            <v>Tapon soldado de 1 1/2"</v>
          </cell>
          <cell r="B1735" t="str">
            <v xml:space="preserve">UN </v>
          </cell>
          <cell r="C1735">
            <v>2533</v>
          </cell>
        </row>
        <row r="1736">
          <cell r="A1736" t="str">
            <v>Tapon soldado de 1 1/2"</v>
          </cell>
          <cell r="B1736" t="str">
            <v xml:space="preserve">UN </v>
          </cell>
          <cell r="C1736">
            <v>2532</v>
          </cell>
        </row>
        <row r="1737">
          <cell r="A1737" t="str">
            <v>Tapon soldado de 1 1/4"</v>
          </cell>
          <cell r="B1737" t="str">
            <v xml:space="preserve">UN </v>
          </cell>
          <cell r="C1737">
            <v>1944</v>
          </cell>
        </row>
        <row r="1738">
          <cell r="A1738" t="str">
            <v>Tapon soldado de 1 1/4"</v>
          </cell>
          <cell r="B1738" t="str">
            <v xml:space="preserve">UN </v>
          </cell>
          <cell r="C1738">
            <v>1945</v>
          </cell>
        </row>
        <row r="1739">
          <cell r="A1739" t="str">
            <v>Tapon soldado de 1"</v>
          </cell>
          <cell r="B1739" t="str">
            <v xml:space="preserve">UN </v>
          </cell>
          <cell r="C1739">
            <v>811</v>
          </cell>
        </row>
        <row r="1740">
          <cell r="A1740" t="str">
            <v>Tapon soldado de 1"</v>
          </cell>
          <cell r="B1740" t="str">
            <v xml:space="preserve">UN </v>
          </cell>
          <cell r="C1740">
            <v>809</v>
          </cell>
        </row>
        <row r="1741">
          <cell r="A1741" t="str">
            <v>Tapon soldado de 1/2"</v>
          </cell>
          <cell r="B1741" t="str">
            <v xml:space="preserve">UN </v>
          </cell>
          <cell r="C1741">
            <v>235</v>
          </cell>
        </row>
        <row r="1742">
          <cell r="A1742" t="str">
            <v>Tapon soldado de 1/2"</v>
          </cell>
          <cell r="B1742" t="str">
            <v xml:space="preserve">UN </v>
          </cell>
          <cell r="C1742">
            <v>237</v>
          </cell>
        </row>
        <row r="1743">
          <cell r="A1743" t="str">
            <v>Tapon soldado de 2 1/2”</v>
          </cell>
          <cell r="B1743" t="str">
            <v xml:space="preserve">UN </v>
          </cell>
          <cell r="C1743">
            <v>9469</v>
          </cell>
        </row>
        <row r="1744">
          <cell r="A1744" t="str">
            <v>Tapon soldado de 2"</v>
          </cell>
          <cell r="B1744" t="str">
            <v xml:space="preserve">UN </v>
          </cell>
          <cell r="C1744">
            <v>4026</v>
          </cell>
        </row>
        <row r="1745">
          <cell r="A1745" t="str">
            <v>Tapon soldado de 2"</v>
          </cell>
          <cell r="B1745" t="str">
            <v xml:space="preserve">UN </v>
          </cell>
          <cell r="C1745">
            <v>4024</v>
          </cell>
        </row>
        <row r="1746">
          <cell r="A1746" t="str">
            <v>Tapon soldado de 3"</v>
          </cell>
          <cell r="B1746" t="str">
            <v xml:space="preserve">UN </v>
          </cell>
          <cell r="C1746">
            <v>15390</v>
          </cell>
        </row>
        <row r="1747">
          <cell r="A1747" t="str">
            <v>Tapon soldado de 3"</v>
          </cell>
          <cell r="B1747" t="str">
            <v xml:space="preserve">UN </v>
          </cell>
          <cell r="C1747">
            <v>15394</v>
          </cell>
        </row>
        <row r="1748">
          <cell r="A1748" t="str">
            <v>Tapon soldado de 3/4"</v>
          </cell>
          <cell r="B1748" t="str">
            <v xml:space="preserve">UN </v>
          </cell>
          <cell r="C1748">
            <v>482</v>
          </cell>
        </row>
        <row r="1749">
          <cell r="A1749" t="str">
            <v>Tapon soldado de 3/4"</v>
          </cell>
          <cell r="B1749" t="str">
            <v xml:space="preserve">UN </v>
          </cell>
          <cell r="C1749">
            <v>481</v>
          </cell>
        </row>
        <row r="1750">
          <cell r="A1750" t="str">
            <v>Tapon soldado de 4”</v>
          </cell>
          <cell r="B1750" t="str">
            <v xml:space="preserve">UN </v>
          </cell>
          <cell r="C1750">
            <v>27971</v>
          </cell>
        </row>
        <row r="1751">
          <cell r="A1751" t="str">
            <v>Taza Campesina 100</v>
          </cell>
          <cell r="B1751" t="str">
            <v>UN</v>
          </cell>
          <cell r="C1751">
            <v>43600</v>
          </cell>
        </row>
        <row r="1752">
          <cell r="A1752" t="str">
            <v>Taza Campesina blanco</v>
          </cell>
          <cell r="B1752" t="str">
            <v>UN</v>
          </cell>
          <cell r="C1752">
            <v>41653</v>
          </cell>
        </row>
        <row r="1753">
          <cell r="A1753" t="str">
            <v>Taza fluxometro blanco Grif</v>
          </cell>
          <cell r="B1753" t="str">
            <v>UN</v>
          </cell>
          <cell r="C1753">
            <v>494000</v>
          </cell>
        </row>
        <row r="1754">
          <cell r="A1754" t="str">
            <v>TB Union R 21 14"</v>
          </cell>
          <cell r="B1754" t="str">
            <v xml:space="preserve">ML </v>
          </cell>
          <cell r="C1754">
            <v>223057</v>
          </cell>
        </row>
        <row r="1755">
          <cell r="A1755" t="str">
            <v>TB Union R 26 20”</v>
          </cell>
          <cell r="B1755" t="str">
            <v xml:space="preserve">ML </v>
          </cell>
          <cell r="C1755">
            <v>401835</v>
          </cell>
        </row>
        <row r="1756">
          <cell r="A1756" t="str">
            <v>TB Union R RDE 21 10"</v>
          </cell>
          <cell r="B1756" t="str">
            <v xml:space="preserve">ML </v>
          </cell>
          <cell r="C1756">
            <v>128549</v>
          </cell>
        </row>
        <row r="1757">
          <cell r="A1757" t="str">
            <v>TB Union R RDE 21 12"</v>
          </cell>
          <cell r="B1757" t="str">
            <v xml:space="preserve">ML </v>
          </cell>
          <cell r="C1757">
            <v>179886</v>
          </cell>
        </row>
        <row r="1758">
          <cell r="A1758" t="str">
            <v>TB Union R RDE 21 16"</v>
          </cell>
          <cell r="B1758" t="str">
            <v xml:space="preserve">ML </v>
          </cell>
          <cell r="C1758">
            <v>292766</v>
          </cell>
        </row>
        <row r="1759">
          <cell r="A1759" t="str">
            <v>TB Union R RDE 21 18"</v>
          </cell>
          <cell r="B1759" t="str">
            <v xml:space="preserve">ML </v>
          </cell>
          <cell r="C1759">
            <v>375760</v>
          </cell>
        </row>
        <row r="1760">
          <cell r="A1760" t="str">
            <v>TB Union R RDE 21 2"</v>
          </cell>
          <cell r="B1760" t="str">
            <v xml:space="preserve">ML </v>
          </cell>
          <cell r="C1760">
            <v>6113</v>
          </cell>
        </row>
        <row r="1761">
          <cell r="A1761" t="str">
            <v>TB Union R RDE 21 2.1/2</v>
          </cell>
          <cell r="B1761" t="str">
            <v xml:space="preserve">ML </v>
          </cell>
          <cell r="C1761">
            <v>8968</v>
          </cell>
        </row>
        <row r="1762">
          <cell r="A1762" t="str">
            <v>TB Union R RDE 21 20"</v>
          </cell>
          <cell r="B1762" t="str">
            <v xml:space="preserve">ML </v>
          </cell>
          <cell r="C1762">
            <v>468050</v>
          </cell>
        </row>
        <row r="1763">
          <cell r="A1763" t="str">
            <v>TB Union R RDE 21 3"</v>
          </cell>
          <cell r="B1763" t="str">
            <v xml:space="preserve">ML </v>
          </cell>
          <cell r="C1763">
            <v>13381</v>
          </cell>
        </row>
        <row r="1764">
          <cell r="A1764" t="str">
            <v>TB Union R RDE 21 4"</v>
          </cell>
          <cell r="B1764" t="str">
            <v xml:space="preserve">ML </v>
          </cell>
          <cell r="C1764">
            <v>22078</v>
          </cell>
        </row>
        <row r="1765">
          <cell r="A1765" t="str">
            <v>TB Union R RDE 21 6"</v>
          </cell>
          <cell r="B1765" t="str">
            <v xml:space="preserve">ML </v>
          </cell>
          <cell r="C1765">
            <v>48209</v>
          </cell>
        </row>
        <row r="1766">
          <cell r="A1766" t="str">
            <v>TB Union R RDE 21 8"</v>
          </cell>
          <cell r="B1766" t="str">
            <v xml:space="preserve">ML </v>
          </cell>
          <cell r="C1766">
            <v>81660</v>
          </cell>
        </row>
        <row r="1767">
          <cell r="A1767" t="str">
            <v>TB Union R RDE 26 10”</v>
          </cell>
          <cell r="B1767" t="str">
            <v xml:space="preserve">ML </v>
          </cell>
          <cell r="C1767">
            <v>104555</v>
          </cell>
        </row>
        <row r="1768">
          <cell r="A1768" t="str">
            <v>TB Union R RDE 26 12”</v>
          </cell>
          <cell r="B1768" t="str">
            <v xml:space="preserve">ML </v>
          </cell>
          <cell r="C1768">
            <v>147388</v>
          </cell>
        </row>
        <row r="1769">
          <cell r="A1769" t="str">
            <v>TB Union R RDE 26 14”</v>
          </cell>
          <cell r="B1769" t="str">
            <v xml:space="preserve">ML </v>
          </cell>
          <cell r="C1769">
            <v>183388</v>
          </cell>
        </row>
        <row r="1770">
          <cell r="A1770" t="str">
            <v>TB Union R RDE 26 16”</v>
          </cell>
          <cell r="B1770" t="str">
            <v xml:space="preserve">ML </v>
          </cell>
          <cell r="C1770">
            <v>243317</v>
          </cell>
        </row>
        <row r="1771">
          <cell r="A1771" t="str">
            <v>TB Union R RDE 26 18”</v>
          </cell>
          <cell r="B1771" t="str">
            <v xml:space="preserve">ML </v>
          </cell>
          <cell r="C1771">
            <v>311884</v>
          </cell>
        </row>
        <row r="1772">
          <cell r="A1772" t="str">
            <v>TB Union R RDE 26 2.1/2”</v>
          </cell>
          <cell r="B1772" t="str">
            <v xml:space="preserve">ML </v>
          </cell>
          <cell r="C1772">
            <v>7490</v>
          </cell>
        </row>
        <row r="1773">
          <cell r="A1773" t="str">
            <v>TB Union R RDE 26 2”</v>
          </cell>
          <cell r="B1773" t="str">
            <v xml:space="preserve">ML </v>
          </cell>
          <cell r="C1773">
            <v>5072</v>
          </cell>
        </row>
        <row r="1774">
          <cell r="A1774" t="str">
            <v>TB Union R RDE 26 3”</v>
          </cell>
          <cell r="B1774" t="str">
            <v xml:space="preserve">ML </v>
          </cell>
          <cell r="C1774">
            <v>11160</v>
          </cell>
        </row>
        <row r="1775">
          <cell r="A1775" t="str">
            <v>TB Union R RDE 26 4”</v>
          </cell>
          <cell r="B1775" t="str">
            <v xml:space="preserve">ML </v>
          </cell>
          <cell r="C1775">
            <v>18432</v>
          </cell>
        </row>
        <row r="1776">
          <cell r="A1776" t="str">
            <v>TB Unión R RDE 26 6”</v>
          </cell>
          <cell r="B1776" t="str">
            <v xml:space="preserve">ML </v>
          </cell>
          <cell r="C1776">
            <v>39484</v>
          </cell>
        </row>
        <row r="1777">
          <cell r="A1777" t="str">
            <v>TB Union R RDE 26 8”</v>
          </cell>
          <cell r="B1777" t="str">
            <v xml:space="preserve">ML </v>
          </cell>
          <cell r="C1777">
            <v>67172</v>
          </cell>
        </row>
        <row r="1778">
          <cell r="A1778" t="str">
            <v>TB Union R RDE 32.5 10”</v>
          </cell>
          <cell r="B1778" t="str">
            <v xml:space="preserve">ML </v>
          </cell>
          <cell r="C1778">
            <v>85687</v>
          </cell>
        </row>
        <row r="1779">
          <cell r="A1779" t="str">
            <v>TB Union R RDE 32.5 12”</v>
          </cell>
          <cell r="B1779" t="str">
            <v xml:space="preserve">ML </v>
          </cell>
          <cell r="C1779">
            <v>120710</v>
          </cell>
        </row>
        <row r="1780">
          <cell r="A1780" t="str">
            <v>TB Union R RDE 32.5 14”</v>
          </cell>
          <cell r="B1780" t="str">
            <v xml:space="preserve">ML </v>
          </cell>
          <cell r="C1780">
            <v>149448</v>
          </cell>
        </row>
        <row r="1781">
          <cell r="A1781" t="str">
            <v>TB Union R RDE 32.5 16”</v>
          </cell>
          <cell r="B1781" t="str">
            <v xml:space="preserve">ML </v>
          </cell>
          <cell r="C1781">
            <v>198748</v>
          </cell>
        </row>
        <row r="1782">
          <cell r="A1782" t="str">
            <v>TB Union R RDE 32.5 18”</v>
          </cell>
          <cell r="B1782" t="str">
            <v xml:space="preserve">ML </v>
          </cell>
          <cell r="C1782">
            <v>251993</v>
          </cell>
        </row>
        <row r="1783">
          <cell r="A1783" t="str">
            <v>TB Union R RDE 32.5 20”</v>
          </cell>
          <cell r="B1783" t="str">
            <v xml:space="preserve">ML </v>
          </cell>
          <cell r="C1783">
            <v>331086</v>
          </cell>
        </row>
        <row r="1784">
          <cell r="A1784" t="str">
            <v>TB Union R RDE 32.5 3”</v>
          </cell>
          <cell r="B1784" t="str">
            <v xml:space="preserve">ML </v>
          </cell>
          <cell r="C1784">
            <v>8964</v>
          </cell>
        </row>
        <row r="1785">
          <cell r="A1785" t="str">
            <v>TB Union R RDE 32.5 4”</v>
          </cell>
          <cell r="B1785" t="str">
            <v xml:space="preserve">ML </v>
          </cell>
          <cell r="C1785">
            <v>14780</v>
          </cell>
        </row>
        <row r="1786">
          <cell r="A1786" t="str">
            <v>TB Union R RDE 32.5 6”</v>
          </cell>
          <cell r="B1786" t="str">
            <v xml:space="preserve">ML </v>
          </cell>
          <cell r="C1786">
            <v>32216</v>
          </cell>
        </row>
        <row r="1787">
          <cell r="A1787" t="str">
            <v>TB Union R RDE 32.5 8”</v>
          </cell>
          <cell r="B1787" t="str">
            <v xml:space="preserve">ML </v>
          </cell>
          <cell r="C1787">
            <v>54817</v>
          </cell>
        </row>
        <row r="1788">
          <cell r="A1788" t="str">
            <v>TB Union R RDE 41 10”</v>
          </cell>
          <cell r="B1788" t="str">
            <v xml:space="preserve">ML </v>
          </cell>
          <cell r="C1788">
            <v>68586</v>
          </cell>
        </row>
        <row r="1789">
          <cell r="A1789" t="str">
            <v>TB Union R RDE 41 12”</v>
          </cell>
          <cell r="B1789" t="str">
            <v xml:space="preserve">ML </v>
          </cell>
          <cell r="C1789">
            <v>97136</v>
          </cell>
        </row>
        <row r="1790">
          <cell r="A1790" t="str">
            <v>TB Union R RDE 41 14”</v>
          </cell>
          <cell r="B1790" t="str">
            <v xml:space="preserve">ML </v>
          </cell>
          <cell r="C1790">
            <v>122670</v>
          </cell>
        </row>
        <row r="1791">
          <cell r="A1791" t="str">
            <v>TB Unión R RDE 41 16”</v>
          </cell>
          <cell r="B1791" t="str">
            <v xml:space="preserve">ML </v>
          </cell>
          <cell r="C1791">
            <v>165135</v>
          </cell>
        </row>
        <row r="1792">
          <cell r="A1792" t="str">
            <v>TB Unión R RDE 41 18”</v>
          </cell>
          <cell r="B1792" t="str">
            <v xml:space="preserve">ML </v>
          </cell>
          <cell r="C1792">
            <v>214836</v>
          </cell>
        </row>
        <row r="1793">
          <cell r="A1793" t="str">
            <v>TB Unión R RDE 41 20”</v>
          </cell>
          <cell r="B1793" t="str">
            <v xml:space="preserve">ML </v>
          </cell>
          <cell r="C1793">
            <v>272622</v>
          </cell>
        </row>
        <row r="1794">
          <cell r="A1794" t="str">
            <v>TB Unión R RDE 41 4”</v>
          </cell>
          <cell r="B1794" t="str">
            <v xml:space="preserve">ML </v>
          </cell>
          <cell r="C1794">
            <v>12247</v>
          </cell>
        </row>
        <row r="1795">
          <cell r="A1795" t="str">
            <v>TB Union R RDE 41 6”</v>
          </cell>
          <cell r="B1795" t="str">
            <v xml:space="preserve">ML </v>
          </cell>
          <cell r="C1795">
            <v>25966</v>
          </cell>
        </row>
        <row r="1796">
          <cell r="A1796" t="str">
            <v>TB Union RDE 41 8”</v>
          </cell>
          <cell r="B1796" t="str">
            <v xml:space="preserve">ML </v>
          </cell>
          <cell r="C1796">
            <v>43860</v>
          </cell>
        </row>
        <row r="1797">
          <cell r="A1797" t="str">
            <v>Tee c.p.v.c. 1/2"</v>
          </cell>
          <cell r="B1797" t="str">
            <v xml:space="preserve">UN </v>
          </cell>
          <cell r="C1797">
            <v>1279</v>
          </cell>
        </row>
        <row r="1798">
          <cell r="A1798" t="str">
            <v>Tee c.p.v.c. 1/2"</v>
          </cell>
          <cell r="B1798" t="str">
            <v xml:space="preserve">UN </v>
          </cell>
          <cell r="C1798">
            <v>1281</v>
          </cell>
        </row>
        <row r="1799">
          <cell r="A1799" t="str">
            <v>Tee c.p.v.c. 1”</v>
          </cell>
          <cell r="B1799" t="str">
            <v xml:space="preserve">UN </v>
          </cell>
          <cell r="C1799">
            <v>11857</v>
          </cell>
        </row>
        <row r="1800">
          <cell r="A1800" t="str">
            <v>Tee c.p.v.c. 3/4"</v>
          </cell>
          <cell r="B1800" t="str">
            <v xml:space="preserve">UN </v>
          </cell>
          <cell r="C1800">
            <v>2029</v>
          </cell>
        </row>
        <row r="1801">
          <cell r="A1801" t="str">
            <v>Tee c.p.v.c. 3/4"</v>
          </cell>
          <cell r="B1801" t="str">
            <v xml:space="preserve">UN </v>
          </cell>
          <cell r="C1801">
            <v>2029.9999999999998</v>
          </cell>
        </row>
        <row r="1802">
          <cell r="A1802" t="str">
            <v>Tee de 1 1/2"</v>
          </cell>
          <cell r="B1802" t="str">
            <v xml:space="preserve">UN </v>
          </cell>
          <cell r="C1802">
            <v>6226</v>
          </cell>
        </row>
        <row r="1803">
          <cell r="A1803" t="str">
            <v>Tee de 1 1/2"</v>
          </cell>
          <cell r="B1803" t="str">
            <v xml:space="preserve">UN </v>
          </cell>
          <cell r="C1803">
            <v>6227</v>
          </cell>
        </row>
        <row r="1804">
          <cell r="A1804" t="str">
            <v>Tee de 1 1/4"</v>
          </cell>
          <cell r="B1804" t="str">
            <v xml:space="preserve">UN </v>
          </cell>
          <cell r="C1804">
            <v>4741</v>
          </cell>
        </row>
        <row r="1805">
          <cell r="A1805" t="str">
            <v>Tee de 1 1/4"</v>
          </cell>
          <cell r="B1805" t="str">
            <v xml:space="preserve">UN </v>
          </cell>
          <cell r="C1805">
            <v>4742</v>
          </cell>
        </row>
        <row r="1806">
          <cell r="A1806" t="str">
            <v>Tee de 1"</v>
          </cell>
          <cell r="B1806" t="str">
            <v xml:space="preserve">UN </v>
          </cell>
          <cell r="C1806">
            <v>1833</v>
          </cell>
        </row>
        <row r="1807">
          <cell r="A1807" t="str">
            <v>Tee de 1"</v>
          </cell>
          <cell r="B1807" t="str">
            <v xml:space="preserve">UN </v>
          </cell>
          <cell r="C1807">
            <v>1836</v>
          </cell>
        </row>
        <row r="1808">
          <cell r="A1808" t="str">
            <v>Tee de 1/2"</v>
          </cell>
          <cell r="B1808" t="str">
            <v xml:space="preserve">UN </v>
          </cell>
          <cell r="C1808">
            <v>556</v>
          </cell>
        </row>
        <row r="1809">
          <cell r="A1809" t="str">
            <v>Tee de 1/2"</v>
          </cell>
          <cell r="B1809" t="str">
            <v xml:space="preserve">UN </v>
          </cell>
          <cell r="C1809">
            <v>557</v>
          </cell>
        </row>
        <row r="1810">
          <cell r="A1810" t="str">
            <v>Tee de 2 1/2"</v>
          </cell>
          <cell r="B1810" t="str">
            <v xml:space="preserve">UN </v>
          </cell>
          <cell r="C1810">
            <v>23516</v>
          </cell>
        </row>
        <row r="1811">
          <cell r="A1811" t="str">
            <v>Tee de 2 1/2"</v>
          </cell>
          <cell r="B1811" t="str">
            <v xml:space="preserve">UN </v>
          </cell>
          <cell r="C1811">
            <v>23517</v>
          </cell>
        </row>
        <row r="1812">
          <cell r="A1812" t="str">
            <v>Tee de 2"</v>
          </cell>
          <cell r="B1812" t="str">
            <v xml:space="preserve">UN </v>
          </cell>
          <cell r="C1812">
            <v>9913</v>
          </cell>
        </row>
        <row r="1813">
          <cell r="A1813" t="str">
            <v>Tee de 2"</v>
          </cell>
          <cell r="B1813" t="str">
            <v xml:space="preserve">UN </v>
          </cell>
          <cell r="C1813">
            <v>9915</v>
          </cell>
        </row>
        <row r="1814">
          <cell r="A1814" t="str">
            <v>Tee de 200mm PVC</v>
          </cell>
          <cell r="B1814" t="str">
            <v>UD</v>
          </cell>
          <cell r="C1814">
            <v>103608.0448</v>
          </cell>
        </row>
        <row r="1815">
          <cell r="A1815" t="str">
            <v>Tee de 3"</v>
          </cell>
          <cell r="B1815" t="str">
            <v xml:space="preserve">UN </v>
          </cell>
          <cell r="C1815">
            <v>37406</v>
          </cell>
        </row>
        <row r="1816">
          <cell r="A1816" t="str">
            <v>Tee de 3"</v>
          </cell>
          <cell r="B1816" t="str">
            <v xml:space="preserve">UN </v>
          </cell>
          <cell r="C1816">
            <v>37408</v>
          </cell>
        </row>
        <row r="1817">
          <cell r="A1817" t="str">
            <v>Tee de 3/4"</v>
          </cell>
          <cell r="B1817" t="str">
            <v xml:space="preserve">UN </v>
          </cell>
          <cell r="C1817">
            <v>938</v>
          </cell>
        </row>
        <row r="1818">
          <cell r="A1818" t="str">
            <v>Tee de 3/4"</v>
          </cell>
          <cell r="B1818" t="str">
            <v xml:space="preserve">UN </v>
          </cell>
          <cell r="C1818">
            <v>940</v>
          </cell>
        </row>
        <row r="1819">
          <cell r="A1819" t="str">
            <v>Tee de 4"</v>
          </cell>
          <cell r="B1819" t="str">
            <v xml:space="preserve">UN </v>
          </cell>
          <cell r="C1819">
            <v>81630</v>
          </cell>
        </row>
        <row r="1820">
          <cell r="A1820" t="str">
            <v>Tee de 4"</v>
          </cell>
          <cell r="B1820" t="str">
            <v xml:space="preserve">UN </v>
          </cell>
          <cell r="C1820">
            <v>81632</v>
          </cell>
        </row>
        <row r="1821">
          <cell r="A1821" t="str">
            <v>Tee Durafort 8x6”</v>
          </cell>
          <cell r="B1821" t="str">
            <v xml:space="preserve">UN </v>
          </cell>
          <cell r="C1821">
            <v>94632</v>
          </cell>
        </row>
        <row r="1822">
          <cell r="A1822" t="str">
            <v>Tee galvanizada 1 1/2 "</v>
          </cell>
          <cell r="B1822" t="str">
            <v>UN</v>
          </cell>
          <cell r="C1822">
            <v>3305</v>
          </cell>
        </row>
        <row r="1823">
          <cell r="A1823" t="str">
            <v>Tee galvanizada 1 1/4 "</v>
          </cell>
          <cell r="B1823" t="str">
            <v>UN</v>
          </cell>
          <cell r="C1823">
            <v>2604</v>
          </cell>
        </row>
        <row r="1824">
          <cell r="A1824" t="str">
            <v>Tee galvanizada 1"</v>
          </cell>
          <cell r="B1824" t="str">
            <v>UN</v>
          </cell>
          <cell r="C1824">
            <v>3850</v>
          </cell>
        </row>
        <row r="1825">
          <cell r="A1825" t="str">
            <v>Tee galvanizada 1/2"</v>
          </cell>
          <cell r="B1825" t="str">
            <v>UN</v>
          </cell>
          <cell r="C1825">
            <v>1250</v>
          </cell>
        </row>
        <row r="1826">
          <cell r="A1826" t="str">
            <v>Tee galvanizada 2 "</v>
          </cell>
          <cell r="B1826" t="str">
            <v>UN</v>
          </cell>
          <cell r="C1826">
            <v>5197</v>
          </cell>
        </row>
        <row r="1827">
          <cell r="A1827" t="str">
            <v>Tee galvanizada 3/4"</v>
          </cell>
          <cell r="B1827" t="str">
            <v>UN</v>
          </cell>
          <cell r="C1827">
            <v>1650</v>
          </cell>
        </row>
        <row r="1828">
          <cell r="A1828" t="str">
            <v>Tee reducidas de 1 x 3/4"</v>
          </cell>
          <cell r="B1828" t="str">
            <v xml:space="preserve">UN </v>
          </cell>
          <cell r="C1828">
            <v>2732</v>
          </cell>
        </row>
        <row r="1829">
          <cell r="A1829" t="str">
            <v>Tee reducidas de 1 x 3/4"</v>
          </cell>
          <cell r="B1829" t="str">
            <v xml:space="preserve">UN </v>
          </cell>
          <cell r="C1829">
            <v>2732</v>
          </cell>
        </row>
        <row r="1830">
          <cell r="A1830" t="str">
            <v>Tee sanitaria 1 1/2"</v>
          </cell>
          <cell r="B1830" t="str">
            <v xml:space="preserve">UN </v>
          </cell>
          <cell r="C1830">
            <v>3860</v>
          </cell>
        </row>
        <row r="1831">
          <cell r="A1831" t="str">
            <v>Tee sanitaria 1 1/2"</v>
          </cell>
          <cell r="B1831" t="str">
            <v xml:space="preserve">UN </v>
          </cell>
          <cell r="C1831">
            <v>3860</v>
          </cell>
        </row>
        <row r="1832">
          <cell r="A1832" t="str">
            <v>Tee sanitaria 2"</v>
          </cell>
          <cell r="B1832" t="str">
            <v xml:space="preserve">UN </v>
          </cell>
          <cell r="C1832">
            <v>4426</v>
          </cell>
        </row>
        <row r="1833">
          <cell r="A1833" t="str">
            <v>Tee sanitaria 2"</v>
          </cell>
          <cell r="B1833" t="str">
            <v xml:space="preserve">UN </v>
          </cell>
          <cell r="C1833">
            <v>4425</v>
          </cell>
        </row>
        <row r="1834">
          <cell r="A1834" t="str">
            <v>Tee sanitaria 3"</v>
          </cell>
          <cell r="B1834" t="str">
            <v xml:space="preserve">UN </v>
          </cell>
          <cell r="C1834">
            <v>5555</v>
          </cell>
        </row>
        <row r="1835">
          <cell r="A1835" t="str">
            <v>Tee sanitaria 3"</v>
          </cell>
          <cell r="B1835" t="str">
            <v xml:space="preserve">UN </v>
          </cell>
          <cell r="C1835">
            <v>5553</v>
          </cell>
        </row>
        <row r="1836">
          <cell r="A1836" t="str">
            <v>Tee sanitaria 4"</v>
          </cell>
          <cell r="B1836" t="str">
            <v xml:space="preserve">UN </v>
          </cell>
          <cell r="C1836">
            <v>11464</v>
          </cell>
        </row>
        <row r="1837">
          <cell r="A1837" t="str">
            <v>Tee sanitaria 4"</v>
          </cell>
          <cell r="B1837" t="str">
            <v xml:space="preserve">UN </v>
          </cell>
          <cell r="C1837">
            <v>11465</v>
          </cell>
        </row>
        <row r="1838">
          <cell r="A1838" t="str">
            <v>Tee sanitaria 6"</v>
          </cell>
          <cell r="B1838" t="str">
            <v xml:space="preserve">UN </v>
          </cell>
          <cell r="C1838">
            <v>105083</v>
          </cell>
        </row>
        <row r="1839">
          <cell r="A1839" t="str">
            <v>Tee sanitaria 6"</v>
          </cell>
          <cell r="B1839" t="str">
            <v xml:space="preserve">UN </v>
          </cell>
          <cell r="C1839">
            <v>105082</v>
          </cell>
        </row>
        <row r="1840">
          <cell r="A1840" t="str">
            <v>Tee sanitaria dob.red.2x1 1/2</v>
          </cell>
          <cell r="B1840" t="str">
            <v xml:space="preserve">UN </v>
          </cell>
          <cell r="C1840">
            <v>6336</v>
          </cell>
        </row>
        <row r="1841">
          <cell r="A1841" t="str">
            <v>Tee sanitaria dob.red.2x1 1/2</v>
          </cell>
          <cell r="B1841" t="str">
            <v xml:space="preserve">UN </v>
          </cell>
          <cell r="C1841">
            <v>6338</v>
          </cell>
        </row>
        <row r="1842">
          <cell r="A1842" t="str">
            <v>Tee sanitaria dob.red.3x2</v>
          </cell>
          <cell r="B1842" t="str">
            <v xml:space="preserve">UN </v>
          </cell>
          <cell r="C1842">
            <v>12891</v>
          </cell>
        </row>
        <row r="1843">
          <cell r="A1843" t="str">
            <v>Tee sanitaria dob.red.4 x 3"</v>
          </cell>
          <cell r="B1843" t="str">
            <v xml:space="preserve">UN </v>
          </cell>
          <cell r="C1843">
            <v>26673</v>
          </cell>
        </row>
        <row r="1844">
          <cell r="A1844" t="str">
            <v>Tee sanitaria dob.red.4 x 3"</v>
          </cell>
          <cell r="B1844" t="str">
            <v xml:space="preserve">UN </v>
          </cell>
          <cell r="C1844">
            <v>26675</v>
          </cell>
        </row>
        <row r="1845">
          <cell r="A1845" t="str">
            <v>Tee sanitaria doble 1 1/2"</v>
          </cell>
          <cell r="B1845" t="str">
            <v xml:space="preserve">UN </v>
          </cell>
          <cell r="C1845">
            <v>6974</v>
          </cell>
        </row>
        <row r="1846">
          <cell r="A1846" t="str">
            <v>Tee sanitaria doble 1 1/2"</v>
          </cell>
          <cell r="B1846" t="str">
            <v xml:space="preserve">UN </v>
          </cell>
          <cell r="C1846">
            <v>6972</v>
          </cell>
        </row>
        <row r="1847">
          <cell r="A1847" t="str">
            <v>Tee sanitaria doble 2”</v>
          </cell>
          <cell r="B1847" t="str">
            <v xml:space="preserve">UN </v>
          </cell>
          <cell r="C1847">
            <v>7633</v>
          </cell>
        </row>
        <row r="1848">
          <cell r="A1848" t="str">
            <v>Tee sanitaria doble 3”</v>
          </cell>
          <cell r="B1848" t="str">
            <v xml:space="preserve">UN </v>
          </cell>
          <cell r="C1848">
            <v>18872</v>
          </cell>
        </row>
        <row r="1849">
          <cell r="A1849" t="str">
            <v>Tee sanitaria doble 4"</v>
          </cell>
          <cell r="B1849" t="str">
            <v xml:space="preserve">UN </v>
          </cell>
          <cell r="C1849">
            <v>29733</v>
          </cell>
        </row>
        <row r="1850">
          <cell r="A1850" t="str">
            <v>Tee sanitaria doble 4"</v>
          </cell>
          <cell r="B1850" t="str">
            <v xml:space="preserve">UN </v>
          </cell>
          <cell r="C1850">
            <v>29737</v>
          </cell>
        </row>
        <row r="1851">
          <cell r="A1851" t="str">
            <v>Tee sanitaria reducida 2 x 1 1/2”</v>
          </cell>
          <cell r="B1851" t="str">
            <v xml:space="preserve">UN </v>
          </cell>
          <cell r="C1851">
            <v>4062.0000000000005</v>
          </cell>
        </row>
        <row r="1852">
          <cell r="A1852" t="str">
            <v>Tee sanitaria reducida 3x2"</v>
          </cell>
          <cell r="B1852" t="str">
            <v xml:space="preserve">UN </v>
          </cell>
          <cell r="C1852">
            <v>10663</v>
          </cell>
        </row>
        <row r="1853">
          <cell r="A1853" t="str">
            <v>Tee sanitaria reducida 3x2"</v>
          </cell>
          <cell r="B1853" t="str">
            <v xml:space="preserve">UN </v>
          </cell>
          <cell r="C1853">
            <v>10662</v>
          </cell>
        </row>
        <row r="1854">
          <cell r="A1854" t="str">
            <v>Tee sanitaria reducida 4 x 2"</v>
          </cell>
          <cell r="B1854" t="str">
            <v xml:space="preserve">UN </v>
          </cell>
          <cell r="C1854">
            <v>18429</v>
          </cell>
        </row>
        <row r="1855">
          <cell r="A1855" t="str">
            <v>Tee sanitaria reducida 4 x 2"</v>
          </cell>
          <cell r="B1855" t="str">
            <v xml:space="preserve">UN </v>
          </cell>
          <cell r="C1855">
            <v>18427</v>
          </cell>
        </row>
        <row r="1856">
          <cell r="A1856" t="str">
            <v>Tee sanitaria reducida 4 x 3"</v>
          </cell>
          <cell r="B1856" t="str">
            <v xml:space="preserve">UN </v>
          </cell>
          <cell r="C1856">
            <v>18429</v>
          </cell>
        </row>
        <row r="1857">
          <cell r="A1857" t="str">
            <v>Tee sanitaria reducida 4 x 3"</v>
          </cell>
          <cell r="B1857" t="str">
            <v xml:space="preserve">UN </v>
          </cell>
          <cell r="C1857">
            <v>18427</v>
          </cell>
        </row>
        <row r="1858">
          <cell r="A1858" t="str">
            <v>Tee sanitaria reducida 6 x 4"</v>
          </cell>
          <cell r="B1858" t="str">
            <v xml:space="preserve">UN </v>
          </cell>
          <cell r="C1858">
            <v>105079</v>
          </cell>
        </row>
        <row r="1859">
          <cell r="A1859" t="str">
            <v>Tee sanitaria reducida 6 x 4"</v>
          </cell>
          <cell r="B1859" t="str">
            <v xml:space="preserve">UN </v>
          </cell>
          <cell r="C1859">
            <v>105082</v>
          </cell>
        </row>
        <row r="1860">
          <cell r="A1860" t="str">
            <v>Tees Union R 2.1/2x2.1/2x2.1/2”</v>
          </cell>
          <cell r="B1860" t="str">
            <v xml:space="preserve">UN </v>
          </cell>
          <cell r="C1860">
            <v>32399</v>
          </cell>
        </row>
        <row r="1861">
          <cell r="A1861" t="str">
            <v>Tees Union R 2.1/2x2.1/2x2”</v>
          </cell>
          <cell r="B1861" t="str">
            <v xml:space="preserve">UN </v>
          </cell>
          <cell r="C1861">
            <v>29374</v>
          </cell>
        </row>
        <row r="1862">
          <cell r="A1862" t="str">
            <v>Tees Union R 2.1/2x2x2.1/2”</v>
          </cell>
          <cell r="B1862" t="str">
            <v xml:space="preserve">UN </v>
          </cell>
          <cell r="C1862">
            <v>34051</v>
          </cell>
        </row>
        <row r="1863">
          <cell r="A1863" t="str">
            <v>Tees Union R 2.1/2x2x2”</v>
          </cell>
          <cell r="B1863" t="str">
            <v xml:space="preserve">UN </v>
          </cell>
          <cell r="C1863">
            <v>35695</v>
          </cell>
        </row>
        <row r="1864">
          <cell r="A1864" t="str">
            <v>Tees Union R 2x2x2”</v>
          </cell>
          <cell r="B1864" t="str">
            <v xml:space="preserve">UN </v>
          </cell>
          <cell r="C1864">
            <v>23837</v>
          </cell>
        </row>
        <row r="1865">
          <cell r="A1865" t="str">
            <v>Tees Union R 3x2.1/2x2.1/2”</v>
          </cell>
          <cell r="B1865" t="str">
            <v xml:space="preserve">UN </v>
          </cell>
          <cell r="C1865">
            <v>46415</v>
          </cell>
        </row>
        <row r="1866">
          <cell r="A1866" t="str">
            <v>Tees Union R 3x2.1/2x2”</v>
          </cell>
          <cell r="B1866" t="str">
            <v xml:space="preserve">UN </v>
          </cell>
          <cell r="C1866">
            <v>42873</v>
          </cell>
        </row>
        <row r="1867">
          <cell r="A1867" t="str">
            <v>Tees Union R 3x2.1/2x3”</v>
          </cell>
          <cell r="B1867" t="str">
            <v xml:space="preserve">UN </v>
          </cell>
          <cell r="C1867">
            <v>48273</v>
          </cell>
        </row>
        <row r="1868">
          <cell r="A1868" t="str">
            <v>Tees Union R 3x2x2.1/2”</v>
          </cell>
          <cell r="B1868" t="str">
            <v xml:space="preserve">UN </v>
          </cell>
          <cell r="C1868">
            <v>42873</v>
          </cell>
        </row>
        <row r="1869">
          <cell r="A1869" t="str">
            <v>Tees Union R 3x2x2”</v>
          </cell>
          <cell r="B1869" t="str">
            <v xml:space="preserve">UN </v>
          </cell>
          <cell r="C1869">
            <v>40312</v>
          </cell>
        </row>
        <row r="1870">
          <cell r="A1870" t="str">
            <v>Tees Union R 3x2x3·”</v>
          </cell>
          <cell r="B1870" t="str">
            <v xml:space="preserve">UN </v>
          </cell>
          <cell r="C1870">
            <v>45725</v>
          </cell>
        </row>
        <row r="1871">
          <cell r="A1871" t="str">
            <v>Tees Union R 3x3x2.1/2”</v>
          </cell>
          <cell r="B1871" t="str">
            <v xml:space="preserve">UN </v>
          </cell>
          <cell r="C1871">
            <v>48065</v>
          </cell>
        </row>
        <row r="1872">
          <cell r="A1872" t="str">
            <v>Tees Union R 3x3x2”</v>
          </cell>
          <cell r="B1872" t="str">
            <v xml:space="preserve">UN </v>
          </cell>
          <cell r="C1872">
            <v>45725</v>
          </cell>
        </row>
        <row r="1873">
          <cell r="A1873" t="str">
            <v>Tees Union R 3x3x3”</v>
          </cell>
          <cell r="B1873" t="str">
            <v xml:space="preserve">UN </v>
          </cell>
          <cell r="C1873">
            <v>53526</v>
          </cell>
        </row>
        <row r="1874">
          <cell r="A1874" t="str">
            <v>Tees Union R 4x2x2.1/2”</v>
          </cell>
          <cell r="B1874" t="str">
            <v xml:space="preserve">UN </v>
          </cell>
          <cell r="C1874">
            <v>71517</v>
          </cell>
        </row>
        <row r="1875">
          <cell r="A1875" t="str">
            <v>Tees Union R 4x2x2”</v>
          </cell>
          <cell r="B1875" t="str">
            <v xml:space="preserve">UN </v>
          </cell>
          <cell r="C1875">
            <v>71517</v>
          </cell>
        </row>
        <row r="1876">
          <cell r="A1876" t="str">
            <v>Tees Union R 4x2x3”</v>
          </cell>
          <cell r="B1876" t="str">
            <v xml:space="preserve">UN </v>
          </cell>
          <cell r="C1876">
            <v>69522</v>
          </cell>
        </row>
        <row r="1877">
          <cell r="A1877" t="str">
            <v>Tees Union R 4x2x4”</v>
          </cell>
          <cell r="B1877" t="str">
            <v xml:space="preserve">UN </v>
          </cell>
          <cell r="C1877">
            <v>74096</v>
          </cell>
        </row>
        <row r="1878">
          <cell r="A1878" t="str">
            <v>Tees Union R 4x3x2.1/2”</v>
          </cell>
          <cell r="B1878" t="str">
            <v xml:space="preserve">UN </v>
          </cell>
          <cell r="C1878">
            <v>72123</v>
          </cell>
        </row>
        <row r="1879">
          <cell r="A1879" t="str">
            <v>Tees Union R 4x3x2”</v>
          </cell>
          <cell r="B1879" t="str">
            <v xml:space="preserve">UN </v>
          </cell>
          <cell r="C1879">
            <v>69035</v>
          </cell>
        </row>
        <row r="1880">
          <cell r="A1880" t="str">
            <v>Tees Union R 4x3x3”</v>
          </cell>
          <cell r="B1880" t="str">
            <v xml:space="preserve">UN </v>
          </cell>
          <cell r="C1880">
            <v>78032</v>
          </cell>
        </row>
        <row r="1881">
          <cell r="A1881" t="str">
            <v>Tees Union R 4x3x4”</v>
          </cell>
          <cell r="B1881" t="str">
            <v xml:space="preserve">UN </v>
          </cell>
          <cell r="C1881">
            <v>82588</v>
          </cell>
        </row>
        <row r="1882">
          <cell r="A1882" t="str">
            <v>Tees Union R 4x4x2.1/2”</v>
          </cell>
          <cell r="B1882" t="str">
            <v xml:space="preserve">UN </v>
          </cell>
          <cell r="C1882">
            <v>76690</v>
          </cell>
        </row>
        <row r="1883">
          <cell r="A1883" t="str">
            <v>Tees Union R 4x4x2”</v>
          </cell>
          <cell r="B1883" t="str">
            <v xml:space="preserve">UN </v>
          </cell>
          <cell r="C1883">
            <v>74096</v>
          </cell>
        </row>
        <row r="1884">
          <cell r="A1884" t="str">
            <v>Tees Union R 4x4x3”</v>
          </cell>
          <cell r="B1884" t="str">
            <v xml:space="preserve">UN </v>
          </cell>
          <cell r="C1884">
            <v>82588</v>
          </cell>
        </row>
        <row r="1885">
          <cell r="A1885" t="str">
            <v>Tees Union R 4x4x4”</v>
          </cell>
          <cell r="B1885" t="str">
            <v xml:space="preserve">UN </v>
          </cell>
          <cell r="C1885">
            <v>91316</v>
          </cell>
        </row>
        <row r="1886">
          <cell r="A1886" t="str">
            <v>Teja cab.art.inf.canaleta 43</v>
          </cell>
          <cell r="B1886" t="str">
            <v>UN</v>
          </cell>
          <cell r="C1886">
            <v>18466</v>
          </cell>
        </row>
        <row r="1887">
          <cell r="A1887" t="str">
            <v>Teja cab.art.inferior español</v>
          </cell>
          <cell r="B1887" t="str">
            <v>UN</v>
          </cell>
          <cell r="C1887">
            <v>12205</v>
          </cell>
        </row>
        <row r="1888">
          <cell r="A1888" t="str">
            <v>Teja cab.art.sup.canaleta 43</v>
          </cell>
          <cell r="B1888" t="str">
            <v>UN</v>
          </cell>
          <cell r="C1888">
            <v>18478</v>
          </cell>
        </row>
        <row r="1889">
          <cell r="A1889" t="str">
            <v>Teja cab.art.superior español</v>
          </cell>
          <cell r="B1889" t="str">
            <v>UN</v>
          </cell>
          <cell r="C1889">
            <v>12236</v>
          </cell>
        </row>
        <row r="1890">
          <cell r="A1890" t="str">
            <v>Teja caball.art.inf.canale. 90</v>
          </cell>
          <cell r="B1890" t="str">
            <v>UN</v>
          </cell>
          <cell r="C1890">
            <v>31256</v>
          </cell>
        </row>
        <row r="1891">
          <cell r="A1891" t="str">
            <v>Teja caball.art.sup.canale. 90</v>
          </cell>
          <cell r="B1891" t="str">
            <v>UN</v>
          </cell>
          <cell r="C1891">
            <v>36233</v>
          </cell>
        </row>
        <row r="1892">
          <cell r="A1892" t="str">
            <v>Teja caballete articulado sup-inf</v>
          </cell>
          <cell r="B1892" t="str">
            <v>UN</v>
          </cell>
          <cell r="C1892">
            <v>13391</v>
          </cell>
        </row>
        <row r="1893">
          <cell r="A1893" t="str">
            <v>Teja caballete canaleta 43 4%</v>
          </cell>
          <cell r="B1893" t="str">
            <v>UN</v>
          </cell>
          <cell r="C1893">
            <v>11256</v>
          </cell>
        </row>
        <row r="1894">
          <cell r="A1894" t="str">
            <v>Teja caballete canaleta 43 9%</v>
          </cell>
          <cell r="B1894" t="str">
            <v>UN</v>
          </cell>
          <cell r="C1894">
            <v>11256</v>
          </cell>
        </row>
        <row r="1895">
          <cell r="A1895" t="str">
            <v>Teja caballete canaleta 90 3%</v>
          </cell>
          <cell r="B1895" t="str">
            <v>UN</v>
          </cell>
          <cell r="C1895">
            <v>48815</v>
          </cell>
        </row>
        <row r="1896">
          <cell r="A1896" t="str">
            <v>Teja caballete canaleta 90 9%</v>
          </cell>
          <cell r="B1896" t="str">
            <v>UN</v>
          </cell>
          <cell r="C1896">
            <v>48840</v>
          </cell>
        </row>
        <row r="1897">
          <cell r="A1897" t="str">
            <v>Teja caballete fijo 15</v>
          </cell>
          <cell r="B1897" t="str">
            <v>UN</v>
          </cell>
          <cell r="C1897">
            <v>22070</v>
          </cell>
        </row>
        <row r="1898">
          <cell r="A1898" t="str">
            <v>Teja caballete fijo 15 rojo</v>
          </cell>
          <cell r="B1898" t="str">
            <v>UN</v>
          </cell>
          <cell r="C1898">
            <v>31511</v>
          </cell>
        </row>
        <row r="1899">
          <cell r="A1899" t="str">
            <v>Teja caballete fijo 20</v>
          </cell>
          <cell r="B1899" t="str">
            <v>UN</v>
          </cell>
          <cell r="C1899">
            <v>22076</v>
          </cell>
        </row>
        <row r="1900">
          <cell r="A1900" t="str">
            <v>Teja caballete fijo 20 rojo</v>
          </cell>
          <cell r="B1900" t="str">
            <v>UN</v>
          </cell>
          <cell r="C1900">
            <v>31511</v>
          </cell>
        </row>
        <row r="1901">
          <cell r="A1901" t="str">
            <v>Teja caballete fijo 25 rojo</v>
          </cell>
          <cell r="B1901" t="str">
            <v>UN</v>
          </cell>
          <cell r="C1901">
            <v>31511</v>
          </cell>
        </row>
        <row r="1902">
          <cell r="A1902" t="str">
            <v>Teja caballete g. de 15</v>
          </cell>
          <cell r="B1902" t="str">
            <v>UN</v>
          </cell>
          <cell r="C1902">
            <v>20209</v>
          </cell>
        </row>
        <row r="1903">
          <cell r="A1903" t="str">
            <v>Teja caballete g. de 20</v>
          </cell>
          <cell r="B1903" t="str">
            <v>UN</v>
          </cell>
          <cell r="C1903">
            <v>20216</v>
          </cell>
        </row>
        <row r="1904">
          <cell r="A1904" t="str">
            <v>Teja caballete Ondulada 1000 15</v>
          </cell>
          <cell r="B1904" t="str">
            <v>UN</v>
          </cell>
          <cell r="C1904">
            <v>25945</v>
          </cell>
        </row>
        <row r="1905">
          <cell r="A1905" t="str">
            <v>Teja caballete Ondulada 1000 20</v>
          </cell>
          <cell r="B1905" t="str">
            <v>UN</v>
          </cell>
          <cell r="C1905">
            <v>25945</v>
          </cell>
        </row>
        <row r="1906">
          <cell r="A1906" t="str">
            <v>Teja caballete Ondulada 1000 art.</v>
          </cell>
          <cell r="B1906" t="str">
            <v>UN</v>
          </cell>
          <cell r="C1906">
            <v>17206</v>
          </cell>
        </row>
        <row r="1907">
          <cell r="A1907" t="str">
            <v>Teja caballete vent. tipo g de 15</v>
          </cell>
          <cell r="B1907" t="str">
            <v>UN</v>
          </cell>
          <cell r="C1907">
            <v>20377</v>
          </cell>
        </row>
        <row r="1908">
          <cell r="A1908" t="str">
            <v>Teja caballete vent. tipo g de 20</v>
          </cell>
          <cell r="B1908" t="str">
            <v>UN</v>
          </cell>
          <cell r="C1908">
            <v>20377</v>
          </cell>
        </row>
        <row r="1909">
          <cell r="A1909" t="str">
            <v>Teja caballete ventilado 15</v>
          </cell>
          <cell r="B1909" t="str">
            <v>UN</v>
          </cell>
          <cell r="C1909">
            <v>22256</v>
          </cell>
        </row>
        <row r="1910">
          <cell r="A1910" t="str">
            <v>Teja caballete ventilado 20</v>
          </cell>
          <cell r="B1910" t="str">
            <v>UN</v>
          </cell>
          <cell r="C1910">
            <v>22229</v>
          </cell>
        </row>
        <row r="1911">
          <cell r="A1911" t="str">
            <v>Teja canaleta 43 l= 3.00 ms.</v>
          </cell>
          <cell r="B1911" t="str">
            <v>UN</v>
          </cell>
          <cell r="C1911">
            <v>102257</v>
          </cell>
        </row>
        <row r="1912">
          <cell r="A1912" t="str">
            <v>Teja canaleta 43 l= 3.50 ms.</v>
          </cell>
          <cell r="B1912" t="str">
            <v>UN</v>
          </cell>
          <cell r="C1912">
            <v>102257</v>
          </cell>
        </row>
        <row r="1913">
          <cell r="A1913" t="str">
            <v>Teja canaleta 43 l= 4.00 ms.</v>
          </cell>
          <cell r="B1913" t="str">
            <v>UN</v>
          </cell>
          <cell r="C1913">
            <v>116911</v>
          </cell>
        </row>
        <row r="1914">
          <cell r="A1914" t="str">
            <v>Teja canaleta 43 l= 4.50 ms.</v>
          </cell>
          <cell r="B1914" t="str">
            <v>UN</v>
          </cell>
          <cell r="C1914">
            <v>131484</v>
          </cell>
        </row>
        <row r="1915">
          <cell r="A1915" t="str">
            <v>Teja canaleta 43 l= 5.00 ms.</v>
          </cell>
          <cell r="B1915" t="str">
            <v>UN</v>
          </cell>
          <cell r="C1915">
            <v>146058</v>
          </cell>
        </row>
        <row r="1916">
          <cell r="A1916" t="str">
            <v>Teja canaleta 43 l= 5.50 ms.</v>
          </cell>
          <cell r="B1916" t="str">
            <v>UN</v>
          </cell>
          <cell r="C1916">
            <v>160712</v>
          </cell>
        </row>
        <row r="1917">
          <cell r="A1917" t="str">
            <v>Teja canaleta 43 l= 6.00 ms.</v>
          </cell>
          <cell r="B1917" t="str">
            <v>UN</v>
          </cell>
          <cell r="C1917">
            <v>175286</v>
          </cell>
        </row>
        <row r="1918">
          <cell r="A1918" t="str">
            <v>Teja canaleta 43 l= 6.50 ms.</v>
          </cell>
          <cell r="B1918" t="str">
            <v>UN</v>
          </cell>
          <cell r="C1918">
            <v>189940</v>
          </cell>
        </row>
        <row r="1919">
          <cell r="A1919" t="str">
            <v>Teja canaleta 90 l= 3.00 ms</v>
          </cell>
          <cell r="B1919" t="str">
            <v>UN</v>
          </cell>
          <cell r="C1919">
            <v>98107</v>
          </cell>
        </row>
        <row r="1920">
          <cell r="A1920" t="str">
            <v>Teja canaleta 90 l= 3.75 ms</v>
          </cell>
          <cell r="B1920" t="str">
            <v>UN</v>
          </cell>
          <cell r="C1920">
            <v>129784</v>
          </cell>
        </row>
        <row r="1921">
          <cell r="A1921" t="str">
            <v>Teja canaleta 90 l= 4.50 ms</v>
          </cell>
          <cell r="B1921" t="str">
            <v>UN</v>
          </cell>
          <cell r="C1921">
            <v>155789</v>
          </cell>
        </row>
        <row r="1922">
          <cell r="A1922" t="str">
            <v>Teja canaleta 90 l= 5.25 ms</v>
          </cell>
          <cell r="B1922" t="str">
            <v>UN</v>
          </cell>
          <cell r="C1922">
            <v>181714</v>
          </cell>
        </row>
        <row r="1923">
          <cell r="A1923" t="str">
            <v>Teja canaleta 90 l= 6.00 ms</v>
          </cell>
          <cell r="B1923" t="str">
            <v>UN</v>
          </cell>
          <cell r="C1923">
            <v>207719</v>
          </cell>
        </row>
        <row r="1924">
          <cell r="A1924" t="str">
            <v>Teja canaleta 90 l= 7.50 ms</v>
          </cell>
          <cell r="B1924" t="str">
            <v>UN</v>
          </cell>
          <cell r="C1924">
            <v>285024</v>
          </cell>
        </row>
        <row r="1925">
          <cell r="A1925" t="str">
            <v>Teja canaleta 90 l= 9.00 ms</v>
          </cell>
          <cell r="B1925" t="str">
            <v>UN</v>
          </cell>
          <cell r="C1925">
            <v>341996</v>
          </cell>
        </row>
        <row r="1926">
          <cell r="A1926" t="str">
            <v>Teja caribe 47x27</v>
          </cell>
          <cell r="B1926" t="str">
            <v>UN</v>
          </cell>
          <cell r="C1926">
            <v>1984</v>
          </cell>
        </row>
        <row r="1927">
          <cell r="A1927" t="str">
            <v>Teja espaciador canaleta 43</v>
          </cell>
          <cell r="B1927" t="str">
            <v>UN</v>
          </cell>
          <cell r="C1927">
            <v>1049</v>
          </cell>
        </row>
        <row r="1928">
          <cell r="A1928" t="str">
            <v>Teja espaciador canaleta 90</v>
          </cell>
          <cell r="B1928" t="str">
            <v>UN</v>
          </cell>
          <cell r="C1928">
            <v>162</v>
          </cell>
        </row>
        <row r="1929">
          <cell r="A1929" t="str">
            <v>Teja espanola 0.74 ms</v>
          </cell>
          <cell r="B1929" t="str">
            <v>UN</v>
          </cell>
          <cell r="C1929">
            <v>20697</v>
          </cell>
        </row>
        <row r="1930">
          <cell r="A1930" t="str">
            <v>Teja espanola 1.34 ms</v>
          </cell>
          <cell r="B1930" t="str">
            <v>UN</v>
          </cell>
          <cell r="C1930">
            <v>44803</v>
          </cell>
        </row>
        <row r="1931">
          <cell r="A1931" t="str">
            <v>Teja gotera canaleta 90</v>
          </cell>
          <cell r="B1931" t="str">
            <v>UN</v>
          </cell>
          <cell r="C1931">
            <v>1445</v>
          </cell>
        </row>
        <row r="1932">
          <cell r="A1932" t="str">
            <v>Teja hexagonal asfaltica Roja-Verd</v>
          </cell>
          <cell r="B1932" t="str">
            <v xml:space="preserve">M2 </v>
          </cell>
          <cell r="C1932">
            <v>18335</v>
          </cell>
        </row>
        <row r="1933">
          <cell r="A1933" t="str">
            <v>Teja Isabela 47x24</v>
          </cell>
          <cell r="B1933" t="str">
            <v>UN</v>
          </cell>
          <cell r="C1933">
            <v>1891</v>
          </cell>
        </row>
        <row r="1934">
          <cell r="A1934" t="str">
            <v>Teja pl.ventilada Ondulada 1000 No6</v>
          </cell>
          <cell r="B1934" t="str">
            <v>UN</v>
          </cell>
          <cell r="C1934">
            <v>82882</v>
          </cell>
        </row>
        <row r="1935">
          <cell r="A1935" t="str">
            <v>Teja pl.ventilada Ondulada 1000 No8</v>
          </cell>
          <cell r="B1935" t="str">
            <v>UN</v>
          </cell>
          <cell r="C1935">
            <v>110477</v>
          </cell>
        </row>
        <row r="1936">
          <cell r="A1936" t="str">
            <v>Teja placa claraboya no 4</v>
          </cell>
          <cell r="B1936" t="str">
            <v>UN</v>
          </cell>
          <cell r="C1936">
            <v>25436</v>
          </cell>
        </row>
        <row r="1937">
          <cell r="A1937" t="str">
            <v>Teja placa claraboya no 6</v>
          </cell>
          <cell r="B1937" t="str">
            <v>UN</v>
          </cell>
          <cell r="C1937">
            <v>41605</v>
          </cell>
        </row>
        <row r="1938">
          <cell r="A1938" t="str">
            <v>Teja placa Ondulada 1000 no 10</v>
          </cell>
          <cell r="B1938" t="str">
            <v>UN</v>
          </cell>
          <cell r="C1938">
            <v>65167</v>
          </cell>
        </row>
        <row r="1939">
          <cell r="A1939" t="str">
            <v>Teja placa Ondulada 1000 no 4.</v>
          </cell>
          <cell r="B1939" t="str">
            <v>UN</v>
          </cell>
          <cell r="C1939">
            <v>25833</v>
          </cell>
        </row>
        <row r="1940">
          <cell r="A1940" t="str">
            <v>Teja placa Ondulada 1000 no 5.</v>
          </cell>
          <cell r="B1940" t="str">
            <v>UN</v>
          </cell>
          <cell r="C1940">
            <v>32334</v>
          </cell>
        </row>
        <row r="1941">
          <cell r="A1941" t="str">
            <v>Teja placa Ondulada 1000 no 6.</v>
          </cell>
          <cell r="B1941" t="str">
            <v>UN</v>
          </cell>
          <cell r="C1941">
            <v>39778</v>
          </cell>
        </row>
        <row r="1942">
          <cell r="A1942" t="str">
            <v>Teja placa Ondulada 1000 no 8.</v>
          </cell>
          <cell r="B1942" t="str">
            <v>UN</v>
          </cell>
          <cell r="C1942">
            <v>51611</v>
          </cell>
        </row>
        <row r="1943">
          <cell r="A1943" t="str">
            <v>Teja placa ondulada no.10</v>
          </cell>
          <cell r="B1943" t="str">
            <v>UN</v>
          </cell>
          <cell r="C1943">
            <v>42055</v>
          </cell>
        </row>
        <row r="1944">
          <cell r="A1944" t="str">
            <v>Teja placa ondulada no.2</v>
          </cell>
          <cell r="B1944" t="str">
            <v>UN</v>
          </cell>
          <cell r="C1944">
            <v>8578</v>
          </cell>
        </row>
        <row r="1945">
          <cell r="A1945" t="str">
            <v>Teja placa ondulada no.3</v>
          </cell>
          <cell r="B1945" t="str">
            <v>UN</v>
          </cell>
          <cell r="C1945">
            <v>12778</v>
          </cell>
        </row>
        <row r="1946">
          <cell r="A1946" t="str">
            <v>Teja placa ondulada no.4</v>
          </cell>
          <cell r="B1946" t="str">
            <v>UN</v>
          </cell>
          <cell r="C1946">
            <v>16667</v>
          </cell>
        </row>
        <row r="1947">
          <cell r="A1947" t="str">
            <v>Teja placa ondulada no.5</v>
          </cell>
          <cell r="B1947" t="str">
            <v>UN</v>
          </cell>
          <cell r="C1947">
            <v>20845</v>
          </cell>
        </row>
        <row r="1948">
          <cell r="A1948" t="str">
            <v>Teja placa ondulada no.6</v>
          </cell>
          <cell r="B1948" t="str">
            <v>UN</v>
          </cell>
          <cell r="C1948">
            <v>25000</v>
          </cell>
        </row>
        <row r="1949">
          <cell r="A1949" t="str">
            <v>Teja placa ondulada no.8</v>
          </cell>
          <cell r="B1949" t="str">
            <v>UN</v>
          </cell>
          <cell r="C1949">
            <v>33278</v>
          </cell>
        </row>
        <row r="1950">
          <cell r="A1950" t="str">
            <v>Teja placa ventilacion no 6</v>
          </cell>
          <cell r="B1950" t="str">
            <v>UN</v>
          </cell>
          <cell r="C1950">
            <v>57921</v>
          </cell>
        </row>
        <row r="1951">
          <cell r="A1951" t="str">
            <v>Teja rectangular Roja - Verde</v>
          </cell>
          <cell r="B1951" t="str">
            <v xml:space="preserve">M2 </v>
          </cell>
          <cell r="C1951">
            <v>18335</v>
          </cell>
        </row>
        <row r="1952">
          <cell r="A1952" t="str">
            <v>Teja roja romana 18x9</v>
          </cell>
          <cell r="B1952" t="str">
            <v xml:space="preserve">M2 </v>
          </cell>
          <cell r="C1952">
            <v>10583</v>
          </cell>
        </row>
        <row r="1953">
          <cell r="A1953" t="str">
            <v>Teja sahara romana 18x9</v>
          </cell>
          <cell r="B1953" t="str">
            <v xml:space="preserve">M2 </v>
          </cell>
          <cell r="C1953">
            <v>10583</v>
          </cell>
        </row>
        <row r="1954">
          <cell r="A1954" t="str">
            <v>Teja Schingle rect. Autunm brown</v>
          </cell>
          <cell r="B1954" t="str">
            <v xml:space="preserve">M2 </v>
          </cell>
          <cell r="C1954">
            <v>11484</v>
          </cell>
        </row>
        <row r="1955">
          <cell r="A1955" t="str">
            <v>Teja Schingle rect. Estate gray</v>
          </cell>
          <cell r="B1955" t="str">
            <v xml:space="preserve">M2 </v>
          </cell>
          <cell r="C1955">
            <v>11484</v>
          </cell>
        </row>
        <row r="1956">
          <cell r="A1956" t="str">
            <v>Teja Schingle rect. Forest green</v>
          </cell>
          <cell r="B1956" t="str">
            <v xml:space="preserve">M2 </v>
          </cell>
          <cell r="C1956">
            <v>11484</v>
          </cell>
        </row>
        <row r="1957">
          <cell r="A1957" t="str">
            <v>Teja Schingle rect. Onix black</v>
          </cell>
          <cell r="B1957" t="str">
            <v xml:space="preserve">M2 </v>
          </cell>
          <cell r="C1957">
            <v>11484</v>
          </cell>
        </row>
        <row r="1958">
          <cell r="A1958" t="str">
            <v>Teja Schingle rect. Onix black</v>
          </cell>
          <cell r="B1958" t="str">
            <v xml:space="preserve">M2 </v>
          </cell>
          <cell r="C1958">
            <v>11484</v>
          </cell>
        </row>
        <row r="1959">
          <cell r="A1959" t="str">
            <v>Teja Schingle rect. Onix black</v>
          </cell>
          <cell r="B1959" t="str">
            <v xml:space="preserve">M2 </v>
          </cell>
          <cell r="C1959">
            <v>11484</v>
          </cell>
        </row>
        <row r="1960">
          <cell r="A1960" t="str">
            <v>Teja Schingle rect. Spanish red</v>
          </cell>
          <cell r="B1960" t="str">
            <v xml:space="preserve">M2 </v>
          </cell>
          <cell r="C1960">
            <v>11484</v>
          </cell>
        </row>
        <row r="1961">
          <cell r="A1961" t="str">
            <v>Teja sin Tras. Galv. Cal 24 - 1 ½”</v>
          </cell>
          <cell r="B1961" t="str">
            <v>M2</v>
          </cell>
          <cell r="C1961">
            <v>24501</v>
          </cell>
        </row>
        <row r="1962">
          <cell r="A1962" t="str">
            <v>Teja sin Tras. Galv. Cal 24 - 2”</v>
          </cell>
          <cell r="B1962" t="str">
            <v>M2</v>
          </cell>
          <cell r="C1962">
            <v>27222</v>
          </cell>
        </row>
        <row r="1963">
          <cell r="A1963" t="str">
            <v>Teja sin Tras. Galv. Cal 24 -2</v>
          </cell>
          <cell r="B1963" t="str">
            <v>M2</v>
          </cell>
          <cell r="C1963">
            <v>27222</v>
          </cell>
        </row>
        <row r="1964">
          <cell r="A1964" t="str">
            <v>Teja sin Tras. Galv. Cal 26 - 1 ½”</v>
          </cell>
          <cell r="B1964" t="str">
            <v>M2</v>
          </cell>
          <cell r="C1964">
            <v>18678</v>
          </cell>
        </row>
        <row r="1965">
          <cell r="A1965" t="str">
            <v>Teja sin Tras. Galv. Cal 26 - 2”</v>
          </cell>
          <cell r="B1965" t="str">
            <v>M2</v>
          </cell>
          <cell r="C1965">
            <v>20753</v>
          </cell>
        </row>
        <row r="1966">
          <cell r="A1966" t="str">
            <v>Teja sin Tras. Galv. Cal 26 -2</v>
          </cell>
          <cell r="B1966" t="str">
            <v>M2</v>
          </cell>
          <cell r="C1966">
            <v>20753</v>
          </cell>
        </row>
        <row r="1967">
          <cell r="A1967" t="str">
            <v>Teja sin Tras. Pint. Cal 24 - 1 ½”</v>
          </cell>
          <cell r="B1967" t="str">
            <v>M2</v>
          </cell>
          <cell r="C1967">
            <v>36345</v>
          </cell>
        </row>
        <row r="1968">
          <cell r="A1968" t="str">
            <v>Teja sin Tras. Pint. Cal 24 - 2”</v>
          </cell>
          <cell r="B1968" t="str">
            <v>M2</v>
          </cell>
          <cell r="C1968">
            <v>40383</v>
          </cell>
        </row>
        <row r="1969">
          <cell r="A1969" t="str">
            <v>Teja sin Tras. Pint. Cal 24 -2</v>
          </cell>
          <cell r="B1969" t="str">
            <v>M2</v>
          </cell>
          <cell r="C1969">
            <v>40383</v>
          </cell>
        </row>
        <row r="1970">
          <cell r="A1970" t="str">
            <v>Teja sin Tras. Pint. Cal 26 - 1 ½”</v>
          </cell>
          <cell r="B1970" t="str">
            <v>M2</v>
          </cell>
          <cell r="C1970">
            <v>28903</v>
          </cell>
        </row>
        <row r="1971">
          <cell r="A1971" t="str">
            <v>Teja sin Tras. Pint. Cal 26 - 2”</v>
          </cell>
          <cell r="B1971" t="str">
            <v>M2</v>
          </cell>
          <cell r="C1971">
            <v>32114</v>
          </cell>
        </row>
        <row r="1972">
          <cell r="A1972" t="str">
            <v>Teja sin Tras. Pint. Cal 26 -2</v>
          </cell>
          <cell r="B1972" t="str">
            <v>M2</v>
          </cell>
          <cell r="C1972">
            <v>32114</v>
          </cell>
        </row>
        <row r="1973">
          <cell r="A1973" t="str">
            <v>Teja tapa ter.cm.der. canal.43</v>
          </cell>
          <cell r="B1973" t="str">
            <v>UN</v>
          </cell>
          <cell r="C1973">
            <v>5739</v>
          </cell>
        </row>
        <row r="1974">
          <cell r="A1974" t="str">
            <v>Teja tapa ter.cm.dr. canal.90</v>
          </cell>
          <cell r="B1974" t="str">
            <v>UN</v>
          </cell>
          <cell r="C1974">
            <v>15454</v>
          </cell>
        </row>
        <row r="1975">
          <cell r="A1975" t="str">
            <v>Teja tapa ter.cm.iz. canal.90</v>
          </cell>
          <cell r="B1975" t="str">
            <v>UN</v>
          </cell>
          <cell r="C1975">
            <v>15471</v>
          </cell>
        </row>
        <row r="1976">
          <cell r="A1976" t="str">
            <v>Teja tapa ter.cm.izq. canal.43</v>
          </cell>
          <cell r="B1976" t="str">
            <v>UN</v>
          </cell>
          <cell r="C1976">
            <v>5740</v>
          </cell>
        </row>
        <row r="1977">
          <cell r="A1977" t="str">
            <v>Teja tapa term.lateral Español</v>
          </cell>
          <cell r="B1977" t="str">
            <v>UN</v>
          </cell>
          <cell r="C1977">
            <v>12892</v>
          </cell>
        </row>
        <row r="1978">
          <cell r="A1978" t="str">
            <v>Teja terminal multiple Español</v>
          </cell>
          <cell r="B1978" t="str">
            <v>UN</v>
          </cell>
          <cell r="C1978">
            <v>12892</v>
          </cell>
        </row>
        <row r="1979">
          <cell r="A1979" t="str">
            <v>Teja Toledo TZM 1.04x2.10-26.</v>
          </cell>
          <cell r="B1979" t="str">
            <v>UN</v>
          </cell>
          <cell r="C1979">
            <v>61076</v>
          </cell>
        </row>
        <row r="1980">
          <cell r="A1980" t="str">
            <v>Teja Toledo TZM 1.04x2.80-26.</v>
          </cell>
          <cell r="B1980" t="str">
            <v>UN</v>
          </cell>
          <cell r="C1980">
            <v>81434</v>
          </cell>
        </row>
        <row r="1981">
          <cell r="A1981" t="str">
            <v>Teja Toledo TZM 1.04x3.50-26.</v>
          </cell>
          <cell r="B1981" t="str">
            <v>UN</v>
          </cell>
          <cell r="C1981">
            <v>101756</v>
          </cell>
        </row>
        <row r="1982">
          <cell r="A1982" t="str">
            <v>Teja Toledo TZM 1.04x4.20-26.</v>
          </cell>
          <cell r="B1982" t="str">
            <v>UN</v>
          </cell>
          <cell r="C1982">
            <v>122075</v>
          </cell>
        </row>
        <row r="1983">
          <cell r="A1983" t="str">
            <v>Teja union cab.limat. Español</v>
          </cell>
          <cell r="B1983" t="str">
            <v>UN</v>
          </cell>
          <cell r="C1983">
            <v>15834</v>
          </cell>
        </row>
        <row r="1984">
          <cell r="A1984" t="str">
            <v>Tela Asfaltica Fibertel 20</v>
          </cell>
          <cell r="B1984" t="str">
            <v xml:space="preserve">M2 </v>
          </cell>
          <cell r="C1984">
            <v>1230</v>
          </cell>
        </row>
        <row r="1985">
          <cell r="A1985" t="str">
            <v>Tela Asfaltica Fibertel 40</v>
          </cell>
          <cell r="B1985" t="str">
            <v xml:space="preserve">M2 </v>
          </cell>
          <cell r="C1985">
            <v>1230</v>
          </cell>
        </row>
        <row r="1986">
          <cell r="A1986" t="str">
            <v>Tela perma-ply</v>
          </cell>
          <cell r="B1986" t="str">
            <v>ML</v>
          </cell>
          <cell r="C1986">
            <v>1740</v>
          </cell>
        </row>
        <row r="1987">
          <cell r="A1987" t="str">
            <v>Tela perma-ply rollo (40 ms)</v>
          </cell>
          <cell r="B1987" t="str">
            <v>UN</v>
          </cell>
          <cell r="C1987">
            <v>69600</v>
          </cell>
        </row>
        <row r="1988">
          <cell r="A1988" t="str">
            <v>Teleducha Prisma</v>
          </cell>
          <cell r="B1988" t="str">
            <v xml:space="preserve">UN </v>
          </cell>
          <cell r="C1988">
            <v>51435</v>
          </cell>
        </row>
        <row r="1989">
          <cell r="A1989" t="str">
            <v>Telescopaje Adic. por 3 metros</v>
          </cell>
          <cell r="B1989" t="str">
            <v>MES</v>
          </cell>
          <cell r="C1989">
            <v>300000</v>
          </cell>
        </row>
        <row r="1990">
          <cell r="A1990" t="str">
            <v>Tensor para alineador formaleta metal</v>
          </cell>
          <cell r="B1990" t="str">
            <v>DIA</v>
          </cell>
          <cell r="C1990">
            <v>141</v>
          </cell>
        </row>
        <row r="1991">
          <cell r="A1991" t="str">
            <v>Tensores Form Columna 70 cms</v>
          </cell>
          <cell r="B1991" t="str">
            <v>DIA</v>
          </cell>
          <cell r="C1991">
            <v>354</v>
          </cell>
        </row>
        <row r="1992">
          <cell r="A1992" t="str">
            <v>Tensores o distanciadores</v>
          </cell>
          <cell r="B1992" t="str">
            <v>DIA</v>
          </cell>
          <cell r="C1992">
            <v>107</v>
          </cell>
        </row>
        <row r="1993">
          <cell r="A1993" t="str">
            <v>Tensores symons</v>
          </cell>
          <cell r="B1993" t="str">
            <v>DIA</v>
          </cell>
          <cell r="C1993">
            <v>141</v>
          </cell>
        </row>
        <row r="1994">
          <cell r="A1994" t="str">
            <v>Terminal campana D/T 2</v>
          </cell>
          <cell r="B1994" t="str">
            <v xml:space="preserve">UN </v>
          </cell>
          <cell r="C1994">
            <v>2122</v>
          </cell>
        </row>
        <row r="1995">
          <cell r="A1995" t="str">
            <v>Terminal campana D/T 3</v>
          </cell>
          <cell r="B1995" t="str">
            <v xml:space="preserve">UN </v>
          </cell>
          <cell r="C1995">
            <v>3013</v>
          </cell>
        </row>
        <row r="1996">
          <cell r="A1996" t="str">
            <v>Terminal campana D/T 4</v>
          </cell>
          <cell r="B1996" t="str">
            <v xml:space="preserve">UN </v>
          </cell>
          <cell r="C1996">
            <v>4008</v>
          </cell>
        </row>
        <row r="1997">
          <cell r="A1997" t="str">
            <v>Thinner 2110 pintuco cuñ.</v>
          </cell>
          <cell r="B1997" t="str">
            <v>GL</v>
          </cell>
          <cell r="C1997">
            <v>13948</v>
          </cell>
        </row>
        <row r="1998">
          <cell r="A1998" t="str">
            <v>Thinner 21102 pintuco Cuñ.</v>
          </cell>
          <cell r="B1998" t="str">
            <v>GL</v>
          </cell>
          <cell r="C1998">
            <v>34842</v>
          </cell>
        </row>
        <row r="1999">
          <cell r="A1999" t="str">
            <v>Thinner 21104 pintuco cuñ.</v>
          </cell>
          <cell r="B1999" t="str">
            <v>GL</v>
          </cell>
          <cell r="C1999">
            <v>44416</v>
          </cell>
        </row>
        <row r="2000">
          <cell r="A2000" t="str">
            <v>Thinner 21106 pintuco cuñ.</v>
          </cell>
          <cell r="B2000" t="str">
            <v>GL</v>
          </cell>
          <cell r="C2000">
            <v>23900</v>
          </cell>
        </row>
        <row r="2001">
          <cell r="A2001" t="str">
            <v>Toc 5010 3 kg</v>
          </cell>
          <cell r="B2001" t="str">
            <v>UN</v>
          </cell>
          <cell r="C2001">
            <v>115484</v>
          </cell>
        </row>
        <row r="2002">
          <cell r="A2002" t="str">
            <v>Toc 8004 inyeccion 3 kg</v>
          </cell>
          <cell r="B2002" t="str">
            <v>UN</v>
          </cell>
          <cell r="C2002">
            <v>283272</v>
          </cell>
        </row>
        <row r="2003">
          <cell r="A2003" t="str">
            <v>Toc 8004-1 anclaje 5 kg</v>
          </cell>
          <cell r="B2003" t="str">
            <v>UN</v>
          </cell>
          <cell r="C2003">
            <v>61480</v>
          </cell>
        </row>
        <row r="2004">
          <cell r="A2004" t="str">
            <v>Toc 8015 rojo 3 kg</v>
          </cell>
          <cell r="B2004" t="str">
            <v>UN</v>
          </cell>
          <cell r="C2004">
            <v>225817</v>
          </cell>
        </row>
        <row r="2005">
          <cell r="A2005" t="str">
            <v>Toc 8015 transparente 3 kg</v>
          </cell>
          <cell r="B2005" t="str">
            <v>UN</v>
          </cell>
          <cell r="C2005">
            <v>47355</v>
          </cell>
        </row>
        <row r="2006">
          <cell r="A2006" t="str">
            <v>Toc 8015 verde 3 kg</v>
          </cell>
          <cell r="B2006" t="str">
            <v>UN</v>
          </cell>
          <cell r="C2006">
            <v>225817</v>
          </cell>
        </row>
        <row r="2007">
          <cell r="A2007" t="str">
            <v>Tolete Fino Liviano 24.5x12x6</v>
          </cell>
          <cell r="B2007" t="str">
            <v>UN</v>
          </cell>
          <cell r="C2007">
            <v>511</v>
          </cell>
        </row>
        <row r="2008">
          <cell r="A2008" t="str">
            <v>Topellantas L= 60</v>
          </cell>
          <cell r="B2008" t="str">
            <v xml:space="preserve">un </v>
          </cell>
          <cell r="C2008">
            <v>15567</v>
          </cell>
        </row>
        <row r="2009">
          <cell r="A2009" t="str">
            <v>Topografo</v>
          </cell>
          <cell r="B2009" t="str">
            <v>DIA</v>
          </cell>
          <cell r="C2009">
            <v>65000</v>
          </cell>
        </row>
        <row r="2010">
          <cell r="A2010" t="str">
            <v>Torn. niv.(adamios tubulares)</v>
          </cell>
          <cell r="B2010" t="str">
            <v>DIA</v>
          </cell>
          <cell r="C2010">
            <v>274</v>
          </cell>
        </row>
        <row r="2011">
          <cell r="A2011" t="str">
            <v>Tornillo goloso de 3"</v>
          </cell>
          <cell r="B2011" t="str">
            <v>UN</v>
          </cell>
          <cell r="C2011">
            <v>200</v>
          </cell>
        </row>
        <row r="2012">
          <cell r="A2012" t="str">
            <v>Tornillos niveladores andamio</v>
          </cell>
          <cell r="B2012" t="str">
            <v>DIA</v>
          </cell>
          <cell r="C2012">
            <v>336</v>
          </cell>
        </row>
        <row r="2013">
          <cell r="A2013" t="str">
            <v>Torre grúa Alt.25 Brazo:30 s/ op.</v>
          </cell>
          <cell r="B2013" t="str">
            <v>MES</v>
          </cell>
          <cell r="C2013">
            <v>10000000</v>
          </cell>
        </row>
        <row r="2014">
          <cell r="A2014" t="str">
            <v>Torre grúa Alt.25 Brazo:45 s/ op.</v>
          </cell>
          <cell r="B2014" t="str">
            <v>MES</v>
          </cell>
          <cell r="C2014">
            <v>11000000</v>
          </cell>
        </row>
        <row r="2015">
          <cell r="A2015" t="str">
            <v>Torre grúa Alt:25 Brazo:30 c/ op.</v>
          </cell>
          <cell r="B2015" t="str">
            <v>MES</v>
          </cell>
          <cell r="C2015">
            <v>11000000</v>
          </cell>
        </row>
        <row r="2016">
          <cell r="A2016" t="str">
            <v>Torre grúa Alt:25 Brazo:45 c/ op.</v>
          </cell>
          <cell r="B2016" t="str">
            <v>MES</v>
          </cell>
          <cell r="C2016">
            <v>12000000</v>
          </cell>
        </row>
        <row r="2017">
          <cell r="A2017" t="str">
            <v>Toxement 1ª 2 kl</v>
          </cell>
          <cell r="B2017" t="str">
            <v>UN</v>
          </cell>
          <cell r="C2017">
            <v>11472</v>
          </cell>
        </row>
        <row r="2018">
          <cell r="A2018" t="str">
            <v>Toxement polvo 1 kg</v>
          </cell>
          <cell r="B2018" t="str">
            <v>UN</v>
          </cell>
          <cell r="C2018">
            <v>9031</v>
          </cell>
        </row>
        <row r="2019">
          <cell r="A2019" t="str">
            <v>Trailer y tractor 8 tons.</v>
          </cell>
          <cell r="B2019" t="str">
            <v>HORA</v>
          </cell>
          <cell r="C2019">
            <v>60375</v>
          </cell>
        </row>
        <row r="2020">
          <cell r="A2020" t="str">
            <v>Tramo muerto concreto</v>
          </cell>
          <cell r="B2020" t="str">
            <v xml:space="preserve">UN </v>
          </cell>
          <cell r="C2020">
            <v>6000000</v>
          </cell>
        </row>
        <row r="2021">
          <cell r="A2021" t="str">
            <v>Transición CPVC Metal ½”</v>
          </cell>
          <cell r="B2021" t="str">
            <v xml:space="preserve">UN </v>
          </cell>
          <cell r="C2021">
            <v>1649</v>
          </cell>
        </row>
        <row r="2022">
          <cell r="A2022" t="str">
            <v>Transición CPVC Metal ½”</v>
          </cell>
          <cell r="B2022" t="str">
            <v xml:space="preserve">UN </v>
          </cell>
          <cell r="C2022">
            <v>1649</v>
          </cell>
        </row>
        <row r="2023">
          <cell r="A2023" t="str">
            <v>Transición CPVC Metal 3/4”</v>
          </cell>
          <cell r="B2023" t="str">
            <v xml:space="preserve">UN </v>
          </cell>
          <cell r="C2023">
            <v>2009</v>
          </cell>
        </row>
        <row r="2024">
          <cell r="A2024" t="str">
            <v>Transición CPVC Metal 3/4”</v>
          </cell>
          <cell r="B2024" t="str">
            <v xml:space="preserve">UN </v>
          </cell>
          <cell r="C2024">
            <v>2009</v>
          </cell>
        </row>
        <row r="2025">
          <cell r="A2025" t="str">
            <v>Transporte 4.5 ton B/quilla</v>
          </cell>
          <cell r="B2025" t="str">
            <v>DIA</v>
          </cell>
          <cell r="C2025">
            <v>85028</v>
          </cell>
        </row>
        <row r="2026">
          <cell r="A2026" t="str">
            <v>Transporte Cartagena</v>
          </cell>
          <cell r="B2026" t="str">
            <v>DIA</v>
          </cell>
          <cell r="C2026">
            <v>255200</v>
          </cell>
        </row>
        <row r="2027">
          <cell r="A2027" t="str">
            <v>Transporte de maquinaria</v>
          </cell>
          <cell r="B2027" t="str">
            <v>vj</v>
          </cell>
          <cell r="C2027">
            <v>1040000</v>
          </cell>
        </row>
        <row r="2028">
          <cell r="A2028" t="str">
            <v>Transporte de materiales</v>
          </cell>
          <cell r="B2028" t="str">
            <v>m3/km</v>
          </cell>
          <cell r="C2028">
            <v>572</v>
          </cell>
        </row>
        <row r="2029">
          <cell r="A2029" t="str">
            <v>Transporte Mediano B/quilla</v>
          </cell>
          <cell r="B2029" t="str">
            <v>DIA</v>
          </cell>
          <cell r="C2029">
            <v>43500</v>
          </cell>
        </row>
        <row r="2030">
          <cell r="A2030" t="str">
            <v>Transporte Pequeño B/quilla</v>
          </cell>
          <cell r="B2030" t="str">
            <v>DIA</v>
          </cell>
          <cell r="C2030">
            <v>37120</v>
          </cell>
        </row>
        <row r="2031">
          <cell r="A2031" t="str">
            <v>Transporte y acarreo interno de materiales</v>
          </cell>
          <cell r="B2031" t="str">
            <v>d</v>
          </cell>
          <cell r="C2031">
            <v>104000</v>
          </cell>
        </row>
        <row r="2032">
          <cell r="A2032" t="str">
            <v>Triturado granzón cantera</v>
          </cell>
          <cell r="B2032" t="str">
            <v>M3</v>
          </cell>
          <cell r="C2032">
            <v>58000</v>
          </cell>
        </row>
        <row r="2033">
          <cell r="A2033" t="str">
            <v>Triturado ochoa viaje x 7 M3</v>
          </cell>
          <cell r="B2033" t="str">
            <v>M3</v>
          </cell>
          <cell r="C2033">
            <v>72914</v>
          </cell>
        </row>
        <row r="2034">
          <cell r="A2034" t="str">
            <v>Tuberia c.p.v.c. 1"</v>
          </cell>
          <cell r="B2034" t="str">
            <v xml:space="preserve">ML </v>
          </cell>
          <cell r="C2034">
            <v>11884</v>
          </cell>
        </row>
        <row r="2035">
          <cell r="A2035" t="str">
            <v>Tuberia c.p.v.c. 1/2"</v>
          </cell>
          <cell r="B2035" t="str">
            <v xml:space="preserve">ML </v>
          </cell>
          <cell r="C2035">
            <v>4397</v>
          </cell>
        </row>
        <row r="2036">
          <cell r="A2036" t="str">
            <v>Tuberia c.p.v.c. 1/2"</v>
          </cell>
          <cell r="B2036" t="str">
            <v xml:space="preserve">ML </v>
          </cell>
          <cell r="C2036">
            <v>4275</v>
          </cell>
        </row>
        <row r="2037">
          <cell r="A2037" t="str">
            <v>Tuberia c.p.v.c. 3/4"</v>
          </cell>
          <cell r="B2037" t="str">
            <v xml:space="preserve">ML </v>
          </cell>
          <cell r="C2037">
            <v>7228</v>
          </cell>
        </row>
        <row r="2038">
          <cell r="A2038" t="str">
            <v>Tuberia c.p.v.c. 3/4"</v>
          </cell>
          <cell r="B2038" t="str">
            <v xml:space="preserve">ML </v>
          </cell>
          <cell r="C2038">
            <v>7025</v>
          </cell>
        </row>
        <row r="2039">
          <cell r="A2039" t="str">
            <v>Tuberia conduit placa 1 1/2"</v>
          </cell>
          <cell r="B2039" t="str">
            <v xml:space="preserve">ML </v>
          </cell>
          <cell r="C2039">
            <v>5536</v>
          </cell>
        </row>
        <row r="2040">
          <cell r="A2040" t="str">
            <v>Tuberia conduit placa 1 1/2"</v>
          </cell>
          <cell r="B2040" t="str">
            <v xml:space="preserve">ML </v>
          </cell>
          <cell r="C2040">
            <v>16624</v>
          </cell>
        </row>
        <row r="2041">
          <cell r="A2041" t="str">
            <v>Tuberia conduit placa 1 1/4"</v>
          </cell>
          <cell r="B2041" t="str">
            <v xml:space="preserve">ML </v>
          </cell>
          <cell r="C2041">
            <v>4343</v>
          </cell>
        </row>
        <row r="2042">
          <cell r="A2042" t="str">
            <v>Tuberia conduit placa 1 1/4"</v>
          </cell>
          <cell r="B2042" t="str">
            <v xml:space="preserve">ML </v>
          </cell>
          <cell r="C2042">
            <v>13039</v>
          </cell>
        </row>
        <row r="2043">
          <cell r="A2043" t="str">
            <v>Tuberia conduit placa 1"</v>
          </cell>
          <cell r="B2043" t="str">
            <v xml:space="preserve">ML </v>
          </cell>
          <cell r="C2043">
            <v>2809</v>
          </cell>
        </row>
        <row r="2044">
          <cell r="A2044" t="str">
            <v>Tuberia conduit placa 1"</v>
          </cell>
          <cell r="B2044" t="str">
            <v xml:space="preserve">ML </v>
          </cell>
          <cell r="C2044">
            <v>8439</v>
          </cell>
        </row>
        <row r="2045">
          <cell r="A2045" t="str">
            <v>Tuberia conduit placa 1/2"</v>
          </cell>
          <cell r="B2045" t="str">
            <v xml:space="preserve">ML </v>
          </cell>
          <cell r="C2045">
            <v>1549</v>
          </cell>
        </row>
        <row r="2046">
          <cell r="A2046" t="str">
            <v>Tuberia conduit placa 1/2"</v>
          </cell>
          <cell r="B2046" t="str">
            <v xml:space="preserve">ML </v>
          </cell>
          <cell r="C2046">
            <v>4649</v>
          </cell>
        </row>
        <row r="2047">
          <cell r="A2047" t="str">
            <v>Tuberia conduit placa 2"</v>
          </cell>
          <cell r="B2047" t="str">
            <v xml:space="preserve">ML </v>
          </cell>
          <cell r="C2047">
            <v>8516</v>
          </cell>
        </row>
        <row r="2048">
          <cell r="A2048" t="str">
            <v>Tuberia conduit placa 2"</v>
          </cell>
          <cell r="B2048" t="str">
            <v xml:space="preserve">ML </v>
          </cell>
          <cell r="C2048">
            <v>25568</v>
          </cell>
        </row>
        <row r="2049">
          <cell r="A2049" t="str">
            <v>Tuberia conduit placa 3/4"</v>
          </cell>
          <cell r="B2049" t="str">
            <v xml:space="preserve">ML </v>
          </cell>
          <cell r="C2049">
            <v>2025.9999999999998</v>
          </cell>
        </row>
        <row r="2050">
          <cell r="A2050" t="str">
            <v>Tuberia conduit placa 3/4"</v>
          </cell>
          <cell r="B2050" t="str">
            <v xml:space="preserve">ML </v>
          </cell>
          <cell r="C2050">
            <v>6090</v>
          </cell>
        </row>
        <row r="2051">
          <cell r="A2051" t="str">
            <v>Tubería de 160 mm PVC</v>
          </cell>
          <cell r="B2051" t="str">
            <v>M</v>
          </cell>
          <cell r="C2051">
            <v>20806.240000000002</v>
          </cell>
        </row>
        <row r="2052">
          <cell r="A2052" t="str">
            <v>Tuberia de 200 mm PVC</v>
          </cell>
          <cell r="B2052" t="str">
            <v>M</v>
          </cell>
          <cell r="C2052">
            <v>30415.84</v>
          </cell>
        </row>
        <row r="2053">
          <cell r="A2053" t="str">
            <v>Tuberia doble pared TDP</v>
          </cell>
          <cell r="B2053" t="str">
            <v xml:space="preserve">UN </v>
          </cell>
          <cell r="C2053">
            <v>59357</v>
          </cell>
        </row>
        <row r="2054">
          <cell r="A2054" t="str">
            <v>Tuberia Durafort 10 “ 250 mm</v>
          </cell>
          <cell r="B2054" t="str">
            <v xml:space="preserve">UN </v>
          </cell>
          <cell r="C2054">
            <v>255095</v>
          </cell>
        </row>
        <row r="2055">
          <cell r="A2055" t="str">
            <v>Tuberia Durafort 12 “ 315 mm</v>
          </cell>
          <cell r="B2055" t="str">
            <v xml:space="preserve">UN </v>
          </cell>
          <cell r="C2055">
            <v>377163</v>
          </cell>
        </row>
        <row r="2056">
          <cell r="A2056" t="str">
            <v>Tuberia Durafort 16 “ 400 mm</v>
          </cell>
          <cell r="B2056" t="str">
            <v xml:space="preserve">UN </v>
          </cell>
          <cell r="C2056">
            <v>584188</v>
          </cell>
        </row>
        <row r="2057">
          <cell r="A2057" t="str">
            <v>Tuberia Durafort 18 “ 450 mm</v>
          </cell>
          <cell r="B2057" t="str">
            <v xml:space="preserve">UN </v>
          </cell>
          <cell r="C2057">
            <v>768350</v>
          </cell>
        </row>
        <row r="2058">
          <cell r="A2058" t="str">
            <v>Tuberia Durafort 20 “ 500 mm</v>
          </cell>
          <cell r="B2058" t="str">
            <v xml:space="preserve">UN </v>
          </cell>
          <cell r="C2058">
            <v>953720</v>
          </cell>
        </row>
        <row r="2059">
          <cell r="A2059" t="str">
            <v>Tuberia Durafort 4 “ 110 mm</v>
          </cell>
          <cell r="B2059" t="str">
            <v xml:space="preserve">UN </v>
          </cell>
          <cell r="C2059">
            <v>66093</v>
          </cell>
        </row>
        <row r="2060">
          <cell r="A2060" t="str">
            <v>Tuberia Durafort 6 “ 160 mm</v>
          </cell>
          <cell r="B2060" t="str">
            <v xml:space="preserve">UN </v>
          </cell>
          <cell r="C2060">
            <v>120042</v>
          </cell>
        </row>
        <row r="2061">
          <cell r="A2061" t="str">
            <v>Tuberia Durafort 8 “ 200 mm</v>
          </cell>
          <cell r="B2061" t="str">
            <v xml:space="preserve">UN </v>
          </cell>
          <cell r="C2061">
            <v>175476</v>
          </cell>
        </row>
        <row r="2062">
          <cell r="A2062" t="str">
            <v>Tuberia galvanizada 1 1/2"</v>
          </cell>
          <cell r="B2062" t="str">
            <v>ML</v>
          </cell>
          <cell r="C2062">
            <v>14825</v>
          </cell>
        </row>
        <row r="2063">
          <cell r="A2063" t="str">
            <v>Tuberia galvanizada 1 1/2" tu.</v>
          </cell>
          <cell r="B2063" t="str">
            <v>UN</v>
          </cell>
          <cell r="C2063">
            <v>88950</v>
          </cell>
        </row>
        <row r="2064">
          <cell r="A2064" t="str">
            <v>Tuberia galvanizada 1 1/4"</v>
          </cell>
          <cell r="B2064" t="str">
            <v>ML</v>
          </cell>
          <cell r="C2064">
            <v>10626</v>
          </cell>
        </row>
        <row r="2065">
          <cell r="A2065" t="str">
            <v>Tuberia galvanizada 1 1/4" tu.</v>
          </cell>
          <cell r="B2065" t="str">
            <v>UN</v>
          </cell>
          <cell r="C2065">
            <v>63759</v>
          </cell>
        </row>
        <row r="2066">
          <cell r="A2066" t="str">
            <v>Tuberia galvanizada 1"</v>
          </cell>
          <cell r="B2066" t="str">
            <v>ML</v>
          </cell>
          <cell r="C2066">
            <v>9264</v>
          </cell>
        </row>
        <row r="2067">
          <cell r="A2067" t="str">
            <v>Tuberia galvanizada 1" tubo</v>
          </cell>
          <cell r="B2067" t="str">
            <v>UN</v>
          </cell>
          <cell r="C2067">
            <v>54950</v>
          </cell>
        </row>
        <row r="2068">
          <cell r="A2068" t="str">
            <v>Tuberia galvanizada 1/2"</v>
          </cell>
          <cell r="B2068" t="str">
            <v>ML</v>
          </cell>
          <cell r="C2068">
            <v>5708</v>
          </cell>
        </row>
        <row r="2069">
          <cell r="A2069" t="str">
            <v>Tuberia galvanizada 1/2" tubo</v>
          </cell>
          <cell r="B2069" t="str">
            <v>UN</v>
          </cell>
          <cell r="C2069">
            <v>25900</v>
          </cell>
        </row>
        <row r="2070">
          <cell r="A2070" t="str">
            <v>Tuberia galvanizada 2"</v>
          </cell>
          <cell r="B2070" t="str">
            <v>ML</v>
          </cell>
          <cell r="C2070">
            <v>15255</v>
          </cell>
        </row>
        <row r="2071">
          <cell r="A2071" t="str">
            <v>Tuberia galvanizada 2" tubo</v>
          </cell>
          <cell r="B2071" t="str">
            <v>UN</v>
          </cell>
          <cell r="C2071">
            <v>91530</v>
          </cell>
        </row>
        <row r="2072">
          <cell r="A2072" t="str">
            <v>Tuberia galvanizada 3/4"</v>
          </cell>
          <cell r="B2072" t="str">
            <v>ML</v>
          </cell>
          <cell r="C2072">
            <v>7658</v>
          </cell>
        </row>
        <row r="2073">
          <cell r="A2073" t="str">
            <v>Tuberia galvanizada 3/4" tubo</v>
          </cell>
          <cell r="B2073" t="str">
            <v>UN</v>
          </cell>
          <cell r="C2073">
            <v>33550</v>
          </cell>
        </row>
        <row r="2074">
          <cell r="A2074" t="str">
            <v>Tuberia PVC 2" Ventilación</v>
          </cell>
          <cell r="B2074" t="str">
            <v>M</v>
          </cell>
          <cell r="C2074">
            <v>5493.9456</v>
          </cell>
        </row>
        <row r="2075">
          <cell r="A2075" t="str">
            <v>Tuberia rde 11 1/2"</v>
          </cell>
          <cell r="B2075" t="str">
            <v xml:space="preserve">ML </v>
          </cell>
          <cell r="C2075">
            <v>3388</v>
          </cell>
        </row>
        <row r="2076">
          <cell r="A2076" t="str">
            <v>Tuberia rde 13.5 1/2"</v>
          </cell>
          <cell r="B2076" t="str">
            <v xml:space="preserve">ML </v>
          </cell>
          <cell r="C2076">
            <v>1814</v>
          </cell>
        </row>
        <row r="2077">
          <cell r="A2077" t="str">
            <v>Tuberia rde 13.5 1/2"</v>
          </cell>
          <cell r="B2077" t="str">
            <v xml:space="preserve">ML </v>
          </cell>
          <cell r="C2077">
            <v>1816</v>
          </cell>
        </row>
        <row r="2078">
          <cell r="A2078" t="str">
            <v>Tuberia rde 21 1 1/2"</v>
          </cell>
          <cell r="B2078" t="str">
            <v xml:space="preserve">ML </v>
          </cell>
          <cell r="C2078">
            <v>7414</v>
          </cell>
        </row>
        <row r="2079">
          <cell r="A2079" t="str">
            <v>Tuberia rde 21 1 1/2"</v>
          </cell>
          <cell r="B2079" t="str">
            <v xml:space="preserve">ML </v>
          </cell>
          <cell r="C2079">
            <v>7426</v>
          </cell>
        </row>
        <row r="2080">
          <cell r="A2080" t="str">
            <v>Tuberia rde 21 1 1/4"</v>
          </cell>
          <cell r="B2080" t="str">
            <v xml:space="preserve">ML </v>
          </cell>
          <cell r="C2080">
            <v>5683</v>
          </cell>
        </row>
        <row r="2081">
          <cell r="A2081" t="str">
            <v>Tuberia rde 21 1 1/4"</v>
          </cell>
          <cell r="B2081" t="str">
            <v xml:space="preserve">ML </v>
          </cell>
          <cell r="C2081">
            <v>5687</v>
          </cell>
        </row>
        <row r="2082">
          <cell r="A2082" t="str">
            <v>Tuberia rde 21 1"</v>
          </cell>
          <cell r="B2082" t="str">
            <v xml:space="preserve">ML </v>
          </cell>
          <cell r="C2082">
            <v>3156</v>
          </cell>
        </row>
        <row r="2083">
          <cell r="A2083" t="str">
            <v>Tuberia rde 21 1"</v>
          </cell>
          <cell r="B2083" t="str">
            <v xml:space="preserve">ML </v>
          </cell>
          <cell r="C2083">
            <v>3158</v>
          </cell>
        </row>
        <row r="2084">
          <cell r="A2084" t="str">
            <v>Tuberia rde 21 2 1/2"</v>
          </cell>
          <cell r="B2084" t="str">
            <v xml:space="preserve">ML </v>
          </cell>
          <cell r="C2084">
            <v>18440</v>
          </cell>
        </row>
        <row r="2085">
          <cell r="A2085" t="str">
            <v>Tuberia rde 21 2 1/2"</v>
          </cell>
          <cell r="B2085" t="str">
            <v xml:space="preserve">ML </v>
          </cell>
          <cell r="C2085">
            <v>18456</v>
          </cell>
        </row>
        <row r="2086">
          <cell r="A2086" t="str">
            <v>Tuberia rde 21 2"</v>
          </cell>
          <cell r="B2086" t="str">
            <v xml:space="preserve">ML </v>
          </cell>
          <cell r="C2086">
            <v>11377</v>
          </cell>
        </row>
        <row r="2087">
          <cell r="A2087" t="str">
            <v>Tuberia rde 21 2"</v>
          </cell>
          <cell r="B2087" t="str">
            <v xml:space="preserve">ML </v>
          </cell>
          <cell r="C2087">
            <v>11388</v>
          </cell>
        </row>
        <row r="2088">
          <cell r="A2088" t="str">
            <v>Tuberia rde 21 3"</v>
          </cell>
          <cell r="B2088" t="str">
            <v xml:space="preserve">ML </v>
          </cell>
          <cell r="C2088">
            <v>24624</v>
          </cell>
        </row>
        <row r="2089">
          <cell r="A2089" t="str">
            <v>Tuberia rde 21 3"</v>
          </cell>
          <cell r="B2089" t="str">
            <v xml:space="preserve">ML </v>
          </cell>
          <cell r="C2089">
            <v>24641</v>
          </cell>
        </row>
        <row r="2090">
          <cell r="A2090" t="str">
            <v>Tuberia rde 21 3/4"</v>
          </cell>
          <cell r="B2090" t="str">
            <v xml:space="preserve">ML </v>
          </cell>
          <cell r="C2090">
            <v>2248</v>
          </cell>
        </row>
        <row r="2091">
          <cell r="A2091" t="str">
            <v>Tuberia rde 21 3/4"</v>
          </cell>
          <cell r="B2091" t="str">
            <v xml:space="preserve">ML </v>
          </cell>
          <cell r="C2091">
            <v>2250</v>
          </cell>
        </row>
        <row r="2092">
          <cell r="A2092" t="str">
            <v>Tuberia rde 21 4"</v>
          </cell>
          <cell r="B2092" t="str">
            <v xml:space="preserve">ML </v>
          </cell>
          <cell r="C2092">
            <v>42039</v>
          </cell>
        </row>
        <row r="2093">
          <cell r="A2093" t="str">
            <v>Tuberia rde 21 4"</v>
          </cell>
          <cell r="B2093" t="str">
            <v xml:space="preserve">ML </v>
          </cell>
          <cell r="C2093">
            <v>42029</v>
          </cell>
        </row>
        <row r="2094">
          <cell r="A2094" t="str">
            <v>Tuberia rde 26 1"</v>
          </cell>
          <cell r="B2094" t="str">
            <v xml:space="preserve">ML </v>
          </cell>
          <cell r="C2094">
            <v>2737</v>
          </cell>
        </row>
        <row r="2095">
          <cell r="A2095" t="str">
            <v>Tuberia rde 26 2 1/2"</v>
          </cell>
          <cell r="B2095" t="str">
            <v xml:space="preserve">ML </v>
          </cell>
          <cell r="C2095">
            <v>8387</v>
          </cell>
        </row>
        <row r="2096">
          <cell r="A2096" t="str">
            <v>Tuberia rde 26 2"</v>
          </cell>
          <cell r="B2096" t="str">
            <v xml:space="preserve">ML </v>
          </cell>
          <cell r="C2096">
            <v>9394</v>
          </cell>
        </row>
        <row r="2097">
          <cell r="A2097" t="str">
            <v>Tuberia rde 26 2"</v>
          </cell>
          <cell r="B2097" t="str">
            <v xml:space="preserve">ML </v>
          </cell>
          <cell r="C2097">
            <v>9402</v>
          </cell>
        </row>
        <row r="2098">
          <cell r="A2098" t="str">
            <v>Tuberia rde 26 3"</v>
          </cell>
          <cell r="B2098" t="str">
            <v xml:space="preserve">ML </v>
          </cell>
          <cell r="C2098">
            <v>20074</v>
          </cell>
        </row>
        <row r="2099">
          <cell r="A2099" t="str">
            <v>Tuberia rde 26 3"</v>
          </cell>
          <cell r="B2099" t="str">
            <v xml:space="preserve">ML </v>
          </cell>
          <cell r="C2099">
            <v>20087</v>
          </cell>
        </row>
        <row r="2100">
          <cell r="A2100" t="str">
            <v>Tubería rde 9 1/2”</v>
          </cell>
          <cell r="B2100" t="str">
            <v xml:space="preserve">ML </v>
          </cell>
          <cell r="C2100">
            <v>2544</v>
          </cell>
        </row>
        <row r="2101">
          <cell r="A2101" t="str">
            <v>Tuberia sanitaria 1 1/2"</v>
          </cell>
          <cell r="B2101" t="str">
            <v xml:space="preserve">ML </v>
          </cell>
          <cell r="C2101">
            <v>6623</v>
          </cell>
        </row>
        <row r="2102">
          <cell r="A2102" t="str">
            <v>Tuberia sanitaria 1 1/2"</v>
          </cell>
          <cell r="B2102" t="str">
            <v xml:space="preserve">ML </v>
          </cell>
          <cell r="C2102">
            <v>6628</v>
          </cell>
        </row>
        <row r="2103">
          <cell r="A2103" t="str">
            <v>Tuberia sanitaria 2"</v>
          </cell>
          <cell r="B2103" t="str">
            <v xml:space="preserve">ML </v>
          </cell>
          <cell r="C2103">
            <v>8211</v>
          </cell>
        </row>
        <row r="2104">
          <cell r="A2104" t="str">
            <v>Tuberia sanitaria 2"</v>
          </cell>
          <cell r="B2104" t="str">
            <v xml:space="preserve">ML </v>
          </cell>
          <cell r="C2104">
            <v>8217</v>
          </cell>
        </row>
        <row r="2105">
          <cell r="A2105" t="str">
            <v>Tuberia sanitaria 3"</v>
          </cell>
          <cell r="B2105" t="str">
            <v xml:space="preserve">ML </v>
          </cell>
          <cell r="C2105">
            <v>12262</v>
          </cell>
        </row>
        <row r="2106">
          <cell r="A2106" t="str">
            <v>Tuberia sanitaria 3"</v>
          </cell>
          <cell r="B2106" t="str">
            <v xml:space="preserve">ML </v>
          </cell>
          <cell r="C2106">
            <v>12274</v>
          </cell>
        </row>
        <row r="2107">
          <cell r="A2107" t="str">
            <v>Tuberia sanitaria 4"</v>
          </cell>
          <cell r="B2107" t="str">
            <v xml:space="preserve">ML </v>
          </cell>
          <cell r="C2107">
            <v>17093</v>
          </cell>
        </row>
        <row r="2108">
          <cell r="A2108" t="str">
            <v>Tuberia sanitaria 4"</v>
          </cell>
          <cell r="B2108" t="str">
            <v xml:space="preserve">ML </v>
          </cell>
          <cell r="C2108">
            <v>17105</v>
          </cell>
        </row>
        <row r="2109">
          <cell r="A2109" t="str">
            <v>Tuberia sanitaria 6"</v>
          </cell>
          <cell r="B2109" t="str">
            <v xml:space="preserve">ML </v>
          </cell>
          <cell r="C2109">
            <v>36200</v>
          </cell>
        </row>
        <row r="2110">
          <cell r="A2110" t="str">
            <v>Tuberia sanitaria 6"</v>
          </cell>
          <cell r="B2110" t="str">
            <v xml:space="preserve">ML </v>
          </cell>
          <cell r="C2110">
            <v>36223</v>
          </cell>
        </row>
        <row r="2111">
          <cell r="A2111" t="str">
            <v>Tuberia sanitaria Novatec 2”</v>
          </cell>
          <cell r="B2111" t="str">
            <v xml:space="preserve">ML </v>
          </cell>
          <cell r="C2111">
            <v>8217</v>
          </cell>
        </row>
        <row r="2112">
          <cell r="A2112" t="str">
            <v>Tuberia sanitaria Novatec 3”</v>
          </cell>
          <cell r="B2112" t="str">
            <v xml:space="preserve">ML </v>
          </cell>
          <cell r="C2112">
            <v>12274</v>
          </cell>
        </row>
        <row r="2113">
          <cell r="A2113" t="str">
            <v>Tuberia sanitaria Novatec 4”</v>
          </cell>
          <cell r="B2113" t="str">
            <v xml:space="preserve">ML </v>
          </cell>
          <cell r="C2113">
            <v>17105</v>
          </cell>
        </row>
        <row r="2114">
          <cell r="A2114" t="str">
            <v>Tuberia sanitaria Novatec 6”</v>
          </cell>
          <cell r="B2114" t="str">
            <v xml:space="preserve">ML </v>
          </cell>
          <cell r="C2114">
            <v>36223</v>
          </cell>
        </row>
        <row r="2115">
          <cell r="A2115" t="str">
            <v>Tuberia ventilacion 1 1/2"</v>
          </cell>
          <cell r="B2115" t="str">
            <v xml:space="preserve">ML </v>
          </cell>
          <cell r="C2115">
            <v>3644</v>
          </cell>
        </row>
        <row r="2116">
          <cell r="A2116" t="str">
            <v>Tuberia ventilacion 1 1/2"</v>
          </cell>
          <cell r="B2116" t="str">
            <v xml:space="preserve">ML </v>
          </cell>
          <cell r="C2116">
            <v>3654</v>
          </cell>
        </row>
        <row r="2117">
          <cell r="A2117" t="str">
            <v>Tuberia ventilacion 2"</v>
          </cell>
          <cell r="B2117" t="str">
            <v xml:space="preserve">ML </v>
          </cell>
          <cell r="C2117">
            <v>5273</v>
          </cell>
        </row>
        <row r="2118">
          <cell r="A2118" t="str">
            <v>Tuberia ventilacion 2"</v>
          </cell>
          <cell r="B2118" t="str">
            <v xml:space="preserve">ML </v>
          </cell>
          <cell r="C2118">
            <v>5283</v>
          </cell>
        </row>
        <row r="2119">
          <cell r="A2119" t="str">
            <v>Tuberia ventilacion 3"</v>
          </cell>
          <cell r="B2119" t="str">
            <v xml:space="preserve">ML </v>
          </cell>
          <cell r="C2119">
            <v>7039</v>
          </cell>
        </row>
        <row r="2120">
          <cell r="A2120" t="str">
            <v>Tuberia ventilacion 3"</v>
          </cell>
          <cell r="B2120" t="str">
            <v xml:space="preserve">ML </v>
          </cell>
          <cell r="C2120">
            <v>7050</v>
          </cell>
        </row>
        <row r="2121">
          <cell r="A2121" t="str">
            <v>Tuberia ventilacion 4"</v>
          </cell>
          <cell r="B2121" t="str">
            <v xml:space="preserve">ML </v>
          </cell>
          <cell r="C2121">
            <v>12145</v>
          </cell>
        </row>
        <row r="2122">
          <cell r="A2122" t="str">
            <v>Tuberia ventilacion 4"</v>
          </cell>
          <cell r="B2122" t="str">
            <v xml:space="preserve">ML </v>
          </cell>
          <cell r="C2122">
            <v>12158</v>
          </cell>
        </row>
        <row r="2123">
          <cell r="A2123" t="str">
            <v>Tubo de 10"(.25x1.24) Clase 1</v>
          </cell>
          <cell r="B2123" t="str">
            <v xml:space="preserve">UN </v>
          </cell>
          <cell r="C2123">
            <v>41580</v>
          </cell>
        </row>
        <row r="2124">
          <cell r="A2124" t="str">
            <v>Tubo de 12"(.30x1.24) Clase 1</v>
          </cell>
          <cell r="B2124" t="str">
            <v xml:space="preserve">UN </v>
          </cell>
          <cell r="C2124">
            <v>57740</v>
          </cell>
        </row>
        <row r="2125">
          <cell r="A2125" t="str">
            <v>Tubo de 14"(.35x1.24) Clase 1</v>
          </cell>
          <cell r="B2125" t="str">
            <v xml:space="preserve">UN </v>
          </cell>
          <cell r="C2125">
            <v>68836</v>
          </cell>
        </row>
        <row r="2126">
          <cell r="A2126" t="str">
            <v>Tubo de 16"(.40x1.24) Clase 1</v>
          </cell>
          <cell r="B2126" t="str">
            <v xml:space="preserve">UN </v>
          </cell>
          <cell r="C2126">
            <v>91746</v>
          </cell>
        </row>
        <row r="2127">
          <cell r="A2127" t="str">
            <v>Tubo de 18"(.45x1.24) Clase 1</v>
          </cell>
          <cell r="B2127" t="str">
            <v xml:space="preserve">UN </v>
          </cell>
          <cell r="C2127">
            <v>124005</v>
          </cell>
        </row>
        <row r="2128">
          <cell r="A2128" t="str">
            <v>Tubo de 20"(.50x1.24) Clase 1</v>
          </cell>
          <cell r="B2128" t="str">
            <v xml:space="preserve">UN </v>
          </cell>
          <cell r="C2128">
            <v>145719</v>
          </cell>
        </row>
        <row r="2129">
          <cell r="A2129" t="str">
            <v>Tubo de 24" clase Única</v>
          </cell>
          <cell r="B2129" t="str">
            <v xml:space="preserve">UN </v>
          </cell>
          <cell r="C2129">
            <v>366002</v>
          </cell>
        </row>
        <row r="2130">
          <cell r="A2130" t="str">
            <v>Tubo de 24"(.60x1.24) Clase 1</v>
          </cell>
          <cell r="B2130" t="str">
            <v xml:space="preserve">UN </v>
          </cell>
          <cell r="C2130">
            <v>366002</v>
          </cell>
        </row>
        <row r="2131">
          <cell r="A2131" t="str">
            <v>Tubo de 24” (60x2) clase I</v>
          </cell>
          <cell r="B2131" t="str">
            <v xml:space="preserve">UN </v>
          </cell>
          <cell r="C2131">
            <v>392499</v>
          </cell>
        </row>
        <row r="2132">
          <cell r="A2132" t="str">
            <v>Tubo de 24” (60x2) clase II</v>
          </cell>
          <cell r="B2132" t="str">
            <v xml:space="preserve">UN </v>
          </cell>
          <cell r="C2132">
            <v>397961</v>
          </cell>
        </row>
        <row r="2133">
          <cell r="A2133" t="str">
            <v>Tubo de 24” (60x2) clase III</v>
          </cell>
          <cell r="B2133" t="str">
            <v xml:space="preserve">UN </v>
          </cell>
          <cell r="C2133">
            <v>408883</v>
          </cell>
        </row>
        <row r="2134">
          <cell r="A2134" t="str">
            <v>Tubo de 24” (60x2) clase IV</v>
          </cell>
          <cell r="B2134" t="str">
            <v xml:space="preserve">UN </v>
          </cell>
          <cell r="C2134">
            <v>419806</v>
          </cell>
        </row>
        <row r="2135">
          <cell r="A2135" t="str">
            <v>Tubo de 24” (60x2) clase V</v>
          </cell>
          <cell r="B2135" t="str">
            <v xml:space="preserve">UN </v>
          </cell>
          <cell r="C2135">
            <v>452574</v>
          </cell>
        </row>
        <row r="2136">
          <cell r="A2136" t="str">
            <v>Tubo de 27" clase Única</v>
          </cell>
          <cell r="B2136" t="str">
            <v xml:space="preserve">UN </v>
          </cell>
          <cell r="C2136">
            <v>507154</v>
          </cell>
        </row>
        <row r="2137">
          <cell r="A2137" t="str">
            <v>Tubo de 27” (70x2) clase I</v>
          </cell>
          <cell r="B2137" t="str">
            <v xml:space="preserve">UN </v>
          </cell>
          <cell r="C2137">
            <v>520481</v>
          </cell>
        </row>
        <row r="2138">
          <cell r="A2138" t="str">
            <v>Tubo de 27” (70x2) clase II</v>
          </cell>
          <cell r="B2138" t="str">
            <v xml:space="preserve">UN </v>
          </cell>
          <cell r="C2138">
            <v>527423</v>
          </cell>
        </row>
        <row r="2139">
          <cell r="A2139" t="str">
            <v>Tubo de 27” (70x2) clase III</v>
          </cell>
          <cell r="B2139" t="str">
            <v xml:space="preserve">UN </v>
          </cell>
          <cell r="C2139">
            <v>541305</v>
          </cell>
        </row>
        <row r="2140">
          <cell r="A2140" t="str">
            <v>Tubo de 27” (70x2) clase IV</v>
          </cell>
          <cell r="B2140" t="str">
            <v xml:space="preserve">UN </v>
          </cell>
          <cell r="C2140">
            <v>555188</v>
          </cell>
        </row>
        <row r="2141">
          <cell r="A2141" t="str">
            <v>Tubo de 27” (70x2) clase V</v>
          </cell>
          <cell r="B2141" t="str">
            <v xml:space="preserve">UN </v>
          </cell>
          <cell r="C2141">
            <v>596837</v>
          </cell>
        </row>
        <row r="2142">
          <cell r="A2142" t="str">
            <v>Tubo de 30" clase Única</v>
          </cell>
          <cell r="B2142" t="str">
            <v xml:space="preserve">UN </v>
          </cell>
          <cell r="C2142">
            <v>650208</v>
          </cell>
        </row>
        <row r="2143">
          <cell r="A2143" t="str">
            <v>Tubo de 30” (80x2) clase I</v>
          </cell>
          <cell r="B2143" t="str">
            <v xml:space="preserve">UN </v>
          </cell>
          <cell r="C2143">
            <v>647216</v>
          </cell>
        </row>
        <row r="2144">
          <cell r="A2144" t="str">
            <v>Tubo de 30” (80x2) clase II</v>
          </cell>
          <cell r="B2144" t="str">
            <v xml:space="preserve">UN </v>
          </cell>
          <cell r="C2144">
            <v>655924</v>
          </cell>
        </row>
        <row r="2145">
          <cell r="A2145" t="str">
            <v>Tubo de 30” (80x2) clase III</v>
          </cell>
          <cell r="B2145" t="str">
            <v xml:space="preserve">UN </v>
          </cell>
          <cell r="C2145">
            <v>673341</v>
          </cell>
        </row>
        <row r="2146">
          <cell r="A2146" t="str">
            <v>Tubo de 30” (80x2) clase IV</v>
          </cell>
          <cell r="B2146" t="str">
            <v xml:space="preserve">UN </v>
          </cell>
          <cell r="C2146">
            <v>690759</v>
          </cell>
        </row>
        <row r="2147">
          <cell r="A2147" t="str">
            <v>Tubo de 30” (80x2) clase V</v>
          </cell>
          <cell r="B2147" t="str">
            <v xml:space="preserve">UN </v>
          </cell>
          <cell r="C2147">
            <v>743011</v>
          </cell>
        </row>
        <row r="2148">
          <cell r="A2148" t="str">
            <v>Tubo de 36" clase Única</v>
          </cell>
          <cell r="B2148" t="str">
            <v xml:space="preserve">UN </v>
          </cell>
          <cell r="C2148">
            <v>808390</v>
          </cell>
        </row>
        <row r="2149">
          <cell r="A2149" t="str">
            <v>Tubo de 36” (90x2) clase I</v>
          </cell>
          <cell r="B2149" t="str">
            <v xml:space="preserve">UN </v>
          </cell>
          <cell r="C2149">
            <v>783432</v>
          </cell>
        </row>
        <row r="2150">
          <cell r="A2150" t="str">
            <v>Tubo de 36” (90x2) clase II</v>
          </cell>
          <cell r="B2150" t="str">
            <v xml:space="preserve">UN </v>
          </cell>
          <cell r="C2150">
            <v>794412</v>
          </cell>
        </row>
        <row r="2151">
          <cell r="A2151" t="str">
            <v>Tubo de 36” (90x2) clase III</v>
          </cell>
          <cell r="B2151" t="str">
            <v xml:space="preserve">UN </v>
          </cell>
          <cell r="C2151">
            <v>816372</v>
          </cell>
        </row>
        <row r="2152">
          <cell r="A2152" t="str">
            <v>Tubo de 36” (90x2) clase IV</v>
          </cell>
          <cell r="B2152" t="str">
            <v xml:space="preserve">UN </v>
          </cell>
          <cell r="C2152">
            <v>838332</v>
          </cell>
        </row>
        <row r="2153">
          <cell r="A2153" t="str">
            <v>Tubo de 36” (90x2) clase V</v>
          </cell>
          <cell r="B2153" t="str">
            <v xml:space="preserve">UN </v>
          </cell>
          <cell r="C2153">
            <v>904211</v>
          </cell>
        </row>
        <row r="2154">
          <cell r="A2154" t="str">
            <v>Tubo de 40" clase Única</v>
          </cell>
          <cell r="B2154" t="str">
            <v xml:space="preserve">UN </v>
          </cell>
          <cell r="C2154">
            <v>941273</v>
          </cell>
        </row>
        <row r="2155">
          <cell r="A2155" t="str">
            <v>Tubo de 40” (100x2) clase I</v>
          </cell>
          <cell r="B2155" t="str">
            <v xml:space="preserve">UN </v>
          </cell>
          <cell r="C2155">
            <v>966529</v>
          </cell>
        </row>
        <row r="2156">
          <cell r="A2156" t="str">
            <v>Tubo de 40” (100x2) clase II</v>
          </cell>
          <cell r="B2156" t="str">
            <v xml:space="preserve">UN </v>
          </cell>
          <cell r="C2156">
            <v>980175</v>
          </cell>
        </row>
        <row r="2157">
          <cell r="A2157" t="str">
            <v>Tubo de 40” (100x2) clase III</v>
          </cell>
          <cell r="B2157" t="str">
            <v xml:space="preserve">UN </v>
          </cell>
          <cell r="C2157">
            <v>1007469</v>
          </cell>
        </row>
        <row r="2158">
          <cell r="A2158" t="str">
            <v>Tubo de 40” (100x2) clase IV</v>
          </cell>
          <cell r="B2158" t="str">
            <v xml:space="preserve">UN </v>
          </cell>
          <cell r="C2158">
            <v>1034762</v>
          </cell>
        </row>
        <row r="2159">
          <cell r="A2159" t="str">
            <v>Tubo de 40” (100x2) clase V</v>
          </cell>
          <cell r="B2159" t="str">
            <v xml:space="preserve">UN </v>
          </cell>
          <cell r="C2159">
            <v>1116643</v>
          </cell>
        </row>
        <row r="2160">
          <cell r="A2160" t="str">
            <v>Tubo de 44” (110x2) clase I</v>
          </cell>
          <cell r="B2160" t="str">
            <v xml:space="preserve">UN </v>
          </cell>
          <cell r="C2160">
            <v>1076550</v>
          </cell>
        </row>
        <row r="2161">
          <cell r="A2161" t="str">
            <v>Tubo de 44” (110x2) clase II</v>
          </cell>
          <cell r="B2161" t="str">
            <v xml:space="preserve">UN </v>
          </cell>
          <cell r="C2161">
            <v>1091606</v>
          </cell>
        </row>
        <row r="2162">
          <cell r="A2162" t="str">
            <v>Tubo de 44” (110x2) clase III</v>
          </cell>
          <cell r="B2162" t="str">
            <v xml:space="preserve">UN </v>
          </cell>
          <cell r="C2162">
            <v>1121720</v>
          </cell>
        </row>
        <row r="2163">
          <cell r="A2163" t="str">
            <v>Tubo de 44” (110x2) clase IV</v>
          </cell>
          <cell r="B2163" t="str">
            <v xml:space="preserve">UN </v>
          </cell>
          <cell r="C2163">
            <v>1151833</v>
          </cell>
        </row>
        <row r="2164">
          <cell r="A2164" t="str">
            <v>Tubo de 44” (110x2) clase V</v>
          </cell>
          <cell r="B2164" t="str">
            <v xml:space="preserve">UN </v>
          </cell>
          <cell r="C2164">
            <v>1242174</v>
          </cell>
        </row>
        <row r="2165">
          <cell r="A2165" t="str">
            <v>Tubo de 48 clase 1</v>
          </cell>
          <cell r="B2165" t="str">
            <v xml:space="preserve">UN </v>
          </cell>
          <cell r="C2165">
            <v>863040</v>
          </cell>
        </row>
        <row r="2166">
          <cell r="A2166" t="str">
            <v>Tubo de 52” (130x2) clase I</v>
          </cell>
          <cell r="B2166" t="str">
            <v xml:space="preserve">UN </v>
          </cell>
          <cell r="C2166">
            <v>1458452</v>
          </cell>
        </row>
        <row r="2167">
          <cell r="A2167" t="str">
            <v>Tubo de 52” (130x2) clase II</v>
          </cell>
          <cell r="B2167" t="str">
            <v xml:space="preserve">UN </v>
          </cell>
          <cell r="C2167">
            <v>1477733</v>
          </cell>
        </row>
        <row r="2168">
          <cell r="A2168" t="str">
            <v>Tubo de 52” (130x2) clase III</v>
          </cell>
          <cell r="B2168" t="str">
            <v xml:space="preserve">UN </v>
          </cell>
          <cell r="C2168">
            <v>1516294</v>
          </cell>
        </row>
        <row r="2169">
          <cell r="A2169" t="str">
            <v>Tubo de 52” (130x2) clase IV</v>
          </cell>
          <cell r="B2169" t="str">
            <v xml:space="preserve">UN </v>
          </cell>
          <cell r="C2169">
            <v>1554854</v>
          </cell>
        </row>
        <row r="2170">
          <cell r="A2170" t="str">
            <v>Tubo de 52” (130x2) clase V</v>
          </cell>
          <cell r="B2170" t="str">
            <v xml:space="preserve">UN </v>
          </cell>
          <cell r="C2170">
            <v>1670536</v>
          </cell>
        </row>
        <row r="2171">
          <cell r="A2171" t="str">
            <v>Tubo de 6"(.15x1.24) Clase 1</v>
          </cell>
          <cell r="B2171" t="str">
            <v xml:space="preserve">UN </v>
          </cell>
          <cell r="C2171">
            <v>18336</v>
          </cell>
        </row>
        <row r="2172">
          <cell r="A2172" t="str">
            <v>Tubo de 8"(.20x1.24) Clase 1</v>
          </cell>
          <cell r="B2172" t="str">
            <v xml:space="preserve">UN </v>
          </cell>
          <cell r="C2172">
            <v>34662</v>
          </cell>
        </row>
        <row r="2173">
          <cell r="A2173" t="str">
            <v>Tubo galv red agua 1"</v>
          </cell>
          <cell r="B2173" t="str">
            <v xml:space="preserve">UN </v>
          </cell>
          <cell r="C2173">
            <v>67200</v>
          </cell>
        </row>
        <row r="2174">
          <cell r="A2174" t="str">
            <v>Tubo galv red agua 1.1/2"</v>
          </cell>
          <cell r="B2174" t="str">
            <v xml:space="preserve">UN </v>
          </cell>
          <cell r="C2174">
            <v>91230</v>
          </cell>
        </row>
        <row r="2175">
          <cell r="A2175" t="str">
            <v>Tubo galv red agua 1.1/4"</v>
          </cell>
          <cell r="B2175" t="str">
            <v xml:space="preserve">UN </v>
          </cell>
          <cell r="C2175">
            <v>74700</v>
          </cell>
        </row>
        <row r="2176">
          <cell r="A2176" t="str">
            <v>Tubo galv red agua 1/2".08"</v>
          </cell>
          <cell r="B2176" t="str">
            <v xml:space="preserve">UN </v>
          </cell>
          <cell r="C2176">
            <v>29100</v>
          </cell>
        </row>
        <row r="2177">
          <cell r="A2177" t="str">
            <v>Tubo galv red agua 1/4".07"</v>
          </cell>
          <cell r="B2177" t="str">
            <v xml:space="preserve">UN </v>
          </cell>
          <cell r="C2177">
            <v>27800</v>
          </cell>
        </row>
        <row r="2178">
          <cell r="A2178" t="str">
            <v>Tubo galv red agua 2"</v>
          </cell>
          <cell r="B2178" t="str">
            <v xml:space="preserve">UN </v>
          </cell>
          <cell r="C2178">
            <v>106300</v>
          </cell>
        </row>
        <row r="2179">
          <cell r="A2179" t="str">
            <v>Tubo galv red agua 2.1/2"</v>
          </cell>
          <cell r="B2179" t="str">
            <v xml:space="preserve">UN </v>
          </cell>
          <cell r="C2179">
            <v>166800</v>
          </cell>
        </row>
        <row r="2180">
          <cell r="A2180" t="str">
            <v>Tubo galv red agua 3"</v>
          </cell>
          <cell r="B2180" t="str">
            <v xml:space="preserve">UN </v>
          </cell>
          <cell r="C2180">
            <v>196400</v>
          </cell>
        </row>
        <row r="2181">
          <cell r="A2181" t="str">
            <v>Tubo galv red agua 3/4"</v>
          </cell>
          <cell r="B2181" t="str">
            <v xml:space="preserve">UN </v>
          </cell>
          <cell r="C2181">
            <v>48300</v>
          </cell>
        </row>
        <row r="2182">
          <cell r="A2182" t="str">
            <v>Tubo galv red agua 3/8".07"</v>
          </cell>
          <cell r="B2182" t="str">
            <v xml:space="preserve">UN </v>
          </cell>
          <cell r="C2182">
            <v>31650</v>
          </cell>
        </row>
        <row r="2183">
          <cell r="A2183" t="str">
            <v>Tubo para formaleta metalica</v>
          </cell>
          <cell r="B2183" t="str">
            <v>DIA</v>
          </cell>
          <cell r="C2183">
            <v>110</v>
          </cell>
        </row>
        <row r="2184">
          <cell r="A2184" t="str">
            <v>Tubos ducto TDP 4</v>
          </cell>
          <cell r="B2184" t="str">
            <v xml:space="preserve">UN </v>
          </cell>
          <cell r="C2184">
            <v>47812</v>
          </cell>
        </row>
        <row r="2185">
          <cell r="A2185" t="str">
            <v>Union 1 1/2"</v>
          </cell>
          <cell r="B2185" t="str">
            <v xml:space="preserve">UN </v>
          </cell>
          <cell r="C2185">
            <v>1529</v>
          </cell>
        </row>
        <row r="2186">
          <cell r="A2186" t="str">
            <v>Union 1 1/2"</v>
          </cell>
          <cell r="B2186" t="str">
            <v xml:space="preserve">UN </v>
          </cell>
          <cell r="C2186">
            <v>1529</v>
          </cell>
        </row>
        <row r="2187">
          <cell r="A2187" t="str">
            <v>Union 2"</v>
          </cell>
          <cell r="B2187" t="str">
            <v xml:space="preserve">UN </v>
          </cell>
          <cell r="C2187">
            <v>1753</v>
          </cell>
        </row>
        <row r="2188">
          <cell r="A2188" t="str">
            <v>Union 2"</v>
          </cell>
          <cell r="B2188" t="str">
            <v xml:space="preserve">UN </v>
          </cell>
          <cell r="C2188">
            <v>1749</v>
          </cell>
        </row>
        <row r="2189">
          <cell r="A2189" t="str">
            <v>Union 3"</v>
          </cell>
          <cell r="B2189" t="str">
            <v xml:space="preserve">UN </v>
          </cell>
          <cell r="C2189">
            <v>2528</v>
          </cell>
        </row>
        <row r="2190">
          <cell r="A2190" t="str">
            <v>Union 3"</v>
          </cell>
          <cell r="B2190" t="str">
            <v xml:space="preserve">UN </v>
          </cell>
          <cell r="C2190">
            <v>2525</v>
          </cell>
        </row>
        <row r="2191">
          <cell r="A2191" t="str">
            <v>Union 4"</v>
          </cell>
          <cell r="B2191" t="str">
            <v xml:space="preserve">UN </v>
          </cell>
          <cell r="C2191">
            <v>5042</v>
          </cell>
        </row>
        <row r="2192">
          <cell r="A2192" t="str">
            <v>Union 4"</v>
          </cell>
          <cell r="B2192" t="str">
            <v xml:space="preserve">UN </v>
          </cell>
          <cell r="C2192">
            <v>5044</v>
          </cell>
        </row>
        <row r="2193">
          <cell r="A2193" t="str">
            <v>Union 6"</v>
          </cell>
          <cell r="B2193" t="str">
            <v xml:space="preserve">UN </v>
          </cell>
          <cell r="C2193">
            <v>22108</v>
          </cell>
        </row>
        <row r="2194">
          <cell r="A2194" t="str">
            <v>Union 6"</v>
          </cell>
          <cell r="B2194" t="str">
            <v xml:space="preserve">UN </v>
          </cell>
          <cell r="C2194">
            <v>22111</v>
          </cell>
        </row>
        <row r="2195">
          <cell r="A2195" t="str">
            <v>Union c.p.v.c. 1"</v>
          </cell>
          <cell r="B2195" t="str">
            <v xml:space="preserve">UN </v>
          </cell>
          <cell r="C2195">
            <v>4569</v>
          </cell>
        </row>
        <row r="2196">
          <cell r="A2196" t="str">
            <v>Union c.p.v.c. 1/2"</v>
          </cell>
          <cell r="B2196" t="str">
            <v xml:space="preserve">UN </v>
          </cell>
          <cell r="C2196">
            <v>699</v>
          </cell>
        </row>
        <row r="2197">
          <cell r="A2197" t="str">
            <v>Union c.p.v.c. 1/2"</v>
          </cell>
          <cell r="B2197" t="str">
            <v xml:space="preserve">UN </v>
          </cell>
          <cell r="C2197">
            <v>700</v>
          </cell>
        </row>
        <row r="2198">
          <cell r="A2198" t="str">
            <v>Union c.p.v.c. 3/4"</v>
          </cell>
          <cell r="B2198" t="str">
            <v xml:space="preserve">UN </v>
          </cell>
          <cell r="C2198">
            <v>1034</v>
          </cell>
        </row>
        <row r="2199">
          <cell r="A2199" t="str">
            <v>Union c.p.v.c. 3/4"</v>
          </cell>
          <cell r="B2199" t="str">
            <v xml:space="preserve">UN </v>
          </cell>
          <cell r="C2199">
            <v>1035</v>
          </cell>
        </row>
        <row r="2200">
          <cell r="A2200" t="str">
            <v>Union de 1 1/2"</v>
          </cell>
          <cell r="B2200" t="str">
            <v xml:space="preserve">UN </v>
          </cell>
          <cell r="C2200">
            <v>1738</v>
          </cell>
        </row>
        <row r="2201">
          <cell r="A2201" t="str">
            <v>Union de 1 1/2"</v>
          </cell>
          <cell r="B2201" t="str">
            <v xml:space="preserve">UN </v>
          </cell>
          <cell r="C2201">
            <v>1741</v>
          </cell>
        </row>
        <row r="2202">
          <cell r="A2202" t="str">
            <v>Union de 1 1/4"</v>
          </cell>
          <cell r="B2202" t="str">
            <v xml:space="preserve">UN </v>
          </cell>
          <cell r="C2202">
            <v>1284</v>
          </cell>
        </row>
        <row r="2203">
          <cell r="A2203" t="str">
            <v>Union de 1 1/4"</v>
          </cell>
          <cell r="B2203" t="str">
            <v xml:space="preserve">UN </v>
          </cell>
          <cell r="C2203">
            <v>1276</v>
          </cell>
        </row>
        <row r="2204">
          <cell r="A2204" t="str">
            <v>Union de 1"</v>
          </cell>
          <cell r="B2204" t="str">
            <v xml:space="preserve">UN </v>
          </cell>
          <cell r="C2204">
            <v>715</v>
          </cell>
        </row>
        <row r="2205">
          <cell r="A2205" t="str">
            <v>Union de 1"</v>
          </cell>
          <cell r="B2205" t="str">
            <v xml:space="preserve">UN </v>
          </cell>
          <cell r="C2205">
            <v>698</v>
          </cell>
        </row>
        <row r="2206">
          <cell r="A2206" t="str">
            <v>Union de 1"</v>
          </cell>
          <cell r="B2206" t="str">
            <v xml:space="preserve">UN </v>
          </cell>
          <cell r="C2206">
            <v>696</v>
          </cell>
        </row>
        <row r="2207">
          <cell r="A2207" t="str">
            <v>Unión de 1"</v>
          </cell>
          <cell r="B2207" t="str">
            <v xml:space="preserve">UN </v>
          </cell>
          <cell r="C2207">
            <v>716</v>
          </cell>
        </row>
        <row r="2208">
          <cell r="A2208" t="str">
            <v>Union de 1/2"</v>
          </cell>
          <cell r="B2208" t="str">
            <v xml:space="preserve">UN </v>
          </cell>
          <cell r="C2208">
            <v>269</v>
          </cell>
        </row>
        <row r="2209">
          <cell r="A2209" t="str">
            <v>Union de 1/2"</v>
          </cell>
          <cell r="B2209" t="str">
            <v xml:space="preserve">UN </v>
          </cell>
          <cell r="C2209">
            <v>270</v>
          </cell>
        </row>
        <row r="2210">
          <cell r="A2210" t="str">
            <v>Unión de 1/2”</v>
          </cell>
          <cell r="B2210" t="str">
            <v xml:space="preserve">UN </v>
          </cell>
          <cell r="C2210">
            <v>211</v>
          </cell>
        </row>
        <row r="2211">
          <cell r="A2211" t="str">
            <v>Union de 2 1/2"</v>
          </cell>
          <cell r="B2211" t="str">
            <v xml:space="preserve">UN </v>
          </cell>
          <cell r="C2211">
            <v>11293</v>
          </cell>
        </row>
        <row r="2212">
          <cell r="A2212" t="str">
            <v>Union de 2 1/2"</v>
          </cell>
          <cell r="B2212" t="str">
            <v xml:space="preserve">UN </v>
          </cell>
          <cell r="C2212">
            <v>11294</v>
          </cell>
        </row>
        <row r="2213">
          <cell r="A2213" t="str">
            <v>Union de 2"</v>
          </cell>
          <cell r="B2213" t="str">
            <v xml:space="preserve">UN </v>
          </cell>
          <cell r="C2213">
            <v>2853</v>
          </cell>
        </row>
        <row r="2214">
          <cell r="A2214" t="str">
            <v>Union de 2"</v>
          </cell>
          <cell r="B2214" t="str">
            <v xml:space="preserve">UN </v>
          </cell>
          <cell r="C2214">
            <v>2855</v>
          </cell>
        </row>
        <row r="2215">
          <cell r="A2215" t="str">
            <v>Union de 3"</v>
          </cell>
          <cell r="B2215" t="str">
            <v xml:space="preserve">UN </v>
          </cell>
          <cell r="C2215">
            <v>13994</v>
          </cell>
        </row>
        <row r="2216">
          <cell r="A2216" t="str">
            <v>Union de 3"</v>
          </cell>
          <cell r="B2216" t="str">
            <v xml:space="preserve">UN </v>
          </cell>
          <cell r="C2216">
            <v>13991</v>
          </cell>
        </row>
        <row r="2217">
          <cell r="A2217" t="str">
            <v>Union de 3/4"</v>
          </cell>
          <cell r="B2217" t="str">
            <v xml:space="preserve">UN </v>
          </cell>
          <cell r="C2217">
            <v>438</v>
          </cell>
        </row>
        <row r="2218">
          <cell r="A2218" t="str">
            <v>Union de 3/4"</v>
          </cell>
          <cell r="B2218" t="str">
            <v xml:space="preserve">UN </v>
          </cell>
          <cell r="C2218">
            <v>426</v>
          </cell>
        </row>
        <row r="2219">
          <cell r="A2219" t="str">
            <v>Union de 3/4"</v>
          </cell>
          <cell r="B2219" t="str">
            <v xml:space="preserve">UN </v>
          </cell>
          <cell r="C2219">
            <v>427</v>
          </cell>
        </row>
        <row r="2220">
          <cell r="A2220" t="str">
            <v>Unión de 3/4"</v>
          </cell>
          <cell r="B2220" t="str">
            <v xml:space="preserve">UN </v>
          </cell>
          <cell r="C2220">
            <v>439</v>
          </cell>
        </row>
        <row r="2221">
          <cell r="A2221" t="str">
            <v>Union de 4"</v>
          </cell>
          <cell r="B2221" t="str">
            <v xml:space="preserve">UN </v>
          </cell>
          <cell r="C2221">
            <v>30390</v>
          </cell>
        </row>
        <row r="2222">
          <cell r="A2222" t="str">
            <v>Union de 4"</v>
          </cell>
          <cell r="B2222" t="str">
            <v xml:space="preserve">UN </v>
          </cell>
          <cell r="C2222">
            <v>30392</v>
          </cell>
        </row>
        <row r="2223">
          <cell r="A2223" t="str">
            <v>Union Durafort 10-250 mm</v>
          </cell>
          <cell r="B2223" t="str">
            <v xml:space="preserve">UN </v>
          </cell>
          <cell r="C2223">
            <v>85940</v>
          </cell>
        </row>
        <row r="2224">
          <cell r="A2224" t="str">
            <v>Union Durafort 12-315 mm</v>
          </cell>
          <cell r="B2224" t="str">
            <v xml:space="preserve">UN </v>
          </cell>
          <cell r="C2224">
            <v>147050</v>
          </cell>
        </row>
        <row r="2225">
          <cell r="A2225" t="str">
            <v>Union Durafort 16-400 mm</v>
          </cell>
          <cell r="B2225" t="str">
            <v xml:space="preserve">UN </v>
          </cell>
          <cell r="C2225">
            <v>224189</v>
          </cell>
        </row>
        <row r="2226">
          <cell r="A2226" t="str">
            <v>Union Durafort 18-450 mm</v>
          </cell>
          <cell r="B2226" t="str">
            <v xml:space="preserve">UN </v>
          </cell>
          <cell r="C2226">
            <v>235832</v>
          </cell>
        </row>
        <row r="2227">
          <cell r="A2227" t="str">
            <v>Union Durafort 20-500 mm</v>
          </cell>
          <cell r="B2227" t="str">
            <v xml:space="preserve">UN </v>
          </cell>
          <cell r="C2227">
            <v>264950</v>
          </cell>
        </row>
        <row r="2228">
          <cell r="A2228" t="str">
            <v>Union Durafort 4-110 mm</v>
          </cell>
          <cell r="B2228" t="str">
            <v xml:space="preserve">UN </v>
          </cell>
          <cell r="C2228">
            <v>7435</v>
          </cell>
        </row>
        <row r="2229">
          <cell r="A2229" t="str">
            <v>Union Durafort 6-160 mm</v>
          </cell>
          <cell r="B2229" t="str">
            <v xml:space="preserve">UN </v>
          </cell>
          <cell r="C2229">
            <v>18024</v>
          </cell>
        </row>
        <row r="2230">
          <cell r="A2230" t="str">
            <v>Union Durafort 8-200 mm</v>
          </cell>
          <cell r="B2230" t="str">
            <v xml:space="preserve">UN </v>
          </cell>
          <cell r="C2230">
            <v>30252</v>
          </cell>
        </row>
        <row r="2231">
          <cell r="A2231" t="str">
            <v>Union galvanizada 1 "</v>
          </cell>
          <cell r="B2231" t="str">
            <v>UN</v>
          </cell>
          <cell r="C2231">
            <v>2500</v>
          </cell>
        </row>
        <row r="2232">
          <cell r="A2232" t="str">
            <v>Union galvanizada 1 1/2"</v>
          </cell>
          <cell r="B2232" t="str">
            <v>UN</v>
          </cell>
          <cell r="C2232">
            <v>3012</v>
          </cell>
        </row>
        <row r="2233">
          <cell r="A2233" t="str">
            <v>Union galvanizada 1/2 "</v>
          </cell>
          <cell r="B2233" t="str">
            <v>UN</v>
          </cell>
          <cell r="C2233">
            <v>990</v>
          </cell>
        </row>
        <row r="2234">
          <cell r="A2234" t="str">
            <v>Union galvanizada 2"</v>
          </cell>
          <cell r="B2234" t="str">
            <v>UN</v>
          </cell>
          <cell r="C2234">
            <v>4582</v>
          </cell>
        </row>
        <row r="2235">
          <cell r="A2235" t="str">
            <v>Union galvanizada 3/4 "</v>
          </cell>
          <cell r="B2235" t="str">
            <v>UN</v>
          </cell>
          <cell r="C2235">
            <v>1550</v>
          </cell>
        </row>
        <row r="2236">
          <cell r="A2236" t="str">
            <v>Union PF+VAD 1/2</v>
          </cell>
          <cell r="B2236" t="str">
            <v xml:space="preserve">UN </v>
          </cell>
          <cell r="C2236">
            <v>2731</v>
          </cell>
        </row>
        <row r="2237">
          <cell r="A2237" t="str">
            <v>Unión R 10”</v>
          </cell>
          <cell r="B2237" t="str">
            <v xml:space="preserve">UN </v>
          </cell>
          <cell r="C2237">
            <v>290527</v>
          </cell>
        </row>
        <row r="2238">
          <cell r="A2238" t="str">
            <v>Unión R reparación 10”</v>
          </cell>
          <cell r="B2238" t="str">
            <v xml:space="preserve">UN </v>
          </cell>
          <cell r="C2238">
            <v>276692</v>
          </cell>
        </row>
        <row r="2239">
          <cell r="A2239" t="str">
            <v>Unión R reparación 12”</v>
          </cell>
          <cell r="B2239" t="str">
            <v xml:space="preserve">UN </v>
          </cell>
          <cell r="C2239">
            <v>428816</v>
          </cell>
        </row>
        <row r="2240">
          <cell r="A2240" t="str">
            <v>Unión R reparación 2.1/2”</v>
          </cell>
          <cell r="B2240" t="str">
            <v xml:space="preserve">UN </v>
          </cell>
          <cell r="C2240">
            <v>17475</v>
          </cell>
        </row>
        <row r="2241">
          <cell r="A2241" t="str">
            <v>Unión R reparación 2”</v>
          </cell>
          <cell r="B2241" t="str">
            <v xml:space="preserve">UN </v>
          </cell>
          <cell r="C2241">
            <v>15012</v>
          </cell>
        </row>
        <row r="2242">
          <cell r="A2242" t="str">
            <v>Unión R reparación 3”</v>
          </cell>
          <cell r="B2242" t="str">
            <v xml:space="preserve">UN </v>
          </cell>
          <cell r="C2242">
            <v>24864</v>
          </cell>
        </row>
        <row r="2243">
          <cell r="A2243" t="str">
            <v>Unión R reparación 4”</v>
          </cell>
          <cell r="B2243" t="str">
            <v xml:space="preserve">UN </v>
          </cell>
          <cell r="C2243">
            <v>42641</v>
          </cell>
        </row>
        <row r="2244">
          <cell r="A2244" t="str">
            <v>Unión R reparación 8”</v>
          </cell>
          <cell r="B2244" t="str">
            <v xml:space="preserve">UN </v>
          </cell>
          <cell r="C2244">
            <v>181538</v>
          </cell>
        </row>
        <row r="2245">
          <cell r="A2245" t="str">
            <v>Unión reparación deslizante ½”</v>
          </cell>
          <cell r="B2245" t="str">
            <v xml:space="preserve">UN </v>
          </cell>
          <cell r="C2245">
            <v>3881</v>
          </cell>
        </row>
        <row r="2246">
          <cell r="A2246" t="str">
            <v>Unión reparación deslizante 1”</v>
          </cell>
          <cell r="B2246" t="str">
            <v xml:space="preserve">UN </v>
          </cell>
          <cell r="C2246">
            <v>8922</v>
          </cell>
        </row>
        <row r="2247">
          <cell r="A2247" t="str">
            <v>Unión reparación deslizante 3/4”</v>
          </cell>
          <cell r="B2247" t="str">
            <v xml:space="preserve">UN </v>
          </cell>
          <cell r="C2247">
            <v>4285</v>
          </cell>
        </row>
        <row r="2248">
          <cell r="A2248" t="str">
            <v>Union unive. galvanizada 1"</v>
          </cell>
          <cell r="B2248" t="str">
            <v>UN</v>
          </cell>
          <cell r="C2248">
            <v>6200</v>
          </cell>
        </row>
        <row r="2249">
          <cell r="A2249" t="str">
            <v>Union unive. galvanizada 11/2"</v>
          </cell>
          <cell r="B2249" t="str">
            <v>UN</v>
          </cell>
          <cell r="C2249">
            <v>9404</v>
          </cell>
        </row>
        <row r="2250">
          <cell r="A2250" t="str">
            <v>Union unive. galvanizada 11/4"</v>
          </cell>
          <cell r="B2250" t="str">
            <v>UN</v>
          </cell>
          <cell r="C2250">
            <v>2714</v>
          </cell>
        </row>
        <row r="2251">
          <cell r="A2251" t="str">
            <v>Union unive. galvanizada 2"</v>
          </cell>
          <cell r="B2251" t="str">
            <v>UN</v>
          </cell>
          <cell r="C2251">
            <v>13278</v>
          </cell>
        </row>
        <row r="2252">
          <cell r="A2252" t="str">
            <v>Uniones ducto telefonico 2</v>
          </cell>
          <cell r="B2252" t="str">
            <v xml:space="preserve">UN </v>
          </cell>
          <cell r="C2252">
            <v>1734</v>
          </cell>
        </row>
        <row r="2253">
          <cell r="A2253" t="str">
            <v>Uniones ducto telefonico 3</v>
          </cell>
          <cell r="B2253" t="str">
            <v xml:space="preserve">UN </v>
          </cell>
          <cell r="C2253">
            <v>3193</v>
          </cell>
        </row>
        <row r="2254">
          <cell r="A2254" t="str">
            <v>Uniones ducto telefonico 4</v>
          </cell>
          <cell r="B2254" t="str">
            <v xml:space="preserve">UN </v>
          </cell>
          <cell r="C2254">
            <v>4746</v>
          </cell>
        </row>
        <row r="2255">
          <cell r="A2255" t="str">
            <v>Uniones ducto telefonico 6</v>
          </cell>
          <cell r="B2255" t="str">
            <v xml:space="preserve">UN </v>
          </cell>
          <cell r="C2255">
            <v>9801</v>
          </cell>
        </row>
        <row r="2256">
          <cell r="A2256" t="str">
            <v>Uniones R 12”</v>
          </cell>
          <cell r="B2256" t="str">
            <v xml:space="preserve">UN </v>
          </cell>
          <cell r="C2256">
            <v>450257</v>
          </cell>
        </row>
        <row r="2257">
          <cell r="A2257" t="str">
            <v>Uniones R 2.1/2”</v>
          </cell>
          <cell r="B2257" t="str">
            <v xml:space="preserve">UN </v>
          </cell>
          <cell r="C2257">
            <v>17744</v>
          </cell>
        </row>
        <row r="2258">
          <cell r="A2258" t="str">
            <v>Uniones R 2”</v>
          </cell>
          <cell r="B2258" t="str">
            <v xml:space="preserve">UN </v>
          </cell>
          <cell r="C2258">
            <v>13615</v>
          </cell>
        </row>
        <row r="2259">
          <cell r="A2259" t="str">
            <v>Uniones R 3”</v>
          </cell>
          <cell r="B2259" t="str">
            <v xml:space="preserve">UN </v>
          </cell>
          <cell r="C2259">
            <v>23317</v>
          </cell>
        </row>
        <row r="2260">
          <cell r="A2260" t="str">
            <v>Uniones R 4”</v>
          </cell>
          <cell r="B2260" t="str">
            <v xml:space="preserve">UN </v>
          </cell>
          <cell r="C2260">
            <v>37907</v>
          </cell>
        </row>
        <row r="2261">
          <cell r="A2261" t="str">
            <v>Uniones R 6”</v>
          </cell>
          <cell r="B2261" t="str">
            <v xml:space="preserve">UN </v>
          </cell>
          <cell r="C2261">
            <v>88507</v>
          </cell>
        </row>
        <row r="2262">
          <cell r="A2262" t="str">
            <v>Uniones R 8”</v>
          </cell>
          <cell r="B2262" t="str">
            <v xml:space="preserve">UN </v>
          </cell>
          <cell r="C2262">
            <v>162609</v>
          </cell>
        </row>
        <row r="2263">
          <cell r="A2263" t="str">
            <v>Uniones R reparación 6”</v>
          </cell>
          <cell r="B2263" t="str">
            <v xml:space="preserve">UN </v>
          </cell>
          <cell r="C2263">
            <v>98737</v>
          </cell>
        </row>
        <row r="2264">
          <cell r="A2264" t="str">
            <v>Universal c.p.v.c. 1/2"</v>
          </cell>
          <cell r="B2264" t="str">
            <v xml:space="preserve">UN </v>
          </cell>
          <cell r="C2264">
            <v>6688</v>
          </cell>
        </row>
        <row r="2265">
          <cell r="A2265" t="str">
            <v>Universal c.p.v.c. 1/2"</v>
          </cell>
          <cell r="B2265" t="str">
            <v xml:space="preserve">UN </v>
          </cell>
          <cell r="C2265">
            <v>6689</v>
          </cell>
        </row>
        <row r="2266">
          <cell r="A2266" t="str">
            <v>Universal c.p.v.c. 3/4"</v>
          </cell>
          <cell r="B2266" t="str">
            <v xml:space="preserve">UN </v>
          </cell>
          <cell r="C2266">
            <v>7451</v>
          </cell>
        </row>
        <row r="2267">
          <cell r="A2267" t="str">
            <v>Universal c.p.v.c. 3/4"</v>
          </cell>
          <cell r="B2267" t="str">
            <v xml:space="preserve">UN </v>
          </cell>
          <cell r="C2267">
            <v>7453</v>
          </cell>
        </row>
        <row r="2268">
          <cell r="A2268" t="str">
            <v>Universal de 1 1/2"</v>
          </cell>
          <cell r="B2268" t="str">
            <v xml:space="preserve">UN </v>
          </cell>
          <cell r="C2268">
            <v>19466</v>
          </cell>
        </row>
        <row r="2269">
          <cell r="A2269" t="str">
            <v>Universal de 1 1/2"</v>
          </cell>
          <cell r="B2269" t="str">
            <v xml:space="preserve">UN </v>
          </cell>
          <cell r="C2269">
            <v>19466</v>
          </cell>
        </row>
        <row r="2270">
          <cell r="A2270" t="str">
            <v>Universal de 1 1/4"</v>
          </cell>
          <cell r="B2270" t="str">
            <v xml:space="preserve">UN </v>
          </cell>
          <cell r="C2270">
            <v>11337</v>
          </cell>
        </row>
        <row r="2271">
          <cell r="A2271" t="str">
            <v>Universal de 1 1/4"</v>
          </cell>
          <cell r="B2271" t="str">
            <v xml:space="preserve">UN </v>
          </cell>
          <cell r="C2271">
            <v>11339</v>
          </cell>
        </row>
        <row r="2272">
          <cell r="A2272" t="str">
            <v>Universal de 1"</v>
          </cell>
          <cell r="B2272" t="str">
            <v xml:space="preserve">UN </v>
          </cell>
          <cell r="C2272">
            <v>6280</v>
          </cell>
        </row>
        <row r="2273">
          <cell r="A2273" t="str">
            <v>Universal de 1"</v>
          </cell>
          <cell r="B2273" t="str">
            <v xml:space="preserve">UN </v>
          </cell>
          <cell r="C2273">
            <v>6283</v>
          </cell>
        </row>
        <row r="2274">
          <cell r="A2274" t="str">
            <v>Universal de 1/2"</v>
          </cell>
          <cell r="B2274" t="str">
            <v xml:space="preserve">UN </v>
          </cell>
          <cell r="C2274">
            <v>2344</v>
          </cell>
        </row>
        <row r="2275">
          <cell r="A2275" t="str">
            <v>Universal de 1/2"</v>
          </cell>
          <cell r="B2275" t="str">
            <v xml:space="preserve">UN </v>
          </cell>
          <cell r="C2275">
            <v>2343</v>
          </cell>
        </row>
        <row r="2276">
          <cell r="A2276" t="str">
            <v>Universal de 2"</v>
          </cell>
          <cell r="B2276" t="str">
            <v xml:space="preserve">UN </v>
          </cell>
          <cell r="C2276">
            <v>24878</v>
          </cell>
        </row>
        <row r="2277">
          <cell r="A2277" t="str">
            <v>Universal de 2"</v>
          </cell>
          <cell r="B2277" t="str">
            <v xml:space="preserve">UN </v>
          </cell>
          <cell r="C2277">
            <v>24880</v>
          </cell>
        </row>
        <row r="2278">
          <cell r="A2278" t="str">
            <v>Universal de 3/4"</v>
          </cell>
          <cell r="B2278" t="str">
            <v xml:space="preserve">UN </v>
          </cell>
          <cell r="C2278">
            <v>4154</v>
          </cell>
        </row>
        <row r="2279">
          <cell r="A2279" t="str">
            <v>Universal de 3/4"</v>
          </cell>
          <cell r="B2279" t="str">
            <v xml:space="preserve">UN </v>
          </cell>
          <cell r="C2279">
            <v>4155</v>
          </cell>
        </row>
        <row r="2280">
          <cell r="A2280" t="str">
            <v>Uña para formaleta metalica</v>
          </cell>
          <cell r="B2280" t="str">
            <v>DIA</v>
          </cell>
          <cell r="C2280">
            <v>85</v>
          </cell>
        </row>
        <row r="2281">
          <cell r="A2281" t="str">
            <v>Valla movil tipo 2</v>
          </cell>
          <cell r="B2281" t="str">
            <v>UD</v>
          </cell>
          <cell r="C2281">
            <v>194095.3248</v>
          </cell>
        </row>
        <row r="2282">
          <cell r="A2282" t="str">
            <v>Valvula compuerta de 1/2" crom.</v>
          </cell>
          <cell r="B2282" t="str">
            <v xml:space="preserve">UN </v>
          </cell>
          <cell r="C2282">
            <v>15000</v>
          </cell>
        </row>
        <row r="2283">
          <cell r="A2283" t="str">
            <v>Valvula de 1/2" cierre rapido</v>
          </cell>
          <cell r="B2283" t="str">
            <v>UN</v>
          </cell>
          <cell r="C2283">
            <v>5900</v>
          </cell>
        </row>
        <row r="2284">
          <cell r="A2284" t="str">
            <v>Valvula de 1/2" terminal cob.</v>
          </cell>
          <cell r="B2284" t="str">
            <v>UN</v>
          </cell>
          <cell r="C2284">
            <v>5565</v>
          </cell>
        </row>
        <row r="2285">
          <cell r="A2285" t="str">
            <v>Valvula de Bola Roscada ½”</v>
          </cell>
          <cell r="B2285" t="str">
            <v xml:space="preserve">UN </v>
          </cell>
          <cell r="C2285">
            <v>3654</v>
          </cell>
        </row>
        <row r="2286">
          <cell r="A2286" t="str">
            <v>Valvula de Bola Roscada 1”</v>
          </cell>
          <cell r="B2286" t="str">
            <v xml:space="preserve">UN </v>
          </cell>
          <cell r="C2286">
            <v>8352</v>
          </cell>
        </row>
        <row r="2287">
          <cell r="A2287" t="str">
            <v>Valvula de Bola Roscada 3/4”</v>
          </cell>
          <cell r="B2287" t="str">
            <v xml:space="preserve">UN </v>
          </cell>
          <cell r="C2287">
            <v>5916</v>
          </cell>
        </row>
        <row r="2288">
          <cell r="A2288" t="str">
            <v>Valvula de Bola Soldada ½”</v>
          </cell>
          <cell r="B2288" t="str">
            <v xml:space="preserve">UN </v>
          </cell>
          <cell r="C2288">
            <v>3654</v>
          </cell>
        </row>
        <row r="2289">
          <cell r="A2289" t="str">
            <v>Valvula de Bola Soldada 1”</v>
          </cell>
          <cell r="B2289" t="str">
            <v xml:space="preserve">UN </v>
          </cell>
          <cell r="C2289">
            <v>8352</v>
          </cell>
        </row>
        <row r="2290">
          <cell r="A2290" t="str">
            <v>Valvula de Bola Soldada 3/4”</v>
          </cell>
          <cell r="B2290" t="str">
            <v xml:space="preserve">UN </v>
          </cell>
          <cell r="C2290">
            <v>5916</v>
          </cell>
        </row>
        <row r="2291">
          <cell r="A2291" t="str">
            <v>Valvula de pie de 1 1/4"</v>
          </cell>
          <cell r="B2291" t="str">
            <v xml:space="preserve">UN </v>
          </cell>
          <cell r="C2291">
            <v>5549</v>
          </cell>
        </row>
        <row r="2292">
          <cell r="A2292" t="str">
            <v>Valvula de pozuelo con sosgo</v>
          </cell>
          <cell r="B2292" t="str">
            <v xml:space="preserve">UN </v>
          </cell>
          <cell r="C2292">
            <v>1705</v>
          </cell>
        </row>
        <row r="2293">
          <cell r="A2293" t="str">
            <v>Valvula de pozuelo sin sosgo</v>
          </cell>
          <cell r="B2293" t="str">
            <v xml:space="preserve">UN </v>
          </cell>
          <cell r="C2293">
            <v>1430</v>
          </cell>
        </row>
        <row r="2294">
          <cell r="A2294" t="str">
            <v>Valvula red white 1 1/2"</v>
          </cell>
          <cell r="B2294" t="str">
            <v>UN</v>
          </cell>
          <cell r="C2294">
            <v>63000</v>
          </cell>
        </row>
        <row r="2295">
          <cell r="A2295" t="str">
            <v>Valvula red white 1 1/4"</v>
          </cell>
          <cell r="B2295" t="str">
            <v>UN</v>
          </cell>
          <cell r="C2295">
            <v>44850</v>
          </cell>
        </row>
        <row r="2296">
          <cell r="A2296" t="str">
            <v>Valvula red white 1"</v>
          </cell>
          <cell r="B2296" t="str">
            <v>UN</v>
          </cell>
          <cell r="C2296">
            <v>31610</v>
          </cell>
        </row>
        <row r="2297">
          <cell r="A2297" t="str">
            <v>Valvula red white 1/2"</v>
          </cell>
          <cell r="B2297" t="str">
            <v>UN</v>
          </cell>
          <cell r="C2297">
            <v>18200</v>
          </cell>
        </row>
        <row r="2298">
          <cell r="A2298" t="str">
            <v>Valvula red white 2"</v>
          </cell>
          <cell r="B2298" t="str">
            <v>UN</v>
          </cell>
          <cell r="C2298">
            <v>98000</v>
          </cell>
        </row>
        <row r="2299">
          <cell r="A2299" t="str">
            <v>Valvula red white 3"</v>
          </cell>
          <cell r="B2299" t="str">
            <v>UN</v>
          </cell>
          <cell r="C2299">
            <v>285384</v>
          </cell>
        </row>
        <row r="2300">
          <cell r="A2300" t="str">
            <v>Valvula red white 3/4"</v>
          </cell>
          <cell r="B2300" t="str">
            <v>UN</v>
          </cell>
          <cell r="C2300">
            <v>27144</v>
          </cell>
        </row>
        <row r="2301">
          <cell r="A2301" t="str">
            <v>Valvulas 10(250) ext brida</v>
          </cell>
          <cell r="B2301" t="str">
            <v xml:space="preserve">UN </v>
          </cell>
          <cell r="C2301">
            <v>3062400</v>
          </cell>
        </row>
        <row r="2302">
          <cell r="A2302" t="str">
            <v>Valvulas 10(250) ext junta rapida</v>
          </cell>
          <cell r="B2302" t="str">
            <v xml:space="preserve">UN </v>
          </cell>
          <cell r="C2302">
            <v>2947560</v>
          </cell>
        </row>
        <row r="2303">
          <cell r="A2303" t="str">
            <v>Valvulas 10(250)ext rapidaxliso</v>
          </cell>
          <cell r="B2303" t="str">
            <v xml:space="preserve">UN </v>
          </cell>
          <cell r="C2303">
            <v>3867556</v>
          </cell>
        </row>
        <row r="2304">
          <cell r="A2304" t="str">
            <v>Valvulas 12(300) ext brida</v>
          </cell>
          <cell r="B2304" t="str">
            <v xml:space="preserve">UN </v>
          </cell>
          <cell r="C2304">
            <v>3870920</v>
          </cell>
        </row>
        <row r="2305">
          <cell r="A2305" t="str">
            <v>Valvulas 12(300) ext junta rapida</v>
          </cell>
          <cell r="B2305" t="str">
            <v xml:space="preserve">UN </v>
          </cell>
          <cell r="C2305">
            <v>3685320</v>
          </cell>
        </row>
        <row r="2306">
          <cell r="A2306" t="str">
            <v>Valvulas 14(350) ext liso</v>
          </cell>
          <cell r="B2306" t="str">
            <v xml:space="preserve">UN </v>
          </cell>
          <cell r="C2306">
            <v>7018000</v>
          </cell>
        </row>
        <row r="2307">
          <cell r="A2307" t="str">
            <v>Valvulas 16(400) ext liso</v>
          </cell>
          <cell r="B2307" t="str">
            <v xml:space="preserve">UN </v>
          </cell>
          <cell r="C2307">
            <v>10452992</v>
          </cell>
        </row>
        <row r="2308">
          <cell r="A2308" t="str">
            <v>Valvulas 18(450) ext liso</v>
          </cell>
          <cell r="B2308" t="str">
            <v xml:space="preserve">UN </v>
          </cell>
          <cell r="C2308">
            <v>18678096</v>
          </cell>
        </row>
        <row r="2309">
          <cell r="A2309" t="str">
            <v>Valvulas 2(50) ext brida</v>
          </cell>
          <cell r="B2309" t="str">
            <v xml:space="preserve">UN </v>
          </cell>
          <cell r="C2309">
            <v>319000</v>
          </cell>
        </row>
        <row r="2310">
          <cell r="A2310" t="str">
            <v>Valvulas 2(50) ext brida ANSI</v>
          </cell>
          <cell r="B2310" t="str">
            <v xml:space="preserve">UN </v>
          </cell>
          <cell r="C2310">
            <v>319000</v>
          </cell>
        </row>
        <row r="2311">
          <cell r="A2311" t="str">
            <v>Valvulas 2(50) ext bridaxrapida</v>
          </cell>
          <cell r="B2311" t="str">
            <v xml:space="preserve">UN </v>
          </cell>
          <cell r="C2311">
            <v>319000</v>
          </cell>
        </row>
        <row r="2312">
          <cell r="A2312" t="str">
            <v>Valvulas 2(50) ext junta rapida</v>
          </cell>
          <cell r="B2312" t="str">
            <v xml:space="preserve">UN </v>
          </cell>
          <cell r="C2312">
            <v>281880</v>
          </cell>
        </row>
        <row r="2313">
          <cell r="A2313" t="str">
            <v>Valvulas 2(50) ext liso</v>
          </cell>
          <cell r="B2313" t="str">
            <v xml:space="preserve">UN </v>
          </cell>
          <cell r="C2313">
            <v>281880</v>
          </cell>
        </row>
        <row r="2314">
          <cell r="A2314" t="str">
            <v>Valvulas 2(50) ext rapidaxliso</v>
          </cell>
          <cell r="B2314" t="str">
            <v xml:space="preserve">UN </v>
          </cell>
          <cell r="C2314">
            <v>319000</v>
          </cell>
        </row>
        <row r="2315">
          <cell r="A2315" t="str">
            <v>Valvulas 20(500) ext liso</v>
          </cell>
          <cell r="B2315" t="str">
            <v xml:space="preserve">UN </v>
          </cell>
          <cell r="C2315">
            <v>21356412</v>
          </cell>
        </row>
        <row r="2316">
          <cell r="A2316" t="str">
            <v>Valvulas 20(500)Fondo ext brid</v>
          </cell>
          <cell r="B2316" t="str">
            <v xml:space="preserve">UN </v>
          </cell>
          <cell r="C2316">
            <v>7562852</v>
          </cell>
        </row>
        <row r="2317">
          <cell r="A2317" t="str">
            <v>Valvulas 24(600) ext brida</v>
          </cell>
          <cell r="B2317" t="str">
            <v xml:space="preserve">UN </v>
          </cell>
          <cell r="C2317">
            <v>35632300</v>
          </cell>
        </row>
        <row r="2318">
          <cell r="A2318" t="str">
            <v>Valvulas 24(600) ext liso</v>
          </cell>
          <cell r="B2318" t="str">
            <v xml:space="preserve">UN </v>
          </cell>
          <cell r="C2318">
            <v>31204580</v>
          </cell>
        </row>
        <row r="2319">
          <cell r="A2319" t="str">
            <v>Valvulas 24(600)Fondo ext brid</v>
          </cell>
          <cell r="B2319" t="str">
            <v xml:space="preserve">UN </v>
          </cell>
          <cell r="C2319">
            <v>10054880</v>
          </cell>
        </row>
        <row r="2320">
          <cell r="A2320" t="str">
            <v>Valvulas 3 (80) ext Tigre</v>
          </cell>
          <cell r="B2320" t="str">
            <v xml:space="preserve">UN </v>
          </cell>
          <cell r="C2320">
            <v>510000</v>
          </cell>
        </row>
        <row r="2321">
          <cell r="A2321" t="str">
            <v>Valvulas 3(75) ext brida</v>
          </cell>
          <cell r="B2321" t="str">
            <v xml:space="preserve">UN </v>
          </cell>
          <cell r="C2321">
            <v>448920</v>
          </cell>
        </row>
        <row r="2322">
          <cell r="A2322" t="str">
            <v>Valvulas 3(75) ext brida ANSI</v>
          </cell>
          <cell r="B2322" t="str">
            <v xml:space="preserve">UN </v>
          </cell>
          <cell r="C2322">
            <v>448920</v>
          </cell>
        </row>
        <row r="2323">
          <cell r="A2323" t="str">
            <v>Valvulas 3(75) ext bridaxliso</v>
          </cell>
          <cell r="B2323" t="str">
            <v xml:space="preserve">UN </v>
          </cell>
          <cell r="C2323">
            <v>448920</v>
          </cell>
        </row>
        <row r="2324">
          <cell r="A2324" t="str">
            <v>Valvulas 3(75) ext junta rapida</v>
          </cell>
          <cell r="B2324" t="str">
            <v xml:space="preserve">UN </v>
          </cell>
          <cell r="C2324">
            <v>409480</v>
          </cell>
        </row>
        <row r="2325">
          <cell r="A2325" t="str">
            <v>Valvulas 3(75) ext liso</v>
          </cell>
          <cell r="B2325" t="str">
            <v xml:space="preserve">UN </v>
          </cell>
          <cell r="C2325">
            <v>409480</v>
          </cell>
        </row>
        <row r="2326">
          <cell r="A2326" t="str">
            <v>Valvulas 3(75)ext rapidaxliso</v>
          </cell>
          <cell r="B2326" t="str">
            <v xml:space="preserve">UN </v>
          </cell>
          <cell r="C2326">
            <v>448920</v>
          </cell>
        </row>
        <row r="2327">
          <cell r="A2327" t="str">
            <v>Valvulas 3(80)ext bridaxrapida</v>
          </cell>
          <cell r="B2327" t="str">
            <v xml:space="preserve">UN </v>
          </cell>
          <cell r="C2327">
            <v>448920</v>
          </cell>
        </row>
        <row r="2328">
          <cell r="A2328" t="str">
            <v>Valvulas 4(100) ext brida</v>
          </cell>
          <cell r="B2328" t="str">
            <v xml:space="preserve">UN </v>
          </cell>
          <cell r="C2328">
            <v>551000</v>
          </cell>
        </row>
        <row r="2329">
          <cell r="A2329" t="str">
            <v>Valvulas 4(100) ext brida ANSI</v>
          </cell>
          <cell r="B2329" t="str">
            <v xml:space="preserve">UN </v>
          </cell>
          <cell r="C2329">
            <v>551000</v>
          </cell>
        </row>
        <row r="2330">
          <cell r="A2330" t="str">
            <v>Valvulas 4(100) ext junta rapida</v>
          </cell>
          <cell r="B2330" t="str">
            <v xml:space="preserve">UN </v>
          </cell>
          <cell r="C2330">
            <v>531280</v>
          </cell>
        </row>
        <row r="2331">
          <cell r="A2331" t="str">
            <v>Valvulas 4(100) ext liso</v>
          </cell>
          <cell r="B2331" t="str">
            <v xml:space="preserve">UN </v>
          </cell>
          <cell r="C2331">
            <v>531280</v>
          </cell>
        </row>
        <row r="2332">
          <cell r="A2332" t="str">
            <v>Valvulas 4(100) ext Tigre</v>
          </cell>
          <cell r="B2332" t="str">
            <v xml:space="preserve">UN </v>
          </cell>
          <cell r="C2332">
            <v>638000</v>
          </cell>
        </row>
        <row r="2333">
          <cell r="A2333" t="str">
            <v>Valvulas 4(100)ext bridaxliso</v>
          </cell>
          <cell r="B2333" t="str">
            <v xml:space="preserve">UN </v>
          </cell>
          <cell r="C2333">
            <v>551000</v>
          </cell>
        </row>
        <row r="2334">
          <cell r="A2334" t="str">
            <v>Valvulas 4(100)ext bridaxrapida</v>
          </cell>
          <cell r="B2334" t="str">
            <v xml:space="preserve">UN </v>
          </cell>
          <cell r="C2334">
            <v>551000</v>
          </cell>
        </row>
        <row r="2335">
          <cell r="A2335" t="str">
            <v>Valvulas 4(100)ext rapidaxliso</v>
          </cell>
          <cell r="B2335" t="str">
            <v xml:space="preserve">UN </v>
          </cell>
          <cell r="C2335">
            <v>551000</v>
          </cell>
        </row>
        <row r="2336">
          <cell r="A2336" t="str">
            <v>Valvulas 6(150) ext brida</v>
          </cell>
          <cell r="B2336" t="str">
            <v xml:space="preserve">UN </v>
          </cell>
          <cell r="C2336">
            <v>1027760</v>
          </cell>
        </row>
        <row r="2337">
          <cell r="A2337" t="str">
            <v>Valvulas 6(150) ext brida ANSI</v>
          </cell>
          <cell r="B2337" t="str">
            <v xml:space="preserve">UN </v>
          </cell>
          <cell r="C2337">
            <v>1027760</v>
          </cell>
        </row>
        <row r="2338">
          <cell r="A2338" t="str">
            <v>Valvulas 6(150) ext junta rapida</v>
          </cell>
          <cell r="B2338" t="str">
            <v xml:space="preserve">UN </v>
          </cell>
          <cell r="C2338">
            <v>958160</v>
          </cell>
        </row>
        <row r="2339">
          <cell r="A2339" t="str">
            <v>Valvulas 6(150) ext liso</v>
          </cell>
          <cell r="B2339" t="str">
            <v xml:space="preserve">UN </v>
          </cell>
          <cell r="C2339">
            <v>958160</v>
          </cell>
        </row>
        <row r="2340">
          <cell r="A2340" t="str">
            <v>Valvulas 6(150) ext Tigre</v>
          </cell>
          <cell r="B2340" t="str">
            <v xml:space="preserve">UN </v>
          </cell>
          <cell r="C2340">
            <v>1119400</v>
          </cell>
        </row>
        <row r="2341">
          <cell r="A2341" t="str">
            <v>Valvulas 6(150)ext bridaxliso</v>
          </cell>
          <cell r="B2341" t="str">
            <v xml:space="preserve">UN </v>
          </cell>
          <cell r="C2341">
            <v>1027760</v>
          </cell>
        </row>
        <row r="2342">
          <cell r="A2342" t="str">
            <v>Valvulas 6(150)ext bridaxrapida</v>
          </cell>
          <cell r="B2342" t="str">
            <v xml:space="preserve">UN </v>
          </cell>
          <cell r="C2342">
            <v>1027760</v>
          </cell>
        </row>
        <row r="2343">
          <cell r="A2343" t="str">
            <v>Valvulas 6(150)ext rapidaxliso</v>
          </cell>
          <cell r="B2343" t="str">
            <v xml:space="preserve">UN </v>
          </cell>
          <cell r="C2343">
            <v>1027760</v>
          </cell>
        </row>
        <row r="2344">
          <cell r="A2344" t="str">
            <v>Valvulas 8(200) ext brida</v>
          </cell>
          <cell r="B2344" t="str">
            <v xml:space="preserve">UN </v>
          </cell>
          <cell r="C2344">
            <v>1474360</v>
          </cell>
        </row>
        <row r="2345">
          <cell r="A2345" t="str">
            <v>Valvulas 8(200) ext brida ANSI</v>
          </cell>
          <cell r="B2345" t="str">
            <v xml:space="preserve">UN </v>
          </cell>
          <cell r="C2345">
            <v>1474360</v>
          </cell>
        </row>
        <row r="2346">
          <cell r="A2346" t="str">
            <v>Valvulas 8(200) ext junta rapida</v>
          </cell>
          <cell r="B2346" t="str">
            <v xml:space="preserve">UN </v>
          </cell>
          <cell r="C2346">
            <v>1417520</v>
          </cell>
        </row>
        <row r="2347">
          <cell r="A2347" t="str">
            <v>Valvulas 8(200) ext liso</v>
          </cell>
          <cell r="B2347" t="str">
            <v xml:space="preserve">UN </v>
          </cell>
          <cell r="C2347">
            <v>417520</v>
          </cell>
        </row>
        <row r="2348">
          <cell r="A2348" t="str">
            <v>Valvulas 8(200) ext Tigre</v>
          </cell>
          <cell r="B2348" t="str">
            <v xml:space="preserve">UN </v>
          </cell>
          <cell r="C2348">
            <v>1606600</v>
          </cell>
        </row>
        <row r="2349">
          <cell r="A2349" t="str">
            <v>Valvulas 8(200)ext bridaxliso</v>
          </cell>
          <cell r="B2349" t="str">
            <v xml:space="preserve">UN </v>
          </cell>
          <cell r="C2349">
            <v>1474360</v>
          </cell>
        </row>
        <row r="2350">
          <cell r="A2350" t="str">
            <v>Valvulas 8(200)ext bridaxrapida</v>
          </cell>
          <cell r="B2350" t="str">
            <v xml:space="preserve">UN </v>
          </cell>
          <cell r="C2350">
            <v>1474360</v>
          </cell>
        </row>
        <row r="2351">
          <cell r="A2351" t="str">
            <v>Valvulas 8(200)ext rapidaxliso</v>
          </cell>
          <cell r="B2351" t="str">
            <v xml:space="preserve">UN </v>
          </cell>
          <cell r="C2351">
            <v>1474360</v>
          </cell>
        </row>
        <row r="2352">
          <cell r="A2352" t="str">
            <v>Varilla 1 60000 psi l=6.00</v>
          </cell>
          <cell r="B2352" t="str">
            <v>UN</v>
          </cell>
          <cell r="C2352">
            <v>63123</v>
          </cell>
        </row>
        <row r="2353">
          <cell r="A2353" t="str">
            <v>Varilla 1" * 60.000 psi</v>
          </cell>
          <cell r="B2353" t="str">
            <v xml:space="preserve">KL </v>
          </cell>
          <cell r="C2353">
            <v>2750</v>
          </cell>
        </row>
        <row r="2354">
          <cell r="A2354" t="str">
            <v>Varilla 1" x 12 m 60000 psi</v>
          </cell>
          <cell r="B2354" t="str">
            <v xml:space="preserve">UN </v>
          </cell>
          <cell r="C2354">
            <v>122660</v>
          </cell>
        </row>
        <row r="2355">
          <cell r="A2355" t="str">
            <v>Varilla 1" x 6 m 60000 psi</v>
          </cell>
          <cell r="B2355" t="str">
            <v xml:space="preserve">UN </v>
          </cell>
          <cell r="C2355">
            <v>62400</v>
          </cell>
        </row>
        <row r="2356">
          <cell r="A2356" t="str">
            <v>Varilla 1" x 9 m 60000 psi</v>
          </cell>
          <cell r="B2356" t="str">
            <v xml:space="preserve">UN </v>
          </cell>
          <cell r="C2356">
            <v>92915</v>
          </cell>
        </row>
        <row r="2357">
          <cell r="A2357" t="str">
            <v>Varilla 1/2 60000 psi l=6.00</v>
          </cell>
          <cell r="B2357" t="str">
            <v>UN</v>
          </cell>
          <cell r="C2357">
            <v>15900</v>
          </cell>
        </row>
        <row r="2358">
          <cell r="A2358" t="str">
            <v>Varilla 1/2" x 12 m 60000 psi</v>
          </cell>
          <cell r="B2358" t="str">
            <v xml:space="preserve">UN </v>
          </cell>
          <cell r="C2358">
            <v>26200</v>
          </cell>
        </row>
        <row r="2359">
          <cell r="A2359" t="str">
            <v>Varilla 1/2" x 6 m 60000 psi</v>
          </cell>
          <cell r="B2359" t="str">
            <v xml:space="preserve">UN </v>
          </cell>
          <cell r="C2359">
            <v>16500</v>
          </cell>
        </row>
        <row r="2360">
          <cell r="A2360" t="str">
            <v>Varilla 1/2" x 60.000 psi</v>
          </cell>
          <cell r="B2360" t="str">
            <v xml:space="preserve">KL </v>
          </cell>
          <cell r="C2360">
            <v>2750</v>
          </cell>
        </row>
        <row r="2361">
          <cell r="A2361" t="str">
            <v>Varilla 1/2" x 9 m 60000 psi</v>
          </cell>
          <cell r="B2361" t="str">
            <v xml:space="preserve">UN </v>
          </cell>
          <cell r="C2361">
            <v>23700</v>
          </cell>
        </row>
        <row r="2362">
          <cell r="A2362" t="str">
            <v>Varilla 1/4 40000 psi l=6 g 6m</v>
          </cell>
          <cell r="B2362" t="str">
            <v>UN</v>
          </cell>
          <cell r="C2362">
            <v>3900</v>
          </cell>
        </row>
        <row r="2363">
          <cell r="A2363" t="str">
            <v>Varilla 1/4" (6 mm) 40000 psi</v>
          </cell>
          <cell r="B2363" t="str">
            <v xml:space="preserve">UN </v>
          </cell>
          <cell r="C2363">
            <v>4650</v>
          </cell>
        </row>
        <row r="2364">
          <cell r="A2364" t="str">
            <v>Varilla 1/4"x chipa 40000 psi</v>
          </cell>
          <cell r="B2364" t="str">
            <v xml:space="preserve">KL </v>
          </cell>
          <cell r="C2364">
            <v>750</v>
          </cell>
        </row>
        <row r="2365">
          <cell r="A2365" t="str">
            <v>Varilla 3/4 60000 psi l=6.00</v>
          </cell>
          <cell r="B2365" t="str">
            <v>UN</v>
          </cell>
          <cell r="C2365">
            <v>35900</v>
          </cell>
        </row>
        <row r="2366">
          <cell r="A2366" t="str">
            <v>Varilla 3/4" x 12 m 60000 psi</v>
          </cell>
          <cell r="B2366" t="str">
            <v xml:space="preserve">UN </v>
          </cell>
          <cell r="C2366">
            <v>69880</v>
          </cell>
        </row>
        <row r="2367">
          <cell r="A2367" t="str">
            <v>Varilla 3/4" x 6 m 60000 psi</v>
          </cell>
          <cell r="B2367" t="str">
            <v xml:space="preserve">UN </v>
          </cell>
          <cell r="C2367">
            <v>35420</v>
          </cell>
        </row>
        <row r="2368">
          <cell r="A2368" t="str">
            <v>Varilla 3/4" x 9 m 60000 psi</v>
          </cell>
          <cell r="B2368" t="str">
            <v xml:space="preserve">UN </v>
          </cell>
          <cell r="C2368">
            <v>52630</v>
          </cell>
        </row>
        <row r="2369">
          <cell r="A2369" t="str">
            <v>Varilla 3/4" x60.000 psi</v>
          </cell>
          <cell r="B2369" t="str">
            <v xml:space="preserve">KL </v>
          </cell>
          <cell r="C2369">
            <v>2750</v>
          </cell>
        </row>
        <row r="2370">
          <cell r="A2370" t="str">
            <v>Varilla 3/8 40000 psi l=6.00</v>
          </cell>
          <cell r="B2370" t="str">
            <v>UN</v>
          </cell>
          <cell r="C2370">
            <v>8900</v>
          </cell>
        </row>
        <row r="2371">
          <cell r="A2371" t="str">
            <v>Varilla 3/8" ( 9 mm)40000 psi</v>
          </cell>
          <cell r="B2371" t="str">
            <v xml:space="preserve">UN </v>
          </cell>
          <cell r="C2371">
            <v>9766</v>
          </cell>
        </row>
        <row r="2372">
          <cell r="A2372" t="str">
            <v>Varilla 3/8"x chipa 40000 psi</v>
          </cell>
          <cell r="B2372" t="str">
            <v xml:space="preserve">KL </v>
          </cell>
          <cell r="C2372">
            <v>2750</v>
          </cell>
        </row>
        <row r="2373">
          <cell r="A2373" t="str">
            <v>Varilla 5 mmx 6. m 40000 psi</v>
          </cell>
          <cell r="B2373" t="str">
            <v xml:space="preserve">UN </v>
          </cell>
          <cell r="C2373">
            <v>1650</v>
          </cell>
        </row>
        <row r="2374">
          <cell r="A2374" t="str">
            <v>Varilla 5/8 60000 psi l=6.00</v>
          </cell>
          <cell r="B2374" t="str">
            <v>UN</v>
          </cell>
          <cell r="C2374">
            <v>23700</v>
          </cell>
        </row>
        <row r="2375">
          <cell r="A2375" t="str">
            <v>Varilla 5/8" x 12 m 60000 psi</v>
          </cell>
          <cell r="B2375" t="str">
            <v xml:space="preserve">UN </v>
          </cell>
          <cell r="C2375">
            <v>48100</v>
          </cell>
        </row>
        <row r="2376">
          <cell r="A2376" t="str">
            <v>Varilla 5/8" x 6 m 60000 psi</v>
          </cell>
          <cell r="B2376" t="str">
            <v xml:space="preserve">UN </v>
          </cell>
          <cell r="C2376">
            <v>24935</v>
          </cell>
        </row>
        <row r="2377">
          <cell r="A2377" t="str">
            <v>Varilla 5/8" x 9 m 60000 psi</v>
          </cell>
          <cell r="B2377" t="str">
            <v xml:space="preserve">UN </v>
          </cell>
          <cell r="C2377">
            <v>36910</v>
          </cell>
        </row>
        <row r="2378">
          <cell r="A2378" t="str">
            <v>Varilla 5/8" x60.000 psi</v>
          </cell>
          <cell r="B2378" t="str">
            <v xml:space="preserve">KL </v>
          </cell>
          <cell r="C2378">
            <v>2750</v>
          </cell>
        </row>
        <row r="2379">
          <cell r="A2379" t="str">
            <v>Varilla 7/8 60000 psi l=6.00</v>
          </cell>
          <cell r="B2379" t="str">
            <v>UN</v>
          </cell>
          <cell r="C2379">
            <v>48336</v>
          </cell>
        </row>
        <row r="2380">
          <cell r="A2380" t="str">
            <v>Varilla 7/8" x 12 m 60000 psi</v>
          </cell>
          <cell r="B2380" t="str">
            <v xml:space="preserve">UN </v>
          </cell>
          <cell r="C2380">
            <v>95485</v>
          </cell>
        </row>
        <row r="2381">
          <cell r="A2381" t="str">
            <v>Varilla 7/8" x 6 m 60000 psi</v>
          </cell>
          <cell r="B2381" t="str">
            <v xml:space="preserve">UN </v>
          </cell>
          <cell r="C2381">
            <v>47922</v>
          </cell>
        </row>
        <row r="2382">
          <cell r="A2382" t="str">
            <v>Varilla 7/8" x 60.000 psi</v>
          </cell>
          <cell r="B2382" t="str">
            <v xml:space="preserve">KL </v>
          </cell>
          <cell r="C2382">
            <v>2750</v>
          </cell>
        </row>
        <row r="2383">
          <cell r="A2383" t="str">
            <v>Varilla 7/8" x 9 m 60000 psi</v>
          </cell>
          <cell r="B2383" t="str">
            <v xml:space="preserve">UN </v>
          </cell>
          <cell r="C2383">
            <v>71381</v>
          </cell>
        </row>
        <row r="2384">
          <cell r="A2384" t="str">
            <v>Varilla corrugada No 4 1/2" (60000 psi)</v>
          </cell>
          <cell r="B2384" t="str">
            <v>kg</v>
          </cell>
          <cell r="C2384">
            <v>2548</v>
          </cell>
        </row>
        <row r="2385">
          <cell r="A2385" t="str">
            <v>Varilla corrugada No 6 3/4" (60000 psi)</v>
          </cell>
          <cell r="B2385" t="str">
            <v>kg</v>
          </cell>
          <cell r="C2385">
            <v>2548</v>
          </cell>
        </row>
        <row r="2386">
          <cell r="A2386" t="str">
            <v>Varilla lisa 3/8"</v>
          </cell>
          <cell r="B2386" t="str">
            <v>kg</v>
          </cell>
          <cell r="C2386">
            <v>2548</v>
          </cell>
        </row>
        <row r="2387">
          <cell r="A2387" t="str">
            <v>Varilla lisa 1 3/8" x 6 m</v>
          </cell>
          <cell r="B2387" t="str">
            <v>UN</v>
          </cell>
          <cell r="C2387">
            <v>150360</v>
          </cell>
        </row>
        <row r="2388">
          <cell r="A2388" t="str">
            <v>Vent-al 5020 100x100-2h nat-na</v>
          </cell>
          <cell r="B2388" t="str">
            <v>UN</v>
          </cell>
          <cell r="C2388">
            <v>125000</v>
          </cell>
        </row>
        <row r="2389">
          <cell r="A2389" t="str">
            <v>Vent-al 5020 100x150-2h nat-na</v>
          </cell>
          <cell r="B2389" t="str">
            <v>UN</v>
          </cell>
          <cell r="C2389">
            <v>171000</v>
          </cell>
        </row>
        <row r="2390">
          <cell r="A2390" t="str">
            <v>Vent-al 5020 100x50-2h nat-nat</v>
          </cell>
          <cell r="B2390" t="str">
            <v>UN</v>
          </cell>
          <cell r="C2390">
            <v>93000</v>
          </cell>
        </row>
        <row r="2391">
          <cell r="A2391" t="str">
            <v>Vent-al 5020 150x100-2h nat-na</v>
          </cell>
          <cell r="B2391" t="str">
            <v>UN</v>
          </cell>
          <cell r="C2391">
            <v>165000</v>
          </cell>
        </row>
        <row r="2392">
          <cell r="A2392" t="str">
            <v>Vent-al 5020 150x150-2h nat-na</v>
          </cell>
          <cell r="B2392" t="str">
            <v>UN</v>
          </cell>
          <cell r="C2392">
            <v>225000</v>
          </cell>
        </row>
        <row r="2393">
          <cell r="A2393" t="str">
            <v>Vent-al 5020 200x100-2h anl</v>
          </cell>
          <cell r="B2393" t="str">
            <v>UN</v>
          </cell>
          <cell r="C2393">
            <v>206000</v>
          </cell>
        </row>
        <row r="2394">
          <cell r="A2394" t="str">
            <v>Vent-al 5020 200x100-3h nat-na</v>
          </cell>
          <cell r="B2394" t="str">
            <v>UN</v>
          </cell>
          <cell r="C2394">
            <v>220000</v>
          </cell>
        </row>
        <row r="2395">
          <cell r="A2395" t="str">
            <v>Vent-al 5020 200x150-2h anl</v>
          </cell>
          <cell r="B2395" t="str">
            <v>UN</v>
          </cell>
          <cell r="C2395">
            <v>280000</v>
          </cell>
        </row>
        <row r="2396">
          <cell r="A2396" t="str">
            <v>Vent-al 5020 200x150-3h nat-na</v>
          </cell>
          <cell r="B2396" t="str">
            <v>UN</v>
          </cell>
          <cell r="C2396">
            <v>300000</v>
          </cell>
        </row>
        <row r="2397">
          <cell r="A2397" t="str">
            <v>Vent-al 5020 250x100-2h anl</v>
          </cell>
          <cell r="B2397" t="str">
            <v>UN</v>
          </cell>
          <cell r="C2397">
            <v>245000</v>
          </cell>
        </row>
        <row r="2398">
          <cell r="A2398" t="str">
            <v>Vent-al 5020 250x100-3h anl</v>
          </cell>
          <cell r="B2398" t="str">
            <v>UN</v>
          </cell>
          <cell r="C2398">
            <v>260000</v>
          </cell>
        </row>
        <row r="2399">
          <cell r="A2399" t="str">
            <v>Vent-al 5020 250x150-2h aln</v>
          </cell>
          <cell r="B2399" t="str">
            <v>UN</v>
          </cell>
          <cell r="C2399">
            <v>333000</v>
          </cell>
        </row>
        <row r="2400">
          <cell r="A2400" t="str">
            <v>Vent-al 5020 250x150-3h anl</v>
          </cell>
          <cell r="B2400" t="str">
            <v>UN</v>
          </cell>
          <cell r="C2400">
            <v>354000</v>
          </cell>
        </row>
        <row r="2401">
          <cell r="A2401" t="str">
            <v>Vent-al 5020 300x100-3h anl</v>
          </cell>
          <cell r="B2401" t="str">
            <v>UN</v>
          </cell>
          <cell r="C2401">
            <v>300000</v>
          </cell>
        </row>
        <row r="2402">
          <cell r="A2402" t="str">
            <v>Vent-al 5020 300x150-3h anl-br</v>
          </cell>
          <cell r="B2402" t="str">
            <v>UN</v>
          </cell>
          <cell r="C2402">
            <v>408000</v>
          </cell>
        </row>
        <row r="2403">
          <cell r="A2403" t="str">
            <v>Vent-al 5020 300x150-4h anl</v>
          </cell>
          <cell r="B2403" t="str">
            <v>UN</v>
          </cell>
          <cell r="C2403">
            <v>421000</v>
          </cell>
        </row>
        <row r="2404">
          <cell r="A2404" t="str">
            <v>Vent-al 744 100x100 -2h nat-na</v>
          </cell>
          <cell r="B2404" t="str">
            <v>UN</v>
          </cell>
          <cell r="C2404">
            <v>124000</v>
          </cell>
        </row>
        <row r="2405">
          <cell r="A2405" t="str">
            <v>Vent-al 744 100x150 -2h nat-na</v>
          </cell>
          <cell r="B2405" t="str">
            <v>UN</v>
          </cell>
          <cell r="C2405">
            <v>186000</v>
          </cell>
        </row>
        <row r="2406">
          <cell r="A2406" t="str">
            <v>Vent-al 744 100x200 -2h nat-na</v>
          </cell>
          <cell r="B2406" t="str">
            <v>UN</v>
          </cell>
          <cell r="C2406">
            <v>248000</v>
          </cell>
        </row>
        <row r="2407">
          <cell r="A2407" t="str">
            <v>Vent-al 744 150x100 -2h nat-na</v>
          </cell>
          <cell r="B2407" t="str">
            <v>UN</v>
          </cell>
          <cell r="C2407">
            <v>186000</v>
          </cell>
        </row>
        <row r="2408">
          <cell r="A2408" t="str">
            <v>Vent-al 744 150x150 -2h nat-na</v>
          </cell>
          <cell r="B2408" t="str">
            <v>UN</v>
          </cell>
          <cell r="C2408">
            <v>280000</v>
          </cell>
        </row>
        <row r="2409">
          <cell r="A2409" t="str">
            <v>Vent-al 744 150x200 -2h nat-na</v>
          </cell>
          <cell r="B2409" t="str">
            <v>UN</v>
          </cell>
          <cell r="C2409">
            <v>375000</v>
          </cell>
        </row>
        <row r="2410">
          <cell r="A2410" t="str">
            <v>Vent-al 744 200x100 -2h nat-na</v>
          </cell>
          <cell r="B2410" t="str">
            <v>UN</v>
          </cell>
          <cell r="C2410">
            <v>250000</v>
          </cell>
        </row>
        <row r="2411">
          <cell r="A2411" t="str">
            <v>Vent-al 744 200x150 -2h nat-na</v>
          </cell>
          <cell r="B2411" t="str">
            <v>UN</v>
          </cell>
          <cell r="C2411">
            <v>380000</v>
          </cell>
        </row>
        <row r="2412">
          <cell r="A2412" t="str">
            <v>Vent-al 744 200x200 -2h nat-na</v>
          </cell>
          <cell r="B2412" t="str">
            <v>UN</v>
          </cell>
          <cell r="C2412">
            <v>500000</v>
          </cell>
        </row>
        <row r="2413">
          <cell r="A2413" t="str">
            <v>Vent-al 744 250x100 -3h anl</v>
          </cell>
          <cell r="B2413" t="str">
            <v>UN</v>
          </cell>
          <cell r="C2413">
            <v>310000</v>
          </cell>
        </row>
        <row r="2414">
          <cell r="A2414" t="str">
            <v>Vent-al 744 250x150 -2h anl</v>
          </cell>
          <cell r="B2414" t="str">
            <v>UN</v>
          </cell>
          <cell r="C2414">
            <v>465000</v>
          </cell>
        </row>
        <row r="2415">
          <cell r="A2415" t="str">
            <v>Vent-al 744 250x150 -3h anl</v>
          </cell>
          <cell r="B2415" t="str">
            <v>UN</v>
          </cell>
          <cell r="C2415">
            <v>490000</v>
          </cell>
        </row>
        <row r="2416">
          <cell r="A2416" t="str">
            <v>Vent-al 744 250x200 -2h anl</v>
          </cell>
          <cell r="B2416" t="str">
            <v>UN</v>
          </cell>
          <cell r="C2416">
            <v>620000</v>
          </cell>
        </row>
        <row r="2417">
          <cell r="A2417" t="str">
            <v>Vent-al 744 250x200 -3h anl</v>
          </cell>
          <cell r="B2417" t="str">
            <v>UN</v>
          </cell>
          <cell r="C2417">
            <v>645000</v>
          </cell>
        </row>
        <row r="2418">
          <cell r="A2418" t="str">
            <v>Vent-al 744 300x100 -3h anl</v>
          </cell>
          <cell r="B2418" t="str">
            <v>UN</v>
          </cell>
          <cell r="C2418">
            <v>380000</v>
          </cell>
        </row>
        <row r="2419">
          <cell r="A2419" t="str">
            <v>Vent-al 744 300x150 -3h anl</v>
          </cell>
          <cell r="B2419" t="str">
            <v>UN</v>
          </cell>
          <cell r="C2419">
            <v>576000</v>
          </cell>
        </row>
        <row r="2420">
          <cell r="A2420" t="str">
            <v>Vent-al 744 300x150 -4h anl</v>
          </cell>
          <cell r="B2420" t="str">
            <v>UN</v>
          </cell>
          <cell r="C2420">
            <v>580000</v>
          </cell>
        </row>
        <row r="2421">
          <cell r="A2421" t="str">
            <v>Vent-al 744 300x200 -3h anl</v>
          </cell>
          <cell r="B2421" t="str">
            <v>UN</v>
          </cell>
          <cell r="C2421">
            <v>744000</v>
          </cell>
        </row>
        <row r="2422">
          <cell r="A2422" t="str">
            <v>Verjas Ref. 001</v>
          </cell>
          <cell r="B2422" t="str">
            <v>M2</v>
          </cell>
          <cell r="C2422">
            <v>82500</v>
          </cell>
        </row>
        <row r="2423">
          <cell r="A2423" t="str">
            <v>Verjas Ref. 002</v>
          </cell>
          <cell r="B2423" t="str">
            <v>M2</v>
          </cell>
          <cell r="C2423">
            <v>82500</v>
          </cell>
        </row>
        <row r="2424">
          <cell r="A2424" t="str">
            <v>Vibrador a gasolina 3 hp.</v>
          </cell>
          <cell r="B2424" t="str">
            <v>DIA</v>
          </cell>
          <cell r="C2424">
            <v>57302</v>
          </cell>
        </row>
        <row r="2425">
          <cell r="A2425" t="str">
            <v>Vibrador electrico concreto.</v>
          </cell>
          <cell r="B2425" t="str">
            <v>DIA</v>
          </cell>
          <cell r="C2425">
            <v>69451</v>
          </cell>
        </row>
        <row r="2426">
          <cell r="A2426" t="str">
            <v>Vibrador electrico sin op.</v>
          </cell>
          <cell r="B2426" t="str">
            <v>DIA</v>
          </cell>
          <cell r="C2426">
            <v>57302</v>
          </cell>
        </row>
        <row r="2427">
          <cell r="A2427" t="str">
            <v>Vibro ch44 arrastre y tractor</v>
          </cell>
          <cell r="B2427" t="str">
            <v>HORA</v>
          </cell>
          <cell r="C2427">
            <v>79170</v>
          </cell>
        </row>
        <row r="2428">
          <cell r="A2428" t="str">
            <v>Vibrocomp. Dos rodillos</v>
          </cell>
          <cell r="B2428" t="str">
            <v>DIA</v>
          </cell>
          <cell r="C2428">
            <v>328220</v>
          </cell>
        </row>
        <row r="2429">
          <cell r="A2429" t="str">
            <v>Vibrocomp. Un rodillo</v>
          </cell>
          <cell r="B2429" t="str">
            <v>DIA</v>
          </cell>
          <cell r="C2429">
            <v>158340</v>
          </cell>
        </row>
        <row r="2430">
          <cell r="A2430" t="str">
            <v>Vibrocompactador</v>
          </cell>
          <cell r="B2430" t="str">
            <v>HORA</v>
          </cell>
          <cell r="C2430">
            <v>58460</v>
          </cell>
        </row>
        <row r="2431">
          <cell r="A2431" t="str">
            <v>Vibrocompactador 12 tons CA250D</v>
          </cell>
          <cell r="B2431" t="str">
            <v>HORA</v>
          </cell>
          <cell r="C2431">
            <v>130500</v>
          </cell>
        </row>
        <row r="2432">
          <cell r="A2432" t="str">
            <v>Vibrocompactador ele. concreto</v>
          </cell>
          <cell r="B2432" t="str">
            <v>DIA</v>
          </cell>
          <cell r="C2432">
            <v>56840</v>
          </cell>
        </row>
        <row r="2433">
          <cell r="A2433" t="str">
            <v>Vibrocompactador o rana 7hp.</v>
          </cell>
          <cell r="B2433" t="str">
            <v>DIA</v>
          </cell>
          <cell r="C2433">
            <v>58460</v>
          </cell>
        </row>
        <row r="2434">
          <cell r="A2434" t="str">
            <v>Vibrocompactador rana sin op.</v>
          </cell>
          <cell r="B2434" t="str">
            <v>DIA</v>
          </cell>
          <cell r="C2434">
            <v>58460</v>
          </cell>
        </row>
        <row r="2435">
          <cell r="A2435" t="str">
            <v>Vibrocompactador tipo Rana</v>
          </cell>
          <cell r="B2435" t="str">
            <v>d</v>
          </cell>
          <cell r="C2435">
            <v>60798.940799999997</v>
          </cell>
        </row>
        <row r="2436">
          <cell r="A2436" t="str">
            <v>Vibrocompactador Zanjera</v>
          </cell>
          <cell r="B2436" t="str">
            <v>DIA</v>
          </cell>
          <cell r="C2436">
            <v>58026</v>
          </cell>
        </row>
        <row r="2437">
          <cell r="A2437" t="str">
            <v>Vibrocompactadora rana sin op.</v>
          </cell>
          <cell r="B2437" t="str">
            <v>DIA</v>
          </cell>
          <cell r="C2437">
            <v>56840</v>
          </cell>
        </row>
        <row r="2438">
          <cell r="A2438" t="str">
            <v>Viga metalica celosia</v>
          </cell>
          <cell r="B2438" t="str">
            <v>DIA</v>
          </cell>
          <cell r="C2438">
            <v>189</v>
          </cell>
        </row>
        <row r="2439">
          <cell r="A2439" t="str">
            <v>Vigas o cerchas mtalicas 3.00m</v>
          </cell>
          <cell r="B2439" t="str">
            <v>DIA</v>
          </cell>
          <cell r="C2439">
            <v>189</v>
          </cell>
        </row>
        <row r="2440">
          <cell r="A2440" t="str">
            <v>Vigueta Blq Cem H16 1a3.5ml 200 K/</v>
          </cell>
          <cell r="B2440" t="str">
            <v xml:space="preserve">M2 </v>
          </cell>
          <cell r="C2440">
            <v>73080</v>
          </cell>
        </row>
        <row r="2441">
          <cell r="A2441" t="str">
            <v>Vigueta Blq Cem H16 4a4.5ml 200 K/</v>
          </cell>
          <cell r="B2441" t="str">
            <v xml:space="preserve">M2 </v>
          </cell>
          <cell r="C2441">
            <v>77720</v>
          </cell>
        </row>
        <row r="2442">
          <cell r="A2442" t="str">
            <v>Vigueta Icopor H-16 1 a 3,5 ml 200 K/</v>
          </cell>
          <cell r="B2442" t="str">
            <v xml:space="preserve">M2 </v>
          </cell>
          <cell r="C2442">
            <v>69600</v>
          </cell>
        </row>
        <row r="2443">
          <cell r="A2443" t="str">
            <v>Vigueta Icopor H-16 3,5 a 4 ml 200 K/</v>
          </cell>
          <cell r="B2443" t="str">
            <v xml:space="preserve">M2 </v>
          </cell>
          <cell r="C2443">
            <v>75400</v>
          </cell>
        </row>
        <row r="2444">
          <cell r="A2444" t="str">
            <v>Vigueta Icopor H-22 4 a 6 ml 200 K/</v>
          </cell>
          <cell r="B2444" t="str">
            <v xml:space="preserve">M2 </v>
          </cell>
          <cell r="C2444">
            <v>78880</v>
          </cell>
        </row>
        <row r="2445">
          <cell r="A2445" t="str">
            <v>Vinilico cuñete</v>
          </cell>
          <cell r="B2445" t="str">
            <v>UN</v>
          </cell>
          <cell r="C2445">
            <v>186850</v>
          </cell>
        </row>
        <row r="2446">
          <cell r="A2446" t="str">
            <v>Vinilico galon</v>
          </cell>
          <cell r="B2446" t="str">
            <v>GL</v>
          </cell>
          <cell r="C2446">
            <v>38350</v>
          </cell>
        </row>
        <row r="2447">
          <cell r="A2447" t="str">
            <v>Viniltex (cuñete)</v>
          </cell>
          <cell r="B2447" t="str">
            <v>UN</v>
          </cell>
          <cell r="C2447">
            <v>234600</v>
          </cell>
        </row>
        <row r="2448">
          <cell r="A2448" t="str">
            <v>Viniltex gl</v>
          </cell>
          <cell r="B2448" t="str">
            <v>UN</v>
          </cell>
          <cell r="C2448">
            <v>48000</v>
          </cell>
        </row>
        <row r="2449">
          <cell r="A2449" t="str">
            <v>Vinilux cuñete</v>
          </cell>
          <cell r="B2449" t="str">
            <v>UN</v>
          </cell>
          <cell r="C2449">
            <v>122100</v>
          </cell>
        </row>
        <row r="2450">
          <cell r="A2450" t="str">
            <v>Vinilux galon</v>
          </cell>
          <cell r="B2450" t="str">
            <v>GL</v>
          </cell>
          <cell r="C2450">
            <v>25850</v>
          </cell>
        </row>
        <row r="2451">
          <cell r="A2451" t="str">
            <v>Vitriflex brillante gl</v>
          </cell>
          <cell r="B2451" t="str">
            <v xml:space="preserve">UN </v>
          </cell>
          <cell r="C2451">
            <v>185900</v>
          </cell>
        </row>
        <row r="2452">
          <cell r="A2452" t="str">
            <v>Vitriflex semimate gl</v>
          </cell>
          <cell r="B2452" t="str">
            <v>UN</v>
          </cell>
          <cell r="C2452">
            <v>185900</v>
          </cell>
        </row>
        <row r="2453">
          <cell r="A2453" t="str">
            <v>Volqueta 5,5 M3 Viaje</v>
          </cell>
          <cell r="B2453" t="str">
            <v>VIAJE</v>
          </cell>
          <cell r="C2453">
            <v>54080</v>
          </cell>
        </row>
        <row r="2454">
          <cell r="A2454" t="str">
            <v>Volqueta por dia de 8 horas</v>
          </cell>
          <cell r="B2454" t="str">
            <v>DIA</v>
          </cell>
          <cell r="C2454">
            <v>368880</v>
          </cell>
        </row>
        <row r="2455">
          <cell r="A2455" t="str">
            <v>Volqueta por hora</v>
          </cell>
          <cell r="B2455" t="str">
            <v>HORA</v>
          </cell>
          <cell r="C2455">
            <v>34080</v>
          </cell>
        </row>
        <row r="2456">
          <cell r="A2456" t="str">
            <v>Yee de 10"(25) con salida 6"x125m</v>
          </cell>
          <cell r="B2456" t="str">
            <v xml:space="preserve">UN </v>
          </cell>
          <cell r="C2456">
            <v>95850</v>
          </cell>
        </row>
        <row r="2457">
          <cell r="A2457" t="str">
            <v>Yee de 12"(30) con salida 6" x125</v>
          </cell>
          <cell r="B2457" t="str">
            <v xml:space="preserve">UN </v>
          </cell>
          <cell r="C2457">
            <v>123118</v>
          </cell>
        </row>
        <row r="2458">
          <cell r="A2458" t="str">
            <v>Yee de 14"(35) con salida 6" x125</v>
          </cell>
          <cell r="B2458" t="str">
            <v xml:space="preserve">UN </v>
          </cell>
          <cell r="C2458">
            <v>147080</v>
          </cell>
        </row>
        <row r="2459">
          <cell r="A2459" t="str">
            <v>Yee de 16"(40) con salida 6" x125</v>
          </cell>
          <cell r="B2459" t="str">
            <v xml:space="preserve">UN </v>
          </cell>
          <cell r="C2459">
            <v>187569</v>
          </cell>
        </row>
        <row r="2460">
          <cell r="A2460" t="str">
            <v>Yee de 18"(45) con salida 6" x125</v>
          </cell>
          <cell r="B2460" t="str">
            <v xml:space="preserve">UN </v>
          </cell>
          <cell r="C2460">
            <v>221446</v>
          </cell>
        </row>
        <row r="2461">
          <cell r="A2461" t="str">
            <v>Yee de 20"(50) con salida 6" x125</v>
          </cell>
          <cell r="B2461" t="str">
            <v xml:space="preserve">UN </v>
          </cell>
          <cell r="C2461">
            <v>275568</v>
          </cell>
        </row>
        <row r="2462">
          <cell r="A2462" t="str">
            <v>Yee de 24"(60) con salida 6" x125</v>
          </cell>
          <cell r="B2462" t="str">
            <v xml:space="preserve">UN </v>
          </cell>
          <cell r="C2462">
            <v>279003</v>
          </cell>
        </row>
        <row r="2463">
          <cell r="A2463" t="str">
            <v>Yee de 8"(20) con salida 6"</v>
          </cell>
          <cell r="B2463" t="str">
            <v xml:space="preserve">UN </v>
          </cell>
          <cell r="C2463">
            <v>45245</v>
          </cell>
        </row>
        <row r="2464">
          <cell r="A2464" t="str">
            <v>Yee Durafort 6x6”</v>
          </cell>
          <cell r="B2464" t="str">
            <v xml:space="preserve">UN </v>
          </cell>
          <cell r="C2464">
            <v>50816</v>
          </cell>
        </row>
        <row r="2465">
          <cell r="A2465" t="str">
            <v>Yee Durafort 8x 6”x6”</v>
          </cell>
          <cell r="B2465" t="str">
            <v xml:space="preserve">UN </v>
          </cell>
          <cell r="C2465">
            <v>97227</v>
          </cell>
        </row>
        <row r="2466">
          <cell r="A2466" t="str">
            <v>Yee sanit.dob.red 2 x 3 x 2”</v>
          </cell>
          <cell r="B2466" t="str">
            <v xml:space="preserve">UN </v>
          </cell>
          <cell r="C2466">
            <v>16421</v>
          </cell>
        </row>
        <row r="2467">
          <cell r="A2467" t="str">
            <v>Yee sanit.dob.red. 2 x 4 x 2"</v>
          </cell>
          <cell r="B2467" t="str">
            <v xml:space="preserve">UN </v>
          </cell>
          <cell r="C2467">
            <v>20030</v>
          </cell>
        </row>
        <row r="2468">
          <cell r="A2468" t="str">
            <v>Yee sanit.dob.red. 3 x 4 x 3”</v>
          </cell>
          <cell r="B2468" t="str">
            <v xml:space="preserve">UN </v>
          </cell>
          <cell r="C2468">
            <v>25105</v>
          </cell>
        </row>
        <row r="2469">
          <cell r="A2469" t="str">
            <v>Yee sanit.dob.red. 4 x 2"</v>
          </cell>
          <cell r="B2469" t="str">
            <v xml:space="preserve">UN </v>
          </cell>
          <cell r="C2469">
            <v>20031</v>
          </cell>
        </row>
        <row r="2470">
          <cell r="A2470" t="str">
            <v>Yee sanitaria 2"</v>
          </cell>
          <cell r="B2470" t="str">
            <v xml:space="preserve">UN </v>
          </cell>
          <cell r="C2470">
            <v>4975</v>
          </cell>
        </row>
        <row r="2471">
          <cell r="A2471" t="str">
            <v>Yee sanitaria 2"</v>
          </cell>
          <cell r="B2471" t="str">
            <v xml:space="preserve">UN </v>
          </cell>
          <cell r="C2471">
            <v>4740</v>
          </cell>
        </row>
        <row r="2472">
          <cell r="A2472" t="str">
            <v>Yee sanitaria 3"</v>
          </cell>
          <cell r="B2472" t="str">
            <v xml:space="preserve">UN </v>
          </cell>
          <cell r="C2472">
            <v>10222</v>
          </cell>
        </row>
        <row r="2473">
          <cell r="A2473" t="str">
            <v>Yee sanitaria 3"</v>
          </cell>
          <cell r="B2473" t="str">
            <v xml:space="preserve">UN </v>
          </cell>
          <cell r="C2473">
            <v>9734</v>
          </cell>
        </row>
        <row r="2474">
          <cell r="A2474" t="str">
            <v>Yee sanitaria 4"</v>
          </cell>
          <cell r="B2474" t="str">
            <v xml:space="preserve">UN </v>
          </cell>
          <cell r="C2474">
            <v>17621</v>
          </cell>
        </row>
        <row r="2475">
          <cell r="A2475" t="str">
            <v>Yee sanitaria 4"</v>
          </cell>
          <cell r="B2475" t="str">
            <v xml:space="preserve">UN </v>
          </cell>
          <cell r="C2475">
            <v>16784</v>
          </cell>
        </row>
        <row r="2476">
          <cell r="A2476" t="str">
            <v>Yee sanitaria 6”</v>
          </cell>
          <cell r="B2476" t="str">
            <v xml:space="preserve">UN </v>
          </cell>
          <cell r="C2476">
            <v>80149</v>
          </cell>
        </row>
        <row r="2477">
          <cell r="A2477" t="str">
            <v>Yee sanitaria doble 2”</v>
          </cell>
          <cell r="B2477" t="str">
            <v xml:space="preserve">UN </v>
          </cell>
          <cell r="C2477">
            <v>7960</v>
          </cell>
        </row>
        <row r="2478">
          <cell r="A2478" t="str">
            <v>Yee sanitaria doble 3”</v>
          </cell>
          <cell r="B2478" t="str">
            <v xml:space="preserve">UN </v>
          </cell>
          <cell r="C2478">
            <v>19487</v>
          </cell>
        </row>
        <row r="2479">
          <cell r="A2479" t="str">
            <v>Yee sanitaria doble 4"</v>
          </cell>
          <cell r="B2479" t="str">
            <v xml:space="preserve">UN </v>
          </cell>
          <cell r="C2479">
            <v>31066</v>
          </cell>
        </row>
        <row r="2480">
          <cell r="A2480" t="str">
            <v>Yee sanitaria doble 4"</v>
          </cell>
          <cell r="B2480" t="str">
            <v xml:space="preserve">UN </v>
          </cell>
          <cell r="C2480">
            <v>31065</v>
          </cell>
        </row>
        <row r="2481">
          <cell r="A2481" t="str">
            <v>Yee sanitaria reducida 3 x 2"</v>
          </cell>
          <cell r="B2481" t="str">
            <v xml:space="preserve">UN </v>
          </cell>
          <cell r="C2481">
            <v>9652</v>
          </cell>
        </row>
        <row r="2482">
          <cell r="A2482" t="str">
            <v>Yee sanitaria reducida 3 x 2"</v>
          </cell>
          <cell r="B2482" t="str">
            <v xml:space="preserve">UN </v>
          </cell>
          <cell r="C2482">
            <v>9654</v>
          </cell>
        </row>
        <row r="2483">
          <cell r="A2483" t="str">
            <v>Yee sanitaria reducida 4 x 2"</v>
          </cell>
          <cell r="B2483" t="str">
            <v xml:space="preserve">UN </v>
          </cell>
          <cell r="C2483">
            <v>15128</v>
          </cell>
        </row>
        <row r="2484">
          <cell r="A2484" t="str">
            <v>Yee sanitaria reducida 4 x 2"</v>
          </cell>
          <cell r="B2484" t="str">
            <v xml:space="preserve">UN </v>
          </cell>
          <cell r="C2484">
            <v>15128</v>
          </cell>
        </row>
        <row r="2485">
          <cell r="A2485" t="str">
            <v>Yee sanitaria reducida 4 x 3"</v>
          </cell>
          <cell r="B2485" t="str">
            <v xml:space="preserve">UN </v>
          </cell>
          <cell r="C2485">
            <v>15128</v>
          </cell>
        </row>
        <row r="2486">
          <cell r="A2486" t="str">
            <v>Yee sanitaria reducida 4 x 3"</v>
          </cell>
          <cell r="B2486" t="str">
            <v xml:space="preserve">UN </v>
          </cell>
          <cell r="C2486">
            <v>15128</v>
          </cell>
        </row>
        <row r="2487">
          <cell r="A2487" t="str">
            <v>Yee sanitaria reducida 6 x 4"</v>
          </cell>
          <cell r="B2487" t="str">
            <v xml:space="preserve">UN </v>
          </cell>
          <cell r="C2487">
            <v>80152</v>
          </cell>
        </row>
        <row r="2488">
          <cell r="A2488" t="str">
            <v>Yee sanitaria reducida 6 x 4"</v>
          </cell>
          <cell r="B2488" t="str">
            <v xml:space="preserve">UN </v>
          </cell>
          <cell r="C2488">
            <v>80149</v>
          </cell>
        </row>
        <row r="2489">
          <cell r="A2489" t="str">
            <v>Yeso (25 kls)</v>
          </cell>
          <cell r="B2489" t="str">
            <v>UN</v>
          </cell>
          <cell r="C2489">
            <v>15034</v>
          </cell>
        </row>
        <row r="2490">
          <cell r="A2490" t="str">
            <v>Zoc. bald. villa de leiva</v>
          </cell>
          <cell r="B2490" t="str">
            <v xml:space="preserve">M2 </v>
          </cell>
          <cell r="C2490">
            <v>18525</v>
          </cell>
        </row>
        <row r="2491">
          <cell r="A2491" t="str">
            <v>Zoc.bald.Firabitoba</v>
          </cell>
          <cell r="B2491" t="str">
            <v xml:space="preserve">ML </v>
          </cell>
          <cell r="C2491">
            <v>7492</v>
          </cell>
        </row>
        <row r="2492">
          <cell r="A2492" t="str">
            <v>Zoc.bald.gra megalito33x7.2</v>
          </cell>
          <cell r="B2492" t="str">
            <v xml:space="preserve">ML </v>
          </cell>
          <cell r="C2492">
            <v>7424</v>
          </cell>
        </row>
        <row r="2493">
          <cell r="A2493" t="str">
            <v>Zoc.bald.grano 1 Matices</v>
          </cell>
          <cell r="B2493" t="str">
            <v xml:space="preserve">ML </v>
          </cell>
          <cell r="C2493">
            <v>8158</v>
          </cell>
        </row>
        <row r="2494">
          <cell r="A2494" t="str">
            <v>Zocalo 7.0x2.40 Cedro</v>
          </cell>
          <cell r="B2494" t="str">
            <v>UN</v>
          </cell>
          <cell r="C2494">
            <v>9361</v>
          </cell>
        </row>
        <row r="2495">
          <cell r="A2495" t="str">
            <v>Zocalo 7.0x2.40 Chingale</v>
          </cell>
          <cell r="B2495" t="str">
            <v>UN</v>
          </cell>
          <cell r="C2495">
            <v>7491</v>
          </cell>
        </row>
        <row r="2496">
          <cell r="A2496" t="str">
            <v>Zocalo 7.0x3.0 Cedro</v>
          </cell>
          <cell r="B2496" t="str">
            <v>UN</v>
          </cell>
          <cell r="C2496">
            <v>11703</v>
          </cell>
        </row>
        <row r="2497">
          <cell r="A2497" t="str">
            <v>Zocalo 7.0x3.0 Chingale</v>
          </cell>
          <cell r="B2497" t="str">
            <v>UN</v>
          </cell>
          <cell r="C2497">
            <v>9361</v>
          </cell>
        </row>
        <row r="2498">
          <cell r="A2498" t="str">
            <v>Zocalo bald.grano 1 PCL 2</v>
          </cell>
          <cell r="B2498" t="str">
            <v xml:space="preserve">M2 </v>
          </cell>
          <cell r="C2498">
            <v>8292</v>
          </cell>
        </row>
        <row r="2499">
          <cell r="A2499" t="str">
            <v>Zocalo bald.grano BH5</v>
          </cell>
          <cell r="B2499" t="str">
            <v xml:space="preserve">ML </v>
          </cell>
          <cell r="C2499">
            <v>7968</v>
          </cell>
        </row>
        <row r="2500">
          <cell r="A2500" t="str">
            <v>Zocalo bald.grano P2B</v>
          </cell>
          <cell r="B2500" t="str">
            <v xml:space="preserve">ML </v>
          </cell>
          <cell r="C2500">
            <v>7424</v>
          </cell>
        </row>
        <row r="2501">
          <cell r="A2501" t="str">
            <v>Zocalo bald.PG 5</v>
          </cell>
          <cell r="B2501" t="str">
            <v xml:space="preserve">ML </v>
          </cell>
          <cell r="C2501">
            <v>7492</v>
          </cell>
        </row>
        <row r="2502">
          <cell r="A2502" t="str">
            <v>Zocalo de tablon rojo 15x15</v>
          </cell>
          <cell r="B2502" t="str">
            <v xml:space="preserve">M2 </v>
          </cell>
          <cell r="C2502">
            <v>18525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_Interm BLOQUE 3"/>
      <sheetName val="AIU"/>
      <sheetName val="M_Arq"/>
      <sheetName val="Pres_Com"/>
      <sheetName val="2_Cimentación_Est.Met"/>
      <sheetName val="4_Mampost"/>
      <sheetName val="5_Pisos"/>
      <sheetName val="6_Hidro "/>
      <sheetName val="6_Hidro2"/>
      <sheetName val="6_Hidro 3"/>
      <sheetName val="7_Enchapes"/>
      <sheetName val="8_Aparato"/>
      <sheetName val="9_Cubierta"/>
      <sheetName val="CMETALICA"/>
      <sheetName val="11_Pintura"/>
      <sheetName val="14_Tanque almac"/>
      <sheetName val="12_Elect_GA"/>
      <sheetName val="Apu basicos"/>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34">
          <cell r="A34" t="str">
            <v>Codigo</v>
          </cell>
          <cell r="F34" t="str">
            <v xml:space="preserve">Incremento </v>
          </cell>
        </row>
        <row r="35">
          <cell r="A35" t="str">
            <v>MO-01</v>
          </cell>
          <cell r="B35" t="str">
            <v>CUADRILLA AB  ALBAÑIL (1 OFICIAL + 1 AYUDANTE)</v>
          </cell>
          <cell r="C35">
            <v>0</v>
          </cell>
          <cell r="D35" t="str">
            <v>hc</v>
          </cell>
          <cell r="E35">
            <v>9350</v>
          </cell>
        </row>
        <row r="36">
          <cell r="A36" t="str">
            <v>MO-02</v>
          </cell>
          <cell r="B36" t="str">
            <v>CUADRILLA AA (2 Ayudantes)</v>
          </cell>
          <cell r="C36">
            <v>0</v>
          </cell>
          <cell r="D36" t="str">
            <v>hc</v>
          </cell>
          <cell r="E36">
            <v>5092</v>
          </cell>
          <cell r="F36">
            <v>0.1</v>
          </cell>
        </row>
        <row r="37">
          <cell r="A37" t="str">
            <v>MO-03</v>
          </cell>
          <cell r="B37" t="str">
            <v>CUADRILLA A (1 Ayudante)</v>
          </cell>
          <cell r="C37">
            <v>0</v>
          </cell>
          <cell r="D37" t="str">
            <v>hc</v>
          </cell>
          <cell r="E37">
            <v>2546</v>
          </cell>
          <cell r="F37">
            <v>0.1</v>
          </cell>
        </row>
        <row r="38">
          <cell r="A38" t="str">
            <v>MO-04</v>
          </cell>
          <cell r="B38" t="str">
            <v>CUADRILLA  CC (1 Ofcial de Pintura+ 1 Ayudante)</v>
          </cell>
          <cell r="C38">
            <v>0</v>
          </cell>
          <cell r="D38" t="str">
            <v>hc</v>
          </cell>
          <cell r="E38">
            <v>10753</v>
          </cell>
          <cell r="F38">
            <v>0.15</v>
          </cell>
        </row>
        <row r="39">
          <cell r="A39" t="str">
            <v>MO-05</v>
          </cell>
          <cell r="B39" t="str">
            <v>MANO DE OBRA DD (Carpinteria)</v>
          </cell>
          <cell r="C39">
            <v>0</v>
          </cell>
          <cell r="D39" t="str">
            <v>hc</v>
          </cell>
          <cell r="E39">
            <v>11220</v>
          </cell>
          <cell r="F39">
            <v>0.2</v>
          </cell>
        </row>
        <row r="40">
          <cell r="A40" t="str">
            <v>MO-06</v>
          </cell>
          <cell r="B40" t="str">
            <v>CUADRILLA PLOMERIA (1 Ayudante+1 Oficial)</v>
          </cell>
          <cell r="C40">
            <v>0</v>
          </cell>
          <cell r="D40" t="str">
            <v>hc</v>
          </cell>
          <cell r="E40">
            <v>10472</v>
          </cell>
          <cell r="F40">
            <v>0.12</v>
          </cell>
        </row>
        <row r="41">
          <cell r="A41" t="str">
            <v>MO-07</v>
          </cell>
          <cell r="B41" t="str">
            <v>CUADRILLA G ELECTRICO (1 OFICIAL + 1 AYUDANTE)</v>
          </cell>
          <cell r="C41">
            <v>0</v>
          </cell>
          <cell r="D41" t="str">
            <v>hc</v>
          </cell>
          <cell r="E41">
            <v>16500</v>
          </cell>
        </row>
        <row r="42">
          <cell r="A42" t="str">
            <v>MO-08</v>
          </cell>
          <cell r="B42" t="str">
            <v>CUADRILLA EM ( 1 OFICIAL+ 2 AYUDANTES) ESTRUCTURA METALICA</v>
          </cell>
          <cell r="C42">
            <v>0</v>
          </cell>
          <cell r="D42" t="str">
            <v>hc</v>
          </cell>
          <cell r="E42">
            <v>18700</v>
          </cell>
        </row>
        <row r="43">
          <cell r="A43" t="str">
            <v>MO-09</v>
          </cell>
          <cell r="B43" t="str">
            <v>COMISION TOPÓGRAFICA ( 1 TOPOG+2 CANEROS)</v>
          </cell>
          <cell r="C43">
            <v>0</v>
          </cell>
          <cell r="D43" t="str">
            <v>Dia</v>
          </cell>
          <cell r="E43">
            <v>235000</v>
          </cell>
        </row>
        <row r="44">
          <cell r="A44" t="str">
            <v>MO-10</v>
          </cell>
          <cell r="B44" t="str">
            <v>CUADRILLA ESTRUCTURA Fc ( 2 OFICIALES+2 AYUDANTES)</v>
          </cell>
          <cell r="C44">
            <v>0</v>
          </cell>
          <cell r="D44" t="str">
            <v>hc</v>
          </cell>
          <cell r="E44">
            <v>21500</v>
          </cell>
        </row>
        <row r="45">
          <cell r="A45" t="str">
            <v>MO-11</v>
          </cell>
          <cell r="B45" t="str">
            <v>CUADRILLA A (1 Ayudante) Excavación y rellenos</v>
          </cell>
          <cell r="C45">
            <v>0</v>
          </cell>
          <cell r="D45" t="str">
            <v>hc</v>
          </cell>
          <cell r="E45">
            <v>5092</v>
          </cell>
        </row>
        <row r="46">
          <cell r="A46" t="str">
            <v>MO-12</v>
          </cell>
          <cell r="B46" t="str">
            <v>CUADRILLA F LAVADO DE FACHADAS (1OFICIAL,1 AYUDANTE)</v>
          </cell>
          <cell r="C46">
            <v>0</v>
          </cell>
          <cell r="D46" t="str">
            <v>hc</v>
          </cell>
          <cell r="E46">
            <v>16500</v>
          </cell>
        </row>
        <row r="47">
          <cell r="A47" t="str">
            <v>MO-13</v>
          </cell>
          <cell r="B47" t="str">
            <v>PULIDA Y DESTRONCADA, INCLUYE LIJAS Y SELLADOR</v>
          </cell>
          <cell r="C47">
            <v>0</v>
          </cell>
          <cell r="D47" t="str">
            <v>hc</v>
          </cell>
          <cell r="E47">
            <v>7500</v>
          </cell>
        </row>
        <row r="48">
          <cell r="A48" t="str">
            <v>MO-14</v>
          </cell>
          <cell r="B48" t="str">
            <v>CUADRILLA AIRE ACONDICIONADO (1 OFICIAL + 1 AYUDANTE)</v>
          </cell>
          <cell r="C48">
            <v>0</v>
          </cell>
          <cell r="D48" t="str">
            <v>hc</v>
          </cell>
          <cell r="E48">
            <v>16500</v>
          </cell>
        </row>
        <row r="49">
          <cell r="A49" t="str">
            <v>MO-15</v>
          </cell>
          <cell r="B49" t="str">
            <v>CUADRILLA ASFALTO   (1 OFICIAL + 1 AYUDANTE)</v>
          </cell>
          <cell r="C49">
            <v>0</v>
          </cell>
          <cell r="D49" t="str">
            <v>hc</v>
          </cell>
          <cell r="E49">
            <v>12500</v>
          </cell>
        </row>
        <row r="50">
          <cell r="A50">
            <v>0</v>
          </cell>
          <cell r="B50" t="str">
            <v>Tope para Subsidio Transporte</v>
          </cell>
          <cell r="C50">
            <v>1133400</v>
          </cell>
          <cell r="D50">
            <v>0</v>
          </cell>
          <cell r="E50">
            <v>0</v>
          </cell>
          <cell r="F50">
            <v>0</v>
          </cell>
          <cell r="G50">
            <v>0</v>
          </cell>
          <cell r="H50">
            <v>0</v>
          </cell>
          <cell r="I50">
            <v>0</v>
          </cell>
          <cell r="J50">
            <v>0</v>
          </cell>
          <cell r="K50">
            <v>0</v>
          </cell>
          <cell r="L50">
            <v>0</v>
          </cell>
          <cell r="M50">
            <v>0</v>
          </cell>
          <cell r="N50">
            <v>0</v>
          </cell>
          <cell r="O50">
            <v>0</v>
          </cell>
          <cell r="P50">
            <v>0</v>
          </cell>
          <cell r="Q50">
            <v>0</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5094-2003"/>
      <sheetName val="Avances"/>
      <sheetName val="IMPROVEMENTS TO SITE"/>
      <sheetName val="ESPEC"/>
      <sheetName val="DATOS"/>
      <sheetName val="Constante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Equipos"/>
      <sheetName val="Materiales"/>
      <sheetName val="Personal"/>
      <sheetName val="1.4"/>
      <sheetName val="2.1"/>
      <sheetName val="2.2"/>
      <sheetName val="2.3"/>
      <sheetName val="3.1"/>
      <sheetName val="3.2"/>
      <sheetName val="4.1"/>
      <sheetName val="5.1"/>
      <sheetName val="6.1"/>
      <sheetName val="6.2"/>
      <sheetName val="6.3"/>
      <sheetName val="8.3"/>
    </sheetNames>
    <sheetDataSet>
      <sheetData sheetId="0" refreshError="1"/>
      <sheetData sheetId="1">
        <row r="4">
          <cell r="B4">
            <v>5000</v>
          </cell>
        </row>
        <row r="5">
          <cell r="B5">
            <v>8467.5</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E"/>
      <sheetName val="Presupuesto G"/>
      <sheetName val="Resumen Pres. Obra"/>
      <sheetName val="Pres. Obra"/>
      <sheetName val="APU Bas"/>
      <sheetName val="APU Gen"/>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Estado Resumen"/>
      <sheetName val="memorias"/>
      <sheetName val="presupuesto"/>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Users\JoseGabriel\Downloads\Ví"/>
      <sheetName val="\Users\JoseGabriel\Documents\Mi"/>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Base de Diseño"/>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MENU"/>
      <sheetName val="CONCRET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 val="Base_de_Diseño"/>
      <sheetName val="Ppto_total"/>
      <sheetName val="Resumen_tubería"/>
      <sheetName val="Tabla_4_1_Distrito_Nº1"/>
      <sheetName val="Tabla_4_2_Distrito_Nº2"/>
      <sheetName val="Tabal_4_3_Resumén_distritos"/>
      <sheetName val="Tabla_4_4_Sistemas"/>
      <sheetName val="Ppto_alcantarillado"/>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Hoja9"/>
      <sheetName val="MAYO"/>
      <sheetName val="JUNIO"/>
      <sheetName val="JULIO"/>
      <sheetName val="AGOSTO"/>
      <sheetName val="SEPTIEMBRE"/>
      <sheetName val="OCTU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TARIF2002"/>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aCCIDENTES DE 19"/>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CONS"/>
      <sheetName val="ANALISIS-AIU"/>
      <sheetName val="Constantes Generales"/>
      <sheetName val="Prestaciones Soci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R-PROP MOD 1"/>
      <sheetName val="FORMULA"/>
      <sheetName val="PRECIO"/>
      <sheetName val="I M"/>
      <sheetName val="SOÑANDO"/>
      <sheetName val="EV 424 CON 5 (2)"/>
      <sheetName val="Precios no oficial"/>
      <sheetName val="Ppto EL COPEY"/>
      <sheetName val="bocatoma"/>
      <sheetName val="MO"/>
      <sheetName val="ANALISIS DE PRECIOS BASICOS"/>
      <sheetName val="PRESUPUESTO GENERAL"/>
      <sheetName val="P. MATERIAL A.C.T CER"/>
      <sheetName val="ANALISIS DE PRECIOS UNITARIOS"/>
      <sheetName val="P. TOTALES"/>
      <sheetName val="ManualUsuario"/>
      <sheetName val="Parametros"/>
      <sheetName val="Capitulos"/>
      <sheetName val="VlrTotInsumos"/>
      <sheetName val="AUnit"/>
      <sheetName val="PresupOrdenado"/>
      <sheetName val="TotCapitulos"/>
      <sheetName val="Importaciones"/>
      <sheetName val="C8 int"/>
      <sheetName val="C9 int"/>
      <sheetName val="c10"/>
      <sheetName val="c11 int"/>
      <sheetName val="RESUMEN AIU"/>
      <sheetName val="DISPONIBILIDAD"/>
      <sheetName val="CONVENIENCIA Y OPORTUNIDAD"/>
      <sheetName val="PRESUPUESTO CONSTRUPLAN"/>
      <sheetName val="FORMATO SOLICITUD SICE"/>
      <sheetName val="Multiplicador"/>
      <sheetName val="Presupuesto Oficial"/>
      <sheetName val="CANT. TOTAL"/>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cios 08-arquit en proceso"/>
      <sheetName val="unit2008-ARQUIT EN PROCESO"/>
      <sheetName val="Precios 08-vias"/>
      <sheetName val="unit2008-VIAS"/>
      <sheetName val="Costo Real 2008"/>
      <sheetName val="ACEROS 60000 PSI"/>
      <sheetName val="RENDI"/>
      <sheetName val="PRESUPUESTO IE"/>
      <sheetName val="APUS  IE"/>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s>
    <sheetDataSet>
      <sheetData sheetId="0">
        <row r="1">
          <cell r="A1" t="str">
            <v>INSTITUTO NACIONAL DE VIAS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1">
          <cell r="A1" t="str">
            <v>ADMINISTRACION</v>
          </cell>
        </row>
      </sheetData>
      <sheetData sheetId="25">
        <row r="2">
          <cell r="A2" t="str">
            <v>ACTA No</v>
          </cell>
        </row>
      </sheetData>
      <sheetData sheetId="26">
        <row r="1">
          <cell r="B1" t="str">
            <v>CTO-102-2002</v>
          </cell>
        </row>
      </sheetData>
      <sheetData sheetId="27"/>
      <sheetData sheetId="28"/>
      <sheetData sheetId="29" refreshError="1"/>
      <sheetData sheetId="30"/>
      <sheetData sheetId="31"/>
      <sheetData sheetId="32" refreshError="1"/>
      <sheetData sheetId="33" refreshError="1"/>
      <sheetData sheetId="34" refreshError="1"/>
      <sheetData sheetId="35" refreshError="1"/>
      <sheetData sheetId="36"/>
      <sheetData sheetId="37">
        <row r="52">
          <cell r="H52">
            <v>117768</v>
          </cell>
        </row>
      </sheetData>
      <sheetData sheetId="38" refreshError="1"/>
      <sheetData sheetId="39"/>
      <sheetData sheetId="40">
        <row r="1">
          <cell r="A1" t="str">
            <v>1P</v>
          </cell>
        </row>
      </sheetData>
      <sheetData sheetId="41"/>
      <sheetData sheetId="42"/>
      <sheetData sheetId="43"/>
      <sheetData sheetId="44"/>
      <sheetData sheetId="45"/>
      <sheetData sheetId="46"/>
      <sheetData sheetId="47"/>
      <sheetData sheetId="48" refreshError="1"/>
      <sheetData sheetId="49" refreshError="1"/>
      <sheetData sheetId="50"/>
      <sheetData sheetId="51"/>
      <sheetData sheetId="52" refreshError="1"/>
      <sheetData sheetId="53"/>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refreshError="1"/>
      <sheetData sheetId="68" refreshError="1"/>
      <sheetData sheetId="69"/>
      <sheetData sheetId="70" refreshError="1"/>
      <sheetData sheetId="71" refreshError="1"/>
      <sheetData sheetId="72" refreshError="1"/>
      <sheetData sheetId="73">
        <row r="1">
          <cell r="B1" t="str">
            <v>CTO-102-2002</v>
          </cell>
        </row>
      </sheetData>
      <sheetData sheetId="74">
        <row r="52">
          <cell r="H52">
            <v>117768</v>
          </cell>
        </row>
      </sheetData>
      <sheetData sheetId="75"/>
      <sheetData sheetId="76">
        <row r="22">
          <cell r="A22" t="str">
            <v>Accesorios - Codo de 90° 3"</v>
          </cell>
        </row>
      </sheetData>
      <sheetData sheetId="77"/>
      <sheetData sheetId="78"/>
      <sheetData sheetId="79"/>
      <sheetData sheetId="80">
        <row r="33">
          <cell r="C33">
            <v>0.77967625899280601</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ow r="33">
          <cell r="C33">
            <v>0.77967625899280601</v>
          </cell>
        </row>
      </sheetData>
      <sheetData sheetId="106"/>
      <sheetData sheetId="107"/>
      <sheetData sheetId="108"/>
      <sheetData sheetId="109"/>
      <sheetData sheetId="110"/>
      <sheetData sheetId="111">
        <row r="1">
          <cell r="B1" t="str">
            <v>CTO-102-2002</v>
          </cell>
        </row>
      </sheetData>
      <sheetData sheetId="112"/>
      <sheetData sheetId="113">
        <row r="1">
          <cell r="B1" t="str">
            <v>CTO-102-2002</v>
          </cell>
        </row>
      </sheetData>
      <sheetData sheetId="114"/>
      <sheetData sheetId="115">
        <row r="33">
          <cell r="C33">
            <v>0.77967625899280601</v>
          </cell>
        </row>
      </sheetData>
      <sheetData sheetId="116">
        <row r="33">
          <cell r="C33">
            <v>0.77967625899280601</v>
          </cell>
        </row>
      </sheetData>
      <sheetData sheetId="117">
        <row r="1">
          <cell r="A1" t="str">
            <v>1P</v>
          </cell>
        </row>
      </sheetData>
      <sheetData sheetId="118">
        <row r="33">
          <cell r="C33">
            <v>0.77967625899280601</v>
          </cell>
        </row>
      </sheetData>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ow r="33">
          <cell r="C33">
            <v>0.77967625899280601</v>
          </cell>
        </row>
      </sheetData>
      <sheetData sheetId="227"/>
      <sheetData sheetId="228"/>
      <sheetData sheetId="229" refreshError="1"/>
      <sheetData sheetId="230" refreshError="1"/>
      <sheetData sheetId="231" refreshError="1"/>
      <sheetData sheetId="232" refreshError="1"/>
      <sheetData sheetId="233"/>
      <sheetData sheetId="234"/>
      <sheetData sheetId="235" refreshError="1"/>
      <sheetData sheetId="236" refreshError="1"/>
      <sheetData sheetId="237">
        <row r="1">
          <cell r="A1" t="str">
            <v>ITEM</v>
          </cell>
        </row>
      </sheetData>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ow r="33">
          <cell r="C33">
            <v>0.77967625899280601</v>
          </cell>
        </row>
      </sheetData>
      <sheetData sheetId="340"/>
      <sheetData sheetId="341">
        <row r="2">
          <cell r="A2">
            <v>2</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ADMINISTRACION</v>
          </cell>
        </row>
      </sheetData>
      <sheetData sheetId="346"/>
      <sheetData sheetId="347"/>
      <sheetData sheetId="348"/>
      <sheetData sheetId="349"/>
      <sheetData sheetId="350"/>
      <sheetData sheetId="351"/>
      <sheetData sheetId="352"/>
      <sheetData sheetId="353">
        <row r="1">
          <cell r="A1" t="str">
            <v>ITEM</v>
          </cell>
        </row>
      </sheetData>
      <sheetData sheetId="354">
        <row r="1">
          <cell r="A1" t="str">
            <v>EQUIPO</v>
          </cell>
        </row>
      </sheetData>
      <sheetData sheetId="355">
        <row r="1">
          <cell r="A1" t="str">
            <v>ADMINISTRACION</v>
          </cell>
        </row>
      </sheetData>
      <sheetData sheetId="356"/>
      <sheetData sheetId="357">
        <row r="2">
          <cell r="A2" t="str">
            <v>ACTA No</v>
          </cell>
        </row>
      </sheetData>
      <sheetData sheetId="358"/>
      <sheetData sheetId="359"/>
      <sheetData sheetId="360"/>
      <sheetData sheetId="361"/>
      <sheetData sheetId="362"/>
      <sheetData sheetId="363">
        <row r="1">
          <cell r="A1" t="str">
            <v>ITEM</v>
          </cell>
        </row>
      </sheetData>
      <sheetData sheetId="364">
        <row r="1">
          <cell r="A1" t="str">
            <v>EQUIPO</v>
          </cell>
        </row>
      </sheetData>
      <sheetData sheetId="365">
        <row r="1">
          <cell r="A1" t="str">
            <v>ADMINISTRACION</v>
          </cell>
        </row>
      </sheetData>
      <sheetData sheetId="366"/>
      <sheetData sheetId="367"/>
      <sheetData sheetId="368"/>
      <sheetData sheetId="369">
        <row r="1">
          <cell r="B1" t="str">
            <v>CTO-102-2002</v>
          </cell>
        </row>
      </sheetData>
      <sheetData sheetId="370"/>
      <sheetData sheetId="371">
        <row r="4">
          <cell r="B4" t="str">
            <v xml:space="preserve"> Bisagra Pivotante </v>
          </cell>
        </row>
      </sheetData>
      <sheetData sheetId="372">
        <row r="1">
          <cell r="A1" t="str">
            <v>INSTITUTO NACIONAL DE VIAS</v>
          </cell>
        </row>
      </sheetData>
      <sheetData sheetId="373"/>
      <sheetData sheetId="374">
        <row r="1">
          <cell r="A1" t="str">
            <v>INSTITUTO NACIONAL DE VIAS</v>
          </cell>
        </row>
      </sheetData>
      <sheetData sheetId="375"/>
      <sheetData sheetId="376"/>
      <sheetData sheetId="377">
        <row r="1">
          <cell r="A1" t="str">
            <v>EQUIPO</v>
          </cell>
        </row>
      </sheetData>
      <sheetData sheetId="378">
        <row r="1">
          <cell r="A1" t="str">
            <v>ADMINISTRACION</v>
          </cell>
        </row>
      </sheetData>
      <sheetData sheetId="379">
        <row r="1">
          <cell r="B1" t="str">
            <v>CTO-102-2002</v>
          </cell>
        </row>
      </sheetData>
      <sheetData sheetId="380"/>
      <sheetData sheetId="381"/>
      <sheetData sheetId="382"/>
      <sheetData sheetId="383"/>
      <sheetData sheetId="384"/>
      <sheetData sheetId="385"/>
      <sheetData sheetId="386"/>
      <sheetData sheetId="387">
        <row r="1">
          <cell r="A1" t="str">
            <v>ITEM</v>
          </cell>
        </row>
      </sheetData>
      <sheetData sheetId="388">
        <row r="1">
          <cell r="A1" t="str">
            <v>EQUIPO</v>
          </cell>
        </row>
      </sheetData>
      <sheetData sheetId="389">
        <row r="1">
          <cell r="A1" t="str">
            <v>ADMINISTRACION</v>
          </cell>
        </row>
      </sheetData>
      <sheetData sheetId="390"/>
      <sheetData sheetId="391"/>
      <sheetData sheetId="392"/>
      <sheetData sheetId="393">
        <row r="1">
          <cell r="A1" t="str">
            <v>ITEM</v>
          </cell>
        </row>
      </sheetData>
      <sheetData sheetId="394"/>
      <sheetData sheetId="395">
        <row r="1">
          <cell r="A1" t="str">
            <v>EQUIPO</v>
          </cell>
        </row>
      </sheetData>
      <sheetData sheetId="396">
        <row r="1">
          <cell r="A1" t="str">
            <v>ADMINISTRACION</v>
          </cell>
        </row>
      </sheetData>
      <sheetData sheetId="397"/>
      <sheetData sheetId="398"/>
      <sheetData sheetId="399">
        <row r="1">
          <cell r="A1" t="str">
            <v>EQUIPO</v>
          </cell>
        </row>
      </sheetData>
      <sheetData sheetId="400">
        <row r="1">
          <cell r="A1" t="str">
            <v>ITEM</v>
          </cell>
        </row>
      </sheetData>
      <sheetData sheetId="401">
        <row r="1">
          <cell r="A1" t="str">
            <v>EQUIPO</v>
          </cell>
        </row>
      </sheetData>
      <sheetData sheetId="402">
        <row r="1">
          <cell r="A1" t="str">
            <v>ADMINISTRACION</v>
          </cell>
        </row>
      </sheetData>
      <sheetData sheetId="403"/>
      <sheetData sheetId="404"/>
      <sheetData sheetId="405"/>
      <sheetData sheetId="406"/>
      <sheetData sheetId="407"/>
      <sheetData sheetId="408"/>
      <sheetData sheetId="409"/>
      <sheetData sheetId="410">
        <row r="33">
          <cell r="C33">
            <v>0.77967625899280601</v>
          </cell>
        </row>
      </sheetData>
      <sheetData sheetId="411">
        <row r="1">
          <cell r="A1" t="str">
            <v>ADMINISTRACION</v>
          </cell>
        </row>
      </sheetData>
      <sheetData sheetId="412">
        <row r="1">
          <cell r="A1" t="str">
            <v>ITEM</v>
          </cell>
        </row>
      </sheetData>
      <sheetData sheetId="413">
        <row r="1">
          <cell r="A1" t="str">
            <v>EQUIPO</v>
          </cell>
        </row>
      </sheetData>
      <sheetData sheetId="414">
        <row r="1">
          <cell r="A1" t="str">
            <v>ADMINISTRACION</v>
          </cell>
        </row>
      </sheetData>
      <sheetData sheetId="415">
        <row r="1">
          <cell r="A1" t="str">
            <v>EQUIPO</v>
          </cell>
        </row>
      </sheetData>
      <sheetData sheetId="416">
        <row r="33">
          <cell r="C33">
            <v>0.77967625899280601</v>
          </cell>
        </row>
      </sheetData>
      <sheetData sheetId="417">
        <row r="4">
          <cell r="B4" t="str">
            <v xml:space="preserve"> Bisagra Pivotante </v>
          </cell>
        </row>
      </sheetData>
      <sheetData sheetId="418">
        <row r="1">
          <cell r="A1" t="str">
            <v>ITEM</v>
          </cell>
        </row>
      </sheetData>
      <sheetData sheetId="419">
        <row r="1">
          <cell r="A1" t="str">
            <v>EQUIPO</v>
          </cell>
        </row>
      </sheetData>
      <sheetData sheetId="420"/>
      <sheetData sheetId="421">
        <row r="4">
          <cell r="B4" t="str">
            <v xml:space="preserve"> Bisagra Pivotante </v>
          </cell>
        </row>
      </sheetData>
      <sheetData sheetId="422"/>
      <sheetData sheetId="423">
        <row r="1">
          <cell r="A1" t="str">
            <v>ITEM</v>
          </cell>
        </row>
      </sheetData>
      <sheetData sheetId="424">
        <row r="1">
          <cell r="A1" t="str">
            <v>EQUIPO</v>
          </cell>
        </row>
      </sheetData>
      <sheetData sheetId="425">
        <row r="1">
          <cell r="A1" t="str">
            <v>ADMINISTRACION</v>
          </cell>
        </row>
      </sheetData>
      <sheetData sheetId="426"/>
      <sheetData sheetId="427"/>
      <sheetData sheetId="428"/>
      <sheetData sheetId="429"/>
      <sheetData sheetId="430">
        <row r="1">
          <cell r="A1" t="str">
            <v>ITEM</v>
          </cell>
        </row>
      </sheetData>
      <sheetData sheetId="431">
        <row r="1">
          <cell r="A1" t="str">
            <v>EQUIPO</v>
          </cell>
        </row>
      </sheetData>
      <sheetData sheetId="432">
        <row r="1">
          <cell r="A1" t="str">
            <v>ADMINISTRACION</v>
          </cell>
        </row>
      </sheetData>
      <sheetData sheetId="433">
        <row r="1">
          <cell r="A1" t="str">
            <v>ITEM</v>
          </cell>
        </row>
      </sheetData>
      <sheetData sheetId="434">
        <row r="1">
          <cell r="A1" t="str">
            <v>ITEM</v>
          </cell>
        </row>
      </sheetData>
      <sheetData sheetId="435"/>
      <sheetData sheetId="436"/>
      <sheetData sheetId="437"/>
      <sheetData sheetId="438"/>
      <sheetData sheetId="439"/>
      <sheetData sheetId="440"/>
      <sheetData sheetId="441">
        <row r="1">
          <cell r="A1" t="str">
            <v>EQUIPO</v>
          </cell>
        </row>
      </sheetData>
      <sheetData sheetId="442"/>
      <sheetData sheetId="443">
        <row r="1">
          <cell r="A1" t="str">
            <v>ADMINISTRACION</v>
          </cell>
        </row>
      </sheetData>
      <sheetData sheetId="444">
        <row r="1">
          <cell r="A1" t="str">
            <v>ITEM</v>
          </cell>
        </row>
      </sheetData>
      <sheetData sheetId="445">
        <row r="1">
          <cell r="A1" t="str">
            <v>EQUIPO</v>
          </cell>
        </row>
      </sheetData>
      <sheetData sheetId="446">
        <row r="1">
          <cell r="A1" t="str">
            <v>ADMINISTRACION</v>
          </cell>
        </row>
      </sheetData>
      <sheetData sheetId="447">
        <row r="1">
          <cell r="A1" t="str">
            <v>ITEM</v>
          </cell>
        </row>
      </sheetData>
      <sheetData sheetId="448">
        <row r="1">
          <cell r="A1" t="str">
            <v>EQUIPO</v>
          </cell>
        </row>
      </sheetData>
      <sheetData sheetId="449"/>
      <sheetData sheetId="450"/>
      <sheetData sheetId="451">
        <row r="1">
          <cell r="A1" t="str">
            <v>ADMINISTRACION</v>
          </cell>
        </row>
      </sheetData>
      <sheetData sheetId="452">
        <row r="33">
          <cell r="C33">
            <v>0.77967625899280601</v>
          </cell>
        </row>
      </sheetData>
      <sheetData sheetId="453">
        <row r="33">
          <cell r="C33">
            <v>0.77967625899280601</v>
          </cell>
        </row>
      </sheetData>
      <sheetData sheetId="454">
        <row r="33">
          <cell r="C33">
            <v>0.77967625899280601</v>
          </cell>
        </row>
      </sheetData>
      <sheetData sheetId="455">
        <row r="4">
          <cell r="B4" t="str">
            <v xml:space="preserve"> Bisagra Pivotante </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1">
          <cell r="B1" t="str">
            <v>CTO-102-2002</v>
          </cell>
        </row>
      </sheetData>
      <sheetData sheetId="477"/>
      <sheetData sheetId="478">
        <row r="1">
          <cell r="A1" t="str">
            <v>ITEM</v>
          </cell>
        </row>
      </sheetData>
      <sheetData sheetId="479">
        <row r="1">
          <cell r="A1" t="str">
            <v>EQUIPO</v>
          </cell>
        </row>
      </sheetData>
      <sheetData sheetId="480">
        <row r="1">
          <cell r="A1" t="str">
            <v>ADMINISTRACION</v>
          </cell>
        </row>
      </sheetData>
      <sheetData sheetId="481"/>
      <sheetData sheetId="482"/>
      <sheetData sheetId="483"/>
      <sheetData sheetId="484"/>
      <sheetData sheetId="485"/>
      <sheetData sheetId="486"/>
      <sheetData sheetId="487">
        <row r="4">
          <cell r="B4" t="str">
            <v xml:space="preserve"> Bisagra Pivotante </v>
          </cell>
        </row>
      </sheetData>
      <sheetData sheetId="488"/>
      <sheetData sheetId="489"/>
      <sheetData sheetId="490">
        <row r="2">
          <cell r="A2" t="str">
            <v>ACTA No</v>
          </cell>
        </row>
      </sheetData>
      <sheetData sheetId="491"/>
      <sheetData sheetId="492"/>
      <sheetData sheetId="493"/>
      <sheetData sheetId="494"/>
      <sheetData sheetId="495">
        <row r="1">
          <cell r="A1" t="str">
            <v>ITEM</v>
          </cell>
        </row>
      </sheetData>
      <sheetData sheetId="496">
        <row r="1">
          <cell r="A1" t="str">
            <v>EQUIPO</v>
          </cell>
        </row>
      </sheetData>
      <sheetData sheetId="497">
        <row r="1">
          <cell r="A1" t="str">
            <v>ADMINISTRACION</v>
          </cell>
        </row>
      </sheetData>
      <sheetData sheetId="498">
        <row r="33">
          <cell r="C33">
            <v>0.77967625899280601</v>
          </cell>
        </row>
      </sheetData>
      <sheetData sheetId="499">
        <row r="4">
          <cell r="B4" t="str">
            <v xml:space="preserve"> Bisagra Pivotante </v>
          </cell>
        </row>
      </sheetData>
      <sheetData sheetId="500">
        <row r="33">
          <cell r="C33">
            <v>0.77967625899280601</v>
          </cell>
        </row>
      </sheetData>
      <sheetData sheetId="501"/>
      <sheetData sheetId="502"/>
      <sheetData sheetId="503">
        <row r="1">
          <cell r="A1" t="str">
            <v>ITEM</v>
          </cell>
        </row>
      </sheetData>
      <sheetData sheetId="504">
        <row r="1">
          <cell r="A1" t="str">
            <v>EQUIPO</v>
          </cell>
        </row>
      </sheetData>
      <sheetData sheetId="505">
        <row r="1">
          <cell r="A1" t="str">
            <v>ADMINISTRACION</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1">
          <cell r="A1" t="str">
            <v>MATERIALES</v>
          </cell>
        </row>
      </sheetData>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ow r="1">
          <cell r="A1" t="str">
            <v>ITEM</v>
          </cell>
        </row>
      </sheetData>
      <sheetData sheetId="556"/>
      <sheetData sheetId="557"/>
      <sheetData sheetId="558"/>
      <sheetData sheetId="559"/>
      <sheetData sheetId="560"/>
      <sheetData sheetId="561">
        <row r="1">
          <cell r="A1" t="str">
            <v>EQUIPO</v>
          </cell>
        </row>
      </sheetData>
      <sheetData sheetId="562"/>
      <sheetData sheetId="563"/>
      <sheetData sheetId="564"/>
      <sheetData sheetId="565"/>
      <sheetData sheetId="566"/>
      <sheetData sheetId="567"/>
      <sheetData sheetId="568"/>
      <sheetData sheetId="569"/>
      <sheetData sheetId="570"/>
      <sheetData sheetId="571"/>
      <sheetData sheetId="572"/>
      <sheetData sheetId="573"/>
      <sheetData sheetId="574">
        <row r="168">
          <cell r="D168">
            <v>10046</v>
          </cell>
        </row>
      </sheetData>
      <sheetData sheetId="575"/>
      <sheetData sheetId="576"/>
      <sheetData sheetId="577">
        <row r="1">
          <cell r="A1" t="str">
            <v>ABRAZADERA DE SALIDA TIPO 1</v>
          </cell>
        </row>
      </sheetData>
      <sheetData sheetId="578"/>
      <sheetData sheetId="579"/>
      <sheetData sheetId="580"/>
      <sheetData sheetId="581">
        <row r="33">
          <cell r="C33">
            <v>0.77967625899280601</v>
          </cell>
        </row>
      </sheetData>
      <sheetData sheetId="582"/>
      <sheetData sheetId="583">
        <row r="1">
          <cell r="A1" t="str">
            <v>EQUIPO</v>
          </cell>
        </row>
      </sheetData>
      <sheetData sheetId="584">
        <row r="1">
          <cell r="A1" t="str">
            <v>ADMINISTRACION</v>
          </cell>
        </row>
      </sheetData>
      <sheetData sheetId="585"/>
      <sheetData sheetId="586"/>
      <sheetData sheetId="587"/>
      <sheetData sheetId="588">
        <row r="1">
          <cell r="B1" t="str">
            <v>CTO-102-2002</v>
          </cell>
        </row>
      </sheetData>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ow r="33">
          <cell r="C33">
            <v>0.77967625899280601</v>
          </cell>
        </row>
      </sheetData>
      <sheetData sheetId="613"/>
      <sheetData sheetId="614"/>
      <sheetData sheetId="615"/>
      <sheetData sheetId="616"/>
      <sheetData sheetId="617"/>
      <sheetData sheetId="618">
        <row r="1">
          <cell r="B1" t="str">
            <v>CTO-102-2002</v>
          </cell>
        </row>
      </sheetData>
      <sheetData sheetId="619"/>
      <sheetData sheetId="620"/>
      <sheetData sheetId="621"/>
      <sheetData sheetId="622">
        <row r="1">
          <cell r="A1" t="str">
            <v>ITEM</v>
          </cell>
        </row>
      </sheetData>
      <sheetData sheetId="623">
        <row r="1">
          <cell r="A1" t="str">
            <v>EQUIPO</v>
          </cell>
        </row>
      </sheetData>
      <sheetData sheetId="624">
        <row r="1">
          <cell r="A1" t="str">
            <v>ADMINISTRACION</v>
          </cell>
        </row>
      </sheetData>
      <sheetData sheetId="625">
        <row r="1">
          <cell r="B1" t="str">
            <v>CTO-102-2002</v>
          </cell>
        </row>
      </sheetData>
      <sheetData sheetId="626"/>
      <sheetData sheetId="627">
        <row r="168">
          <cell r="D168">
            <v>10046</v>
          </cell>
        </row>
      </sheetData>
      <sheetData sheetId="628"/>
      <sheetData sheetId="629">
        <row r="33">
          <cell r="C33">
            <v>0.77967625899280601</v>
          </cell>
        </row>
      </sheetData>
      <sheetData sheetId="630">
        <row r="1">
          <cell r="A1" t="str">
            <v>ABRAZADERA DE SALIDA TIPO 1</v>
          </cell>
        </row>
      </sheetData>
      <sheetData sheetId="631"/>
      <sheetData sheetId="632"/>
      <sheetData sheetId="633">
        <row r="1">
          <cell r="A1" t="str">
            <v>ITEM</v>
          </cell>
        </row>
      </sheetData>
      <sheetData sheetId="634">
        <row r="1">
          <cell r="A1" t="str">
            <v>EQUIPO</v>
          </cell>
        </row>
      </sheetData>
      <sheetData sheetId="635">
        <row r="1">
          <cell r="A1" t="str">
            <v>ITEM</v>
          </cell>
        </row>
      </sheetData>
      <sheetData sheetId="636">
        <row r="1">
          <cell r="A1" t="str">
            <v>EQUIPO</v>
          </cell>
        </row>
      </sheetData>
      <sheetData sheetId="637">
        <row r="1">
          <cell r="A1" t="str">
            <v>ADMINISTRACION</v>
          </cell>
        </row>
      </sheetData>
      <sheetData sheetId="638"/>
      <sheetData sheetId="639">
        <row r="33">
          <cell r="C33">
            <v>0.77967625899280601</v>
          </cell>
        </row>
      </sheetData>
      <sheetData sheetId="640"/>
      <sheetData sheetId="641"/>
      <sheetData sheetId="642"/>
      <sheetData sheetId="643">
        <row r="1">
          <cell r="B1" t="str">
            <v>CTO-102-2002</v>
          </cell>
        </row>
      </sheetData>
      <sheetData sheetId="644">
        <row r="2">
          <cell r="A2" t="str">
            <v>ACTA No</v>
          </cell>
        </row>
      </sheetData>
      <sheetData sheetId="645">
        <row r="1">
          <cell r="A1" t="str">
            <v>ITEM</v>
          </cell>
        </row>
      </sheetData>
      <sheetData sheetId="646">
        <row r="1">
          <cell r="A1" t="str">
            <v>EQUIPO</v>
          </cell>
        </row>
      </sheetData>
      <sheetData sheetId="647">
        <row r="1">
          <cell r="A1" t="str">
            <v>ADMINISTRACION</v>
          </cell>
        </row>
      </sheetData>
      <sheetData sheetId="648"/>
      <sheetData sheetId="649"/>
      <sheetData sheetId="650"/>
      <sheetData sheetId="651"/>
      <sheetData sheetId="652">
        <row r="2">
          <cell r="A2" t="str">
            <v>ACTA No</v>
          </cell>
        </row>
      </sheetData>
      <sheetData sheetId="653"/>
      <sheetData sheetId="654"/>
      <sheetData sheetId="655"/>
      <sheetData sheetId="656"/>
      <sheetData sheetId="657"/>
      <sheetData sheetId="658"/>
      <sheetData sheetId="659"/>
      <sheetData sheetId="660">
        <row r="2">
          <cell r="A2" t="str">
            <v>ACTA No</v>
          </cell>
        </row>
      </sheetData>
      <sheetData sheetId="661"/>
      <sheetData sheetId="662"/>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row r="1">
          <cell r="A1" t="str">
            <v>INSTITUTO NACIONAL DE VIAS</v>
          </cell>
        </row>
      </sheetData>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sheetData sheetId="1514"/>
      <sheetData sheetId="1515"/>
      <sheetData sheetId="1516"/>
      <sheetData sheetId="1517"/>
      <sheetData sheetId="1518"/>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row r="7">
          <cell r="B7">
            <v>1</v>
          </cell>
        </row>
      </sheetData>
      <sheetData sheetId="1680">
        <row r="2">
          <cell r="A2" t="str">
            <v>CODIGO</v>
          </cell>
        </row>
      </sheetData>
      <sheetData sheetId="1681">
        <row r="7">
          <cell r="B7">
            <v>1</v>
          </cell>
        </row>
      </sheetData>
      <sheetData sheetId="1682">
        <row r="33">
          <cell r="G33">
            <v>0.59504299999999999</v>
          </cell>
        </row>
      </sheetData>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sheetData sheetId="2393"/>
      <sheetData sheetId="2394">
        <row r="8">
          <cell r="A8">
            <v>2.1</v>
          </cell>
        </row>
      </sheetData>
      <sheetData sheetId="2395">
        <row r="8">
          <cell r="A8">
            <v>3.1</v>
          </cell>
        </row>
      </sheetData>
      <sheetData sheetId="2396">
        <row r="3">
          <cell r="A3">
            <v>1</v>
          </cell>
        </row>
      </sheetData>
      <sheetData sheetId="2397"/>
      <sheetData sheetId="2398"/>
      <sheetData sheetId="2399"/>
      <sheetData sheetId="2400"/>
      <sheetData sheetId="2401">
        <row r="3">
          <cell r="A3">
            <v>1</v>
          </cell>
        </row>
      </sheetData>
      <sheetData sheetId="2402"/>
      <sheetData sheetId="2403">
        <row r="1">
          <cell r="A1" t="str">
            <v>LISTADO DE INSUMOS GENERAL</v>
          </cell>
        </row>
      </sheetData>
      <sheetData sheetId="2404"/>
      <sheetData sheetId="2405"/>
      <sheetData sheetId="2406"/>
      <sheetData sheetId="2407"/>
      <sheetData sheetId="2408">
        <row r="1">
          <cell r="A1" t="str">
            <v>LISTADO DE INSUMOS GENERAL</v>
          </cell>
        </row>
      </sheetData>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8">
          <cell r="A8">
            <v>2.1</v>
          </cell>
        </row>
      </sheetData>
      <sheetData sheetId="2458">
        <row r="8">
          <cell r="A8">
            <v>3.1</v>
          </cell>
        </row>
      </sheetData>
      <sheetData sheetId="2459"/>
      <sheetData sheetId="2460"/>
      <sheetData sheetId="2461"/>
      <sheetData sheetId="2462">
        <row r="3">
          <cell r="A3">
            <v>1</v>
          </cell>
        </row>
      </sheetData>
      <sheetData sheetId="2463"/>
      <sheetData sheetId="2464">
        <row r="3">
          <cell r="A3">
            <v>1</v>
          </cell>
        </row>
      </sheetData>
      <sheetData sheetId="2465"/>
      <sheetData sheetId="2466"/>
      <sheetData sheetId="2467"/>
      <sheetData sheetId="2468"/>
      <sheetData sheetId="2469">
        <row r="1">
          <cell r="A1" t="str">
            <v>LISTADO DE INSUMOS GENERAL</v>
          </cell>
        </row>
      </sheetData>
      <sheetData sheetId="2470" refreshError="1"/>
      <sheetData sheetId="2471">
        <row r="1">
          <cell r="A1" t="str">
            <v>LISTADO DE INSUMOS GENERAL</v>
          </cell>
        </row>
      </sheetData>
      <sheetData sheetId="2472" refreshError="1"/>
      <sheetData sheetId="2473"/>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row r="5">
          <cell r="E5" t="str">
            <v>CANTIDAD</v>
          </cell>
        </row>
      </sheetData>
      <sheetData sheetId="2674">
        <row r="5">
          <cell r="E5" t="str">
            <v>CANTIDAD</v>
          </cell>
        </row>
      </sheetData>
      <sheetData sheetId="2675">
        <row r="5">
          <cell r="E5" t="str">
            <v>CANTIDAD</v>
          </cell>
        </row>
      </sheetData>
      <sheetData sheetId="2676">
        <row r="5">
          <cell r="E5" t="str">
            <v>CANTIDAD</v>
          </cell>
        </row>
      </sheetData>
      <sheetData sheetId="2677">
        <row r="5">
          <cell r="E5" t="str">
            <v>CANTIDAD</v>
          </cell>
        </row>
      </sheetData>
      <sheetData sheetId="2678">
        <row r="5">
          <cell r="E5" t="str">
            <v>CANTIDAD</v>
          </cell>
        </row>
      </sheetData>
      <sheetData sheetId="2679"/>
      <sheetData sheetId="2680"/>
      <sheetData sheetId="2681"/>
      <sheetData sheetId="2682" refreshError="1"/>
      <sheetData sheetId="2683"/>
      <sheetData sheetId="2684"/>
      <sheetData sheetId="2685" refreshError="1"/>
      <sheetData sheetId="2686" refreshError="1"/>
      <sheetData sheetId="2687" refreshError="1"/>
      <sheetData sheetId="2688" refreshError="1"/>
      <sheetData sheetId="2689"/>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sheetData sheetId="2737"/>
      <sheetData sheetId="2738"/>
      <sheetData sheetId="2739"/>
      <sheetData sheetId="2740"/>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row r="1">
          <cell r="A1" t="str">
            <v>ITEM</v>
          </cell>
        </row>
      </sheetData>
      <sheetData sheetId="2821" refreshError="1"/>
      <sheetData sheetId="2822" refreshError="1"/>
      <sheetData sheetId="2823">
        <row r="168">
          <cell r="D168">
            <v>10046</v>
          </cell>
        </row>
      </sheetData>
      <sheetData sheetId="2824" refreshError="1"/>
      <sheetData sheetId="2825" refreshError="1"/>
      <sheetData sheetId="2826" refreshError="1"/>
      <sheetData sheetId="2827">
        <row r="33">
          <cell r="C33">
            <v>0.77967625899280601</v>
          </cell>
        </row>
      </sheetData>
      <sheetData sheetId="2828" refreshError="1"/>
      <sheetData sheetId="2829">
        <row r="1">
          <cell r="A1" t="str">
            <v>ITEM</v>
          </cell>
        </row>
      </sheetData>
      <sheetData sheetId="2830">
        <row r="1">
          <cell r="A1" t="str">
            <v>ADMINISTRACION</v>
          </cell>
        </row>
      </sheetData>
      <sheetData sheetId="2831">
        <row r="47">
          <cell r="H47">
            <v>17098.051632633331</v>
          </cell>
        </row>
      </sheetData>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ow r="33">
          <cell r="C33">
            <v>0.77967625899280601</v>
          </cell>
        </row>
      </sheetData>
      <sheetData sheetId="2868"/>
      <sheetData sheetId="2869" refreshError="1"/>
      <sheetData sheetId="2870"/>
      <sheetData sheetId="2871">
        <row r="1">
          <cell r="B1" t="str">
            <v>CTO-102-2002</v>
          </cell>
        </row>
      </sheetData>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row r="2">
          <cell r="A2" t="str">
            <v>ACTA No</v>
          </cell>
        </row>
      </sheetData>
      <sheetData sheetId="2893">
        <row r="2">
          <cell r="A2" t="str">
            <v>ACTA No</v>
          </cell>
        </row>
      </sheetData>
      <sheetData sheetId="2894">
        <row r="1">
          <cell r="B1" t="str">
            <v>CTO-102-2002</v>
          </cell>
        </row>
      </sheetData>
      <sheetData sheetId="2895"/>
      <sheetData sheetId="2896"/>
      <sheetData sheetId="2897"/>
      <sheetData sheetId="2898"/>
      <sheetData sheetId="2899"/>
      <sheetData sheetId="2900"/>
      <sheetData sheetId="2901"/>
      <sheetData sheetId="2902"/>
      <sheetData sheetId="2903"/>
      <sheetData sheetId="2904"/>
      <sheetData sheetId="2905">
        <row r="33">
          <cell r="C33">
            <v>0.77967625899280601</v>
          </cell>
        </row>
      </sheetData>
      <sheetData sheetId="2906"/>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sheetData sheetId="2974" refreshError="1"/>
      <sheetData sheetId="2975"/>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sheetData sheetId="3038">
        <row r="1">
          <cell r="A1" t="str">
            <v>ITEM</v>
          </cell>
        </row>
      </sheetData>
      <sheetData sheetId="3039"/>
      <sheetData sheetId="3040"/>
      <sheetData sheetId="3041"/>
      <sheetData sheetId="3042"/>
      <sheetData sheetId="3043"/>
      <sheetData sheetId="3044">
        <row r="16">
          <cell r="A16" t="str">
            <v>ABONO 10-30-10</v>
          </cell>
        </row>
      </sheetData>
      <sheetData sheetId="3045"/>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refreshError="1"/>
      <sheetData sheetId="3163" refreshError="1"/>
      <sheetData sheetId="3164"/>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ow r="47">
          <cell r="H47">
            <v>11675</v>
          </cell>
        </row>
      </sheetData>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ow r="47">
          <cell r="H47">
            <v>29691.867138751997</v>
          </cell>
        </row>
      </sheetData>
      <sheetData sheetId="3280">
        <row r="47">
          <cell r="H47">
            <v>10601.359883464</v>
          </cell>
        </row>
      </sheetData>
      <sheetData sheetId="3281" refreshError="1"/>
      <sheetData sheetId="3282" refreshError="1"/>
      <sheetData sheetId="3283">
        <row r="47">
          <cell r="H47">
            <v>63269.394041350002</v>
          </cell>
        </row>
      </sheetData>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ow r="47">
          <cell r="H47">
            <v>55430.1575333</v>
          </cell>
        </row>
      </sheetData>
      <sheetData sheetId="3294">
        <row r="47">
          <cell r="H47">
            <v>25786.003498499998</v>
          </cell>
        </row>
      </sheetData>
      <sheetData sheetId="3295">
        <row r="47">
          <cell r="H47">
            <v>21993.806973733335</v>
          </cell>
        </row>
      </sheetData>
      <sheetData sheetId="3296"/>
      <sheetData sheetId="3297"/>
      <sheetData sheetId="3298"/>
      <sheetData sheetId="3299"/>
      <sheetData sheetId="3300"/>
      <sheetData sheetId="3301"/>
      <sheetData sheetId="3302">
        <row r="47">
          <cell r="H47">
            <v>21941.348275</v>
          </cell>
        </row>
      </sheetData>
      <sheetData sheetId="3303">
        <row r="47">
          <cell r="H47">
            <v>576269.26239999989</v>
          </cell>
        </row>
      </sheetData>
      <sheetData sheetId="3304">
        <row r="48">
          <cell r="H48">
            <v>640370.66537874995</v>
          </cell>
        </row>
      </sheetData>
      <sheetData sheetId="3305">
        <row r="49">
          <cell r="H49">
            <v>83961.133243064003</v>
          </cell>
        </row>
      </sheetData>
      <sheetData sheetId="3306">
        <row r="47">
          <cell r="H47">
            <v>14670.136122054002</v>
          </cell>
        </row>
      </sheetData>
      <sheetData sheetId="3307">
        <row r="47">
          <cell r="H47">
            <v>9078.6352040999991</v>
          </cell>
        </row>
      </sheetData>
      <sheetData sheetId="3308">
        <row r="51">
          <cell r="H51">
            <v>117309.4992738</v>
          </cell>
        </row>
      </sheetData>
      <sheetData sheetId="3309"/>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sheetData sheetId="3323"/>
      <sheetData sheetId="3324"/>
      <sheetData sheetId="3325"/>
      <sheetData sheetId="3326"/>
      <sheetData sheetId="3327"/>
      <sheetData sheetId="3328"/>
      <sheetData sheetId="3329"/>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sheetData sheetId="3355"/>
      <sheetData sheetId="3356">
        <row r="1">
          <cell r="A1" t="str">
            <v>INSTITUTO NACIONAL DE VIAS</v>
          </cell>
        </row>
      </sheetData>
      <sheetData sheetId="3357"/>
      <sheetData sheetId="3358"/>
      <sheetData sheetId="3359"/>
      <sheetData sheetId="3360"/>
      <sheetData sheetId="3361"/>
      <sheetData sheetId="3362"/>
      <sheetData sheetId="3363"/>
      <sheetData sheetId="3364"/>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sheetData sheetId="3464"/>
      <sheetData sheetId="3465"/>
      <sheetData sheetId="3466">
        <row r="47">
          <cell r="H47">
            <v>13407.454219619998</v>
          </cell>
        </row>
      </sheetData>
      <sheetData sheetId="3467">
        <row r="47">
          <cell r="H47">
            <v>13178.048204541665</v>
          </cell>
        </row>
      </sheetData>
      <sheetData sheetId="3468">
        <row r="47">
          <cell r="H47">
            <v>17098.051632633331</v>
          </cell>
        </row>
      </sheetData>
      <sheetData sheetId="3469">
        <row r="47">
          <cell r="H47">
            <v>13407.454219619998</v>
          </cell>
        </row>
      </sheetData>
      <sheetData sheetId="3470">
        <row r="47">
          <cell r="H47">
            <v>13178.048204541665</v>
          </cell>
        </row>
      </sheetData>
      <sheetData sheetId="3471">
        <row r="47">
          <cell r="H47">
            <v>17098.051632633331</v>
          </cell>
        </row>
      </sheetData>
      <sheetData sheetId="3472">
        <row r="47">
          <cell r="H47">
            <v>13407.454219619998</v>
          </cell>
        </row>
      </sheetData>
      <sheetData sheetId="3473">
        <row r="47">
          <cell r="H47">
            <v>13178.048204541665</v>
          </cell>
        </row>
      </sheetData>
      <sheetData sheetId="3474">
        <row r="47">
          <cell r="H47">
            <v>19729.199486104168</v>
          </cell>
        </row>
      </sheetData>
      <sheetData sheetId="3475">
        <row r="47">
          <cell r="H47">
            <v>38405.002915416662</v>
          </cell>
        </row>
      </sheetData>
      <sheetData sheetId="3476">
        <row r="47">
          <cell r="H47">
            <v>41159.979021230996</v>
          </cell>
        </row>
      </sheetData>
      <sheetData sheetId="3477">
        <row r="47">
          <cell r="H47">
            <v>16020</v>
          </cell>
        </row>
      </sheetData>
      <sheetData sheetId="3478">
        <row r="47">
          <cell r="H47">
            <v>11675</v>
          </cell>
        </row>
      </sheetData>
      <sheetData sheetId="3479">
        <row r="47">
          <cell r="H47">
            <v>382683.1643235588</v>
          </cell>
        </row>
      </sheetData>
      <sheetData sheetId="3480">
        <row r="47">
          <cell r="H47">
            <v>27108.482479999999</v>
          </cell>
        </row>
      </sheetData>
      <sheetData sheetId="3481">
        <row r="47">
          <cell r="H47">
            <v>18945.0351992</v>
          </cell>
        </row>
      </sheetData>
      <sheetData sheetId="3482">
        <row r="47">
          <cell r="H47">
            <v>88016.225274879995</v>
          </cell>
        </row>
      </sheetData>
      <sheetData sheetId="3483">
        <row r="47">
          <cell r="H47">
            <v>11296.680928966078</v>
          </cell>
        </row>
      </sheetData>
      <sheetData sheetId="3484">
        <row r="47">
          <cell r="H47">
            <v>19660.483631249997</v>
          </cell>
        </row>
      </sheetData>
      <sheetData sheetId="3485">
        <row r="47">
          <cell r="H47">
            <v>19660.483631249997</v>
          </cell>
        </row>
      </sheetData>
      <sheetData sheetId="3486">
        <row r="47">
          <cell r="H47">
            <v>19660.483631249997</v>
          </cell>
        </row>
      </sheetData>
      <sheetData sheetId="3487">
        <row r="47">
          <cell r="H47">
            <v>39947.116768272004</v>
          </cell>
        </row>
      </sheetData>
      <sheetData sheetId="3488">
        <row r="47">
          <cell r="H47">
            <v>37450.421970255004</v>
          </cell>
        </row>
      </sheetData>
      <sheetData sheetId="3489">
        <row r="47">
          <cell r="H47">
            <v>5631.4338221939006</v>
          </cell>
        </row>
      </sheetData>
      <sheetData sheetId="3490">
        <row r="47">
          <cell r="H47">
            <v>29691.867138751997</v>
          </cell>
        </row>
      </sheetData>
      <sheetData sheetId="3491">
        <row r="47">
          <cell r="H47">
            <v>10601.359883464</v>
          </cell>
        </row>
      </sheetData>
      <sheetData sheetId="3492">
        <row r="47">
          <cell r="H47">
            <v>16440.07876665</v>
          </cell>
        </row>
      </sheetData>
      <sheetData sheetId="3493">
        <row r="47">
          <cell r="H47">
            <v>7502.6541280530009</v>
          </cell>
        </row>
      </sheetData>
      <sheetData sheetId="3494">
        <row r="47">
          <cell r="H47">
            <v>63269.394041350002</v>
          </cell>
        </row>
      </sheetData>
      <sheetData sheetId="3495">
        <row r="47">
          <cell r="H47">
            <v>38708.912732384997</v>
          </cell>
        </row>
      </sheetData>
      <sheetData sheetId="3496">
        <row r="47">
          <cell r="H47">
            <v>30140.654422727453</v>
          </cell>
        </row>
      </sheetData>
      <sheetData sheetId="3497">
        <row r="47">
          <cell r="H47">
            <v>39628.094655192057</v>
          </cell>
        </row>
      </sheetData>
      <sheetData sheetId="3498">
        <row r="47">
          <cell r="H47">
            <v>38729.542446049003</v>
          </cell>
        </row>
      </sheetData>
      <sheetData sheetId="3499">
        <row r="47">
          <cell r="H47">
            <v>7116.936965586</v>
          </cell>
        </row>
      </sheetData>
      <sheetData sheetId="3500">
        <row r="47">
          <cell r="H47">
            <v>9391.2743470000005</v>
          </cell>
        </row>
      </sheetData>
      <sheetData sheetId="3501">
        <row r="47">
          <cell r="H47">
            <v>8500.0189065630984</v>
          </cell>
        </row>
      </sheetData>
      <sheetData sheetId="3502">
        <row r="47">
          <cell r="H47">
            <v>32499.094423904498</v>
          </cell>
        </row>
      </sheetData>
      <sheetData sheetId="3503">
        <row r="47">
          <cell r="H47">
            <v>51817.028777055006</v>
          </cell>
        </row>
      </sheetData>
      <sheetData sheetId="3504">
        <row r="47">
          <cell r="H47">
            <v>55430.1575333</v>
          </cell>
        </row>
      </sheetData>
      <sheetData sheetId="3505">
        <row r="47">
          <cell r="H47">
            <v>25786.003498499998</v>
          </cell>
        </row>
      </sheetData>
      <sheetData sheetId="3506">
        <row r="47">
          <cell r="H47">
            <v>21993.806973733335</v>
          </cell>
        </row>
      </sheetData>
      <sheetData sheetId="3507">
        <row r="47">
          <cell r="H47">
            <v>21941.348275</v>
          </cell>
        </row>
      </sheetData>
      <sheetData sheetId="3508">
        <row r="47">
          <cell r="H47">
            <v>576269.26239999989</v>
          </cell>
        </row>
      </sheetData>
      <sheetData sheetId="3509">
        <row r="48">
          <cell r="H48">
            <v>640370.66537874995</v>
          </cell>
        </row>
      </sheetData>
      <sheetData sheetId="3510">
        <row r="47">
          <cell r="H47">
            <v>21941.348275</v>
          </cell>
        </row>
      </sheetData>
      <sheetData sheetId="3511">
        <row r="47">
          <cell r="H47">
            <v>576269.26239999989</v>
          </cell>
        </row>
      </sheetData>
      <sheetData sheetId="3512">
        <row r="47">
          <cell r="H47">
            <v>9078.6352040999991</v>
          </cell>
        </row>
      </sheetData>
      <sheetData sheetId="3513">
        <row r="47">
          <cell r="H47">
            <v>21941.348275</v>
          </cell>
        </row>
      </sheetData>
      <sheetData sheetId="3514">
        <row r="47">
          <cell r="H47">
            <v>576269.26239999989</v>
          </cell>
        </row>
      </sheetData>
      <sheetData sheetId="3515">
        <row r="47">
          <cell r="H47">
            <v>9078.6352040999991</v>
          </cell>
        </row>
      </sheetData>
      <sheetData sheetId="3516">
        <row r="49">
          <cell r="H49">
            <v>83961.133243064003</v>
          </cell>
        </row>
      </sheetData>
      <sheetData sheetId="3517">
        <row r="47">
          <cell r="H47">
            <v>14670.136122054002</v>
          </cell>
        </row>
      </sheetData>
      <sheetData sheetId="3518">
        <row r="47">
          <cell r="H47">
            <v>9078.6352040999991</v>
          </cell>
        </row>
      </sheetData>
      <sheetData sheetId="3519">
        <row r="51">
          <cell r="H51">
            <v>117309.4992738</v>
          </cell>
        </row>
      </sheetData>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row r="1">
          <cell r="A1" t="str">
            <v>Name</v>
          </cell>
        </row>
      </sheetData>
      <sheetData sheetId="3579"/>
      <sheetData sheetId="3580"/>
      <sheetData sheetId="3581"/>
      <sheetData sheetId="3582"/>
      <sheetData sheetId="3583"/>
      <sheetData sheetId="3584"/>
      <sheetData sheetId="3585"/>
      <sheetData sheetId="3586">
        <row r="1">
          <cell r="A1" t="str">
            <v>EQUIPO</v>
          </cell>
        </row>
      </sheetData>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ow r="41">
          <cell r="H41">
            <v>1719.2219460730605</v>
          </cell>
        </row>
      </sheetData>
      <sheetData sheetId="3927">
        <row r="44">
          <cell r="H44">
            <v>747796</v>
          </cell>
        </row>
      </sheetData>
      <sheetData sheetId="3928">
        <row r="44">
          <cell r="H44">
            <v>153008</v>
          </cell>
        </row>
      </sheetData>
      <sheetData sheetId="3929"/>
      <sheetData sheetId="3930"/>
      <sheetData sheetId="3931"/>
      <sheetData sheetId="3932"/>
      <sheetData sheetId="3933"/>
      <sheetData sheetId="3934"/>
      <sheetData sheetId="3935"/>
      <sheetData sheetId="3936"/>
      <sheetData sheetId="3937"/>
      <sheetData sheetId="3938">
        <row r="5">
          <cell r="E5" t="str">
            <v>CANTIDAD</v>
          </cell>
        </row>
      </sheetData>
      <sheetData sheetId="3939">
        <row r="5">
          <cell r="E5" t="str">
            <v>CANTIDAD</v>
          </cell>
        </row>
      </sheetData>
      <sheetData sheetId="3940">
        <row r="5">
          <cell r="E5" t="str">
            <v>CANTIDAD</v>
          </cell>
        </row>
      </sheetData>
      <sheetData sheetId="3941">
        <row r="5">
          <cell r="E5" t="str">
            <v>CANTIDAD</v>
          </cell>
        </row>
      </sheetData>
      <sheetData sheetId="3942">
        <row r="5">
          <cell r="E5" t="str">
            <v>CANTIDAD</v>
          </cell>
        </row>
      </sheetData>
      <sheetData sheetId="3943">
        <row r="5">
          <cell r="E5" t="str">
            <v>CANTIDAD</v>
          </cell>
        </row>
      </sheetData>
      <sheetData sheetId="3944">
        <row r="5">
          <cell r="E5" t="str">
            <v>CANTIDAD</v>
          </cell>
        </row>
      </sheetData>
      <sheetData sheetId="3945">
        <row r="5">
          <cell r="E5" t="str">
            <v>CANTIDAD</v>
          </cell>
        </row>
      </sheetData>
      <sheetData sheetId="3946">
        <row r="5">
          <cell r="E5" t="str">
            <v>CANTIDAD</v>
          </cell>
        </row>
      </sheetData>
      <sheetData sheetId="3947">
        <row r="5">
          <cell r="E5" t="str">
            <v>CANTIDAD</v>
          </cell>
        </row>
      </sheetData>
      <sheetData sheetId="3948">
        <row r="41">
          <cell r="H41">
            <v>107162</v>
          </cell>
        </row>
      </sheetData>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ow r="16">
          <cell r="A16" t="str">
            <v>ABONO 10-30-10</v>
          </cell>
        </row>
      </sheetData>
      <sheetData sheetId="4179"/>
      <sheetData sheetId="4180"/>
      <sheetData sheetId="4181" refreshError="1"/>
      <sheetData sheetId="4182" refreshError="1"/>
      <sheetData sheetId="4183" refreshError="1"/>
      <sheetData sheetId="4184" refreshError="1"/>
      <sheetData sheetId="4185" refreshError="1"/>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sheetData sheetId="4318"/>
      <sheetData sheetId="4319"/>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row r="1">
          <cell r="A1" t="str">
            <v>ITEM</v>
          </cell>
        </row>
      </sheetData>
      <sheetData sheetId="4665">
        <row r="1">
          <cell r="A1" t="str">
            <v>EQUIPO</v>
          </cell>
        </row>
      </sheetData>
      <sheetData sheetId="4666">
        <row r="1">
          <cell r="A1" t="str">
            <v>ADMINISTRACION</v>
          </cell>
        </row>
      </sheetData>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row r="1">
          <cell r="A1" t="str">
            <v>ITEM</v>
          </cell>
        </row>
      </sheetData>
      <sheetData sheetId="4694">
        <row r="1">
          <cell r="A1" t="str">
            <v>ADMINISTRACION</v>
          </cell>
        </row>
      </sheetData>
      <sheetData sheetId="4695"/>
      <sheetData sheetId="4696"/>
      <sheetData sheetId="4697"/>
      <sheetData sheetId="4698"/>
      <sheetData sheetId="4699"/>
      <sheetData sheetId="4700"/>
      <sheetData sheetId="4701"/>
      <sheetData sheetId="4702">
        <row r="1">
          <cell r="A1" t="str">
            <v>ITEM</v>
          </cell>
        </row>
      </sheetData>
      <sheetData sheetId="4703">
        <row r="1">
          <cell r="A1" t="str">
            <v>EQUIPO</v>
          </cell>
        </row>
      </sheetData>
      <sheetData sheetId="4704">
        <row r="1">
          <cell r="A1" t="str">
            <v>ADMINISTRACION</v>
          </cell>
        </row>
      </sheetData>
      <sheetData sheetId="4705"/>
      <sheetData sheetId="4706"/>
      <sheetData sheetId="4707"/>
      <sheetData sheetId="4708"/>
      <sheetData sheetId="4709"/>
      <sheetData sheetId="4710"/>
      <sheetData sheetId="4711"/>
      <sheetData sheetId="4712"/>
      <sheetData sheetId="4713"/>
      <sheetData sheetId="4714"/>
      <sheetData sheetId="4715"/>
      <sheetData sheetId="4716" refreshError="1"/>
      <sheetData sheetId="4717"/>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sheetData sheetId="4848"/>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sheetData sheetId="5395"/>
      <sheetData sheetId="5396"/>
      <sheetData sheetId="5397"/>
      <sheetData sheetId="5398"/>
      <sheetData sheetId="5399"/>
      <sheetData sheetId="5400"/>
      <sheetData sheetId="5401"/>
      <sheetData sheetId="5402"/>
      <sheetData sheetId="5403"/>
      <sheetData sheetId="5404" refreshError="1"/>
      <sheetData sheetId="5405" refreshError="1"/>
      <sheetData sheetId="5406" refreshError="1"/>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sheetData sheetId="5419"/>
      <sheetData sheetId="5420" refreshError="1"/>
      <sheetData sheetId="5421" refreshError="1"/>
      <sheetData sheetId="5422"/>
      <sheetData sheetId="5423"/>
      <sheetData sheetId="5424"/>
      <sheetData sheetId="5425"/>
      <sheetData sheetId="5426" refreshError="1"/>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sheetData sheetId="5735" refreshError="1"/>
      <sheetData sheetId="5736" refreshError="1"/>
      <sheetData sheetId="5737" refreshError="1"/>
      <sheetData sheetId="5738">
        <row r="40">
          <cell r="H40">
            <v>2958</v>
          </cell>
        </row>
      </sheetData>
      <sheetData sheetId="5739" refreshError="1"/>
      <sheetData sheetId="5740">
        <row r="41">
          <cell r="H41">
            <v>545</v>
          </cell>
        </row>
      </sheetData>
      <sheetData sheetId="5741">
        <row r="41">
          <cell r="H41">
            <v>108130</v>
          </cell>
        </row>
      </sheetData>
      <sheetData sheetId="5742" refreshError="1"/>
      <sheetData sheetId="5743">
        <row r="39">
          <cell r="H39">
            <v>61373</v>
          </cell>
        </row>
      </sheetData>
      <sheetData sheetId="5744">
        <row r="39">
          <cell r="H39">
            <v>345846</v>
          </cell>
        </row>
      </sheetData>
      <sheetData sheetId="5745">
        <row r="44">
          <cell r="H44">
            <v>71546</v>
          </cell>
        </row>
      </sheetData>
      <sheetData sheetId="5746">
        <row r="43">
          <cell r="H43">
            <v>373562</v>
          </cell>
        </row>
      </sheetData>
      <sheetData sheetId="5747" refreshError="1"/>
      <sheetData sheetId="5748" refreshError="1"/>
      <sheetData sheetId="5749">
        <row r="41">
          <cell r="H41">
            <v>4080</v>
          </cell>
        </row>
      </sheetData>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sheetData sheetId="5777"/>
      <sheetData sheetId="5778"/>
      <sheetData sheetId="5779"/>
      <sheetData sheetId="5780"/>
      <sheetData sheetId="5781"/>
      <sheetData sheetId="5782"/>
      <sheetData sheetId="5783"/>
      <sheetData sheetId="5784" refreshError="1"/>
      <sheetData sheetId="5785" refreshError="1"/>
      <sheetData sheetId="5786"/>
      <sheetData sheetId="5787"/>
      <sheetData sheetId="5788"/>
      <sheetData sheetId="5789">
        <row r="1">
          <cell r="B1" t="str">
            <v>CTO-102-2002</v>
          </cell>
        </row>
      </sheetData>
      <sheetData sheetId="5790"/>
      <sheetData sheetId="5791">
        <row r="6">
          <cell r="A6" t="str">
            <v>CONTRATISTA:</v>
          </cell>
        </row>
      </sheetData>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1">
          <cell r="A1" t="str">
            <v>ITEM</v>
          </cell>
        </row>
      </sheetData>
      <sheetData sheetId="7427">
        <row r="1">
          <cell r="A1" t="str">
            <v>EQUIPO</v>
          </cell>
        </row>
      </sheetData>
      <sheetData sheetId="7428">
        <row r="1">
          <cell r="A1" t="str">
            <v>ADMINISTRACION</v>
          </cell>
        </row>
      </sheetData>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sheetData sheetId="8028"/>
      <sheetData sheetId="8029"/>
      <sheetData sheetId="8030">
        <row r="45">
          <cell r="B45" t="str">
            <v>P-002</v>
          </cell>
        </row>
      </sheetData>
      <sheetData sheetId="8031"/>
      <sheetData sheetId="8032"/>
      <sheetData sheetId="8033"/>
      <sheetData sheetId="8034"/>
      <sheetData sheetId="8035"/>
      <sheetData sheetId="8036"/>
      <sheetData sheetId="8037"/>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sheetData sheetId="8220" refreshError="1"/>
      <sheetData sheetId="8221" refreshError="1"/>
      <sheetData sheetId="8222" refreshError="1"/>
      <sheetData sheetId="8223" refreshError="1"/>
      <sheetData sheetId="8224"/>
      <sheetData sheetId="8225"/>
      <sheetData sheetId="8226" refreshError="1"/>
      <sheetData sheetId="8227" refreshError="1"/>
      <sheetData sheetId="8228"/>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sheetData sheetId="8242"/>
      <sheetData sheetId="8243"/>
      <sheetData sheetId="8244"/>
      <sheetData sheetId="8245" refreshError="1"/>
      <sheetData sheetId="8246" refreshError="1"/>
      <sheetData sheetId="8247" refreshError="1"/>
      <sheetData sheetId="8248" refreshError="1"/>
      <sheetData sheetId="8249" refreshError="1"/>
      <sheetData sheetId="8250"/>
      <sheetData sheetId="8251"/>
      <sheetData sheetId="8252"/>
      <sheetData sheetId="8253"/>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sheetData sheetId="8583" refreshError="1"/>
      <sheetData sheetId="8584" refreshError="1"/>
      <sheetData sheetId="8585" refreshError="1"/>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ábana"/>
      <sheetName val="PLAN DE INVERSION ANTICIPO"/>
      <sheetName val="inv mensual"/>
      <sheetName val="borrador flujo inv"/>
      <sheetName val="social-ambiental"/>
      <sheetName val="AU"/>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1">
          <cell r="A1">
            <v>0</v>
          </cell>
        </row>
      </sheetData>
      <sheetData sheetId="42"/>
      <sheetData sheetId="43"/>
      <sheetData sheetId="44"/>
      <sheetData sheetId="45"/>
      <sheetData sheetId="4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sheetName val="RECURSOS"/>
      <sheetName val="A.U.I."/>
    </sheetNames>
    <sheetDataSet>
      <sheetData sheetId="0"/>
      <sheetData sheetId="1">
        <row r="1025">
          <cell r="G1025">
            <v>40408</v>
          </cell>
        </row>
        <row r="1093">
          <cell r="G1093">
            <v>6085</v>
          </cell>
        </row>
        <row r="1161">
          <cell r="G1161">
            <v>280884</v>
          </cell>
        </row>
        <row r="1263">
          <cell r="G1263">
            <v>6400</v>
          </cell>
        </row>
        <row r="1297">
          <cell r="G1297">
            <v>5096</v>
          </cell>
        </row>
        <row r="1331">
          <cell r="G1331">
            <v>8122</v>
          </cell>
        </row>
        <row r="1365">
          <cell r="G1365">
            <v>336257</v>
          </cell>
        </row>
        <row r="1399">
          <cell r="G1399">
            <v>40776</v>
          </cell>
        </row>
        <row r="1433">
          <cell r="G1433">
            <v>47546</v>
          </cell>
        </row>
        <row r="1467">
          <cell r="G1467">
            <v>34960</v>
          </cell>
        </row>
        <row r="1501">
          <cell r="G1501">
            <v>15033</v>
          </cell>
        </row>
        <row r="1773">
          <cell r="G1773">
            <v>14717</v>
          </cell>
        </row>
        <row r="1807">
          <cell r="G1807">
            <v>21142</v>
          </cell>
        </row>
        <row r="1841">
          <cell r="G1841">
            <v>16947</v>
          </cell>
        </row>
        <row r="1909">
          <cell r="G1909">
            <v>23200</v>
          </cell>
        </row>
        <row r="1943">
          <cell r="G1943">
            <v>15038</v>
          </cell>
        </row>
      </sheetData>
      <sheetData sheetId="2"/>
      <sheetData sheetId="3"/>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 PARA INFORME"/>
      <sheetName val="PRESUP. Obra civil PARA NFORME "/>
      <sheetName val="resumen "/>
      <sheetName val="resumen totalizado"/>
      <sheetName val="memoria"/>
      <sheetName val="PRESUP. Obra civil PARA NFO (2)"/>
    </sheetNames>
    <sheetDataSet>
      <sheetData sheetId="0"/>
      <sheetData sheetId="1" refreshError="1"/>
      <sheetData sheetId="2" refreshError="1"/>
      <sheetData sheetId="3" refreshError="1"/>
      <sheetData sheetId="4"/>
      <sheetData sheetId="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O "/>
      <sheetName val="MEMORIA CANTIDADES "/>
      <sheetName val="Cantiades de pavimento"/>
      <sheetName val="PRECIOS"/>
      <sheetName val="1.1"/>
      <sheetName val="1.2"/>
      <sheetName val="1.3"/>
      <sheetName val="1.4"/>
      <sheetName val="1.5"/>
      <sheetName val="1.6"/>
      <sheetName val="2.1"/>
      <sheetName val="2.2"/>
      <sheetName val="2.3"/>
      <sheetName val="2.4"/>
      <sheetName val="3.1"/>
      <sheetName val="APU' BASICO "/>
      <sheetName val="EQUIPOS "/>
      <sheetName val="INSUMOS"/>
      <sheetName val="APU'S BASICOS"/>
      <sheetName val="F-PRESTACIONAL"/>
      <sheetName val="concreto 2000 psi"/>
      <sheetName val="Concreto2500"/>
      <sheetName val="Concreto3000"/>
      <sheetName val="Concreto4000"/>
      <sheetName val="MORTERO 1-4"/>
      <sheetName val="morte  1-6"/>
      <sheetName val="concreto 3500 psi"/>
    </sheetNames>
    <sheetDataSet>
      <sheetData sheetId="0"/>
      <sheetData sheetId="1"/>
      <sheetData sheetId="2"/>
      <sheetData sheetId="3"/>
      <sheetData sheetId="4">
        <row r="27">
          <cell r="C27">
            <v>29260</v>
          </cell>
        </row>
      </sheetData>
      <sheetData sheetId="5">
        <row r="27">
          <cell r="C27">
            <v>43890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 val="ACTA DE OBRA"/>
      <sheetName val="Hoja1"/>
      <sheetName val="todos"/>
      <sheetName val="Datos-Gráfica"/>
      <sheetName val="Análisis de precios"/>
      <sheetName val="Form5 _Pág_ 2"/>
      <sheetName val="Form5 _Pág_ 1"/>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LTA BLOQUE 3"/>
      <sheetName val="AIU"/>
      <sheetName val="M_Arq"/>
      <sheetName val="Pres_Com"/>
      <sheetName val="2_Cimentación_Est.Met"/>
      <sheetName val="4_Mampost"/>
      <sheetName val="5_Pisos"/>
      <sheetName val="6_Hidro"/>
      <sheetName val="6_Hidro (2)"/>
      <sheetName val="7_Enchapes"/>
      <sheetName val="8_Aparato"/>
      <sheetName val="9_Cubierta"/>
      <sheetName val="10_CMetalica"/>
      <sheetName val="12_Elect_GA"/>
      <sheetName val="11_Pintura"/>
      <sheetName val="14_Tanque almac"/>
      <sheetName val="Apu basicos"/>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D30</v>
          </cell>
        </row>
        <row r="151">
          <cell r="A151" t="str">
            <v>D31</v>
          </cell>
        </row>
        <row r="152">
          <cell r="A152" t="str">
            <v>D32</v>
          </cell>
        </row>
        <row r="153">
          <cell r="A153" t="str">
            <v>D33</v>
          </cell>
        </row>
        <row r="154">
          <cell r="A154" t="str">
            <v>D34</v>
          </cell>
        </row>
        <row r="155">
          <cell r="A155" t="str">
            <v>D35</v>
          </cell>
        </row>
        <row r="156">
          <cell r="A156" t="str">
            <v>D36</v>
          </cell>
        </row>
        <row r="157">
          <cell r="A157" t="str">
            <v>D37</v>
          </cell>
        </row>
        <row r="158">
          <cell r="A158" t="str">
            <v>D38</v>
          </cell>
        </row>
        <row r="159">
          <cell r="A159" t="str">
            <v>D39</v>
          </cell>
        </row>
        <row r="160">
          <cell r="A160">
            <v>0</v>
          </cell>
        </row>
        <row r="161">
          <cell r="A161">
            <v>0</v>
          </cell>
        </row>
        <row r="162">
          <cell r="A162" t="str">
            <v>ELEC</v>
          </cell>
        </row>
        <row r="163">
          <cell r="A163" t="str">
            <v>ELE-01</v>
          </cell>
        </row>
        <row r="164">
          <cell r="A164" t="str">
            <v>ELE-02</v>
          </cell>
        </row>
        <row r="165">
          <cell r="A165" t="str">
            <v>ELE-03</v>
          </cell>
        </row>
        <row r="166">
          <cell r="A166" t="str">
            <v>ELE-04</v>
          </cell>
        </row>
        <row r="167">
          <cell r="A167" t="str">
            <v>ELE-05</v>
          </cell>
        </row>
        <row r="168">
          <cell r="A168" t="str">
            <v>ELE-06</v>
          </cell>
        </row>
        <row r="171">
          <cell r="A171" t="str">
            <v>AIRE</v>
          </cell>
        </row>
        <row r="172">
          <cell r="A172" t="str">
            <v>AIRE-01</v>
          </cell>
        </row>
        <row r="173">
          <cell r="A173" t="str">
            <v>AIRE-02</v>
          </cell>
        </row>
        <row r="174">
          <cell r="A174" t="str">
            <v>AIRE-03</v>
          </cell>
        </row>
        <row r="175">
          <cell r="A175" t="str">
            <v>AIRE-04</v>
          </cell>
        </row>
        <row r="176">
          <cell r="A176" t="str">
            <v>AIRE-05</v>
          </cell>
        </row>
        <row r="177">
          <cell r="A177" t="str">
            <v>AIRE-06</v>
          </cell>
        </row>
        <row r="178">
          <cell r="A178" t="str">
            <v>AIRE-07</v>
          </cell>
        </row>
        <row r="179">
          <cell r="A179" t="str">
            <v>AIRE-08</v>
          </cell>
        </row>
        <row r="180">
          <cell r="A180" t="str">
            <v>AIRE-09</v>
          </cell>
        </row>
        <row r="181">
          <cell r="A181" t="str">
            <v>AIRE-10</v>
          </cell>
        </row>
        <row r="182">
          <cell r="A182" t="str">
            <v>AIRE-11</v>
          </cell>
        </row>
        <row r="183">
          <cell r="A183" t="str">
            <v>AIRE-12</v>
          </cell>
        </row>
        <row r="184">
          <cell r="A184" t="str">
            <v>AIRE-13</v>
          </cell>
        </row>
        <row r="185">
          <cell r="A185" t="str">
            <v>AIRE-14</v>
          </cell>
        </row>
        <row r="186">
          <cell r="A186" t="str">
            <v>AIRE-15</v>
          </cell>
        </row>
        <row r="187">
          <cell r="A187" t="str">
            <v>AIRE-16</v>
          </cell>
        </row>
        <row r="188">
          <cell r="A188" t="str">
            <v>AIRE-17</v>
          </cell>
        </row>
        <row r="189">
          <cell r="A189" t="str">
            <v>AIRE-18</v>
          </cell>
        </row>
        <row r="190">
          <cell r="A190" t="str">
            <v>AIRE-19</v>
          </cell>
        </row>
        <row r="191">
          <cell r="A191" t="str">
            <v>AIRE-20</v>
          </cell>
        </row>
        <row r="192">
          <cell r="A192" t="str">
            <v>AIRE-21</v>
          </cell>
        </row>
        <row r="193">
          <cell r="A193" t="str">
            <v>AIRE-22</v>
          </cell>
        </row>
        <row r="194">
          <cell r="A194" t="str">
            <v>AIRE-23</v>
          </cell>
        </row>
        <row r="195">
          <cell r="A195" t="str">
            <v>AIRE-24</v>
          </cell>
        </row>
        <row r="196">
          <cell r="A196" t="str">
            <v>AIRE-25</v>
          </cell>
        </row>
        <row r="197">
          <cell r="A197" t="str">
            <v>AIRE-26</v>
          </cell>
        </row>
        <row r="198">
          <cell r="A198" t="str">
            <v>AIRE-27</v>
          </cell>
        </row>
        <row r="199">
          <cell r="A199" t="str">
            <v>AIRE-28</v>
          </cell>
        </row>
        <row r="200">
          <cell r="A200" t="str">
            <v>AIRE-29</v>
          </cell>
        </row>
        <row r="201">
          <cell r="A201" t="str">
            <v>AIRE-30</v>
          </cell>
        </row>
        <row r="202">
          <cell r="A202" t="str">
            <v>AIRE-31</v>
          </cell>
        </row>
        <row r="203">
          <cell r="A203" t="str">
            <v>AIRE-32</v>
          </cell>
        </row>
        <row r="204">
          <cell r="A204" t="str">
            <v>AIRE-33</v>
          </cell>
        </row>
        <row r="205">
          <cell r="A205">
            <v>0</v>
          </cell>
        </row>
        <row r="214">
          <cell r="A214" t="str">
            <v>E</v>
          </cell>
        </row>
        <row r="215">
          <cell r="A215" t="str">
            <v>E01</v>
          </cell>
        </row>
        <row r="216">
          <cell r="A216" t="str">
            <v>E01A</v>
          </cell>
        </row>
        <row r="217">
          <cell r="A217" t="str">
            <v>E17</v>
          </cell>
        </row>
        <row r="218">
          <cell r="A218" t="str">
            <v>E25</v>
          </cell>
        </row>
        <row r="219">
          <cell r="A219" t="str">
            <v>E09</v>
          </cell>
        </row>
        <row r="220">
          <cell r="A220" t="str">
            <v>E21</v>
          </cell>
        </row>
        <row r="221">
          <cell r="A221" t="str">
            <v>E28</v>
          </cell>
        </row>
        <row r="222">
          <cell r="A222" t="str">
            <v>E26</v>
          </cell>
        </row>
        <row r="223">
          <cell r="A223" t="str">
            <v>E02</v>
          </cell>
        </row>
        <row r="224">
          <cell r="A224" t="str">
            <v>E02A</v>
          </cell>
        </row>
        <row r="225">
          <cell r="A225" t="str">
            <v>E02B</v>
          </cell>
        </row>
        <row r="226">
          <cell r="A226" t="str">
            <v>E54</v>
          </cell>
        </row>
        <row r="227">
          <cell r="A227" t="str">
            <v>E55</v>
          </cell>
        </row>
        <row r="228">
          <cell r="A228" t="str">
            <v>E52</v>
          </cell>
        </row>
        <row r="229">
          <cell r="A229" t="str">
            <v>E53</v>
          </cell>
        </row>
        <row r="230">
          <cell r="A230" t="str">
            <v>E48</v>
          </cell>
        </row>
        <row r="231">
          <cell r="A231" t="str">
            <v>E50</v>
          </cell>
        </row>
        <row r="232">
          <cell r="A232" t="str">
            <v>E49</v>
          </cell>
        </row>
        <row r="233">
          <cell r="A233" t="str">
            <v>E51</v>
          </cell>
        </row>
        <row r="234">
          <cell r="A234" t="str">
            <v>E44</v>
          </cell>
        </row>
        <row r="235">
          <cell r="A235" t="str">
            <v>E46</v>
          </cell>
        </row>
        <row r="236">
          <cell r="A236" t="str">
            <v>E45</v>
          </cell>
        </row>
        <row r="237">
          <cell r="A237" t="str">
            <v>E47</v>
          </cell>
        </row>
        <row r="238">
          <cell r="A238" t="str">
            <v>E42</v>
          </cell>
        </row>
        <row r="239">
          <cell r="A239" t="str">
            <v>E43</v>
          </cell>
        </row>
        <row r="240">
          <cell r="A240" t="str">
            <v>E40</v>
          </cell>
        </row>
        <row r="241">
          <cell r="A241" t="str">
            <v>E41</v>
          </cell>
        </row>
        <row r="242">
          <cell r="A242" t="str">
            <v>E36</v>
          </cell>
        </row>
        <row r="243">
          <cell r="A243" t="str">
            <v>E38</v>
          </cell>
        </row>
        <row r="244">
          <cell r="A244" t="str">
            <v>E39</v>
          </cell>
        </row>
        <row r="245">
          <cell r="A245" t="str">
            <v>E37</v>
          </cell>
        </row>
        <row r="246">
          <cell r="A246" t="str">
            <v>E32</v>
          </cell>
        </row>
        <row r="247">
          <cell r="A247" t="str">
            <v>E34</v>
          </cell>
        </row>
        <row r="248">
          <cell r="A248" t="str">
            <v>E33</v>
          </cell>
        </row>
        <row r="249">
          <cell r="A249" t="str">
            <v>E35</v>
          </cell>
        </row>
        <row r="250">
          <cell r="A250" t="str">
            <v>E03</v>
          </cell>
        </row>
        <row r="251">
          <cell r="A251" t="str">
            <v>E23</v>
          </cell>
        </row>
        <row r="252">
          <cell r="A252" t="str">
            <v>E22</v>
          </cell>
        </row>
        <row r="253">
          <cell r="A253" t="str">
            <v>E04</v>
          </cell>
        </row>
        <row r="254">
          <cell r="A254" t="str">
            <v>E05</v>
          </cell>
        </row>
        <row r="255">
          <cell r="A255" t="str">
            <v>E24</v>
          </cell>
        </row>
        <row r="256">
          <cell r="A256" t="str">
            <v>E68</v>
          </cell>
        </row>
        <row r="257">
          <cell r="A257" t="str">
            <v>E69</v>
          </cell>
        </row>
        <row r="258">
          <cell r="A258" t="str">
            <v>E70</v>
          </cell>
        </row>
        <row r="259">
          <cell r="A259" t="str">
            <v>E71</v>
          </cell>
        </row>
        <row r="260">
          <cell r="A260" t="str">
            <v>E06</v>
          </cell>
        </row>
        <row r="261">
          <cell r="A261" t="str">
            <v>E07</v>
          </cell>
        </row>
        <row r="262">
          <cell r="A262" t="str">
            <v>E08</v>
          </cell>
        </row>
        <row r="263">
          <cell r="A263" t="str">
            <v>E31</v>
          </cell>
        </row>
        <row r="264">
          <cell r="A264" t="str">
            <v>E30</v>
          </cell>
        </row>
        <row r="265">
          <cell r="A265" t="str">
            <v>E10</v>
          </cell>
        </row>
        <row r="266">
          <cell r="A266" t="str">
            <v>E29</v>
          </cell>
        </row>
        <row r="267">
          <cell r="A267" t="str">
            <v>E11</v>
          </cell>
        </row>
        <row r="268">
          <cell r="A268" t="str">
            <v>E60</v>
          </cell>
        </row>
        <row r="269">
          <cell r="A269" t="str">
            <v>E61</v>
          </cell>
        </row>
        <row r="270">
          <cell r="A270" t="str">
            <v>E58</v>
          </cell>
        </row>
        <row r="271">
          <cell r="A271" t="str">
            <v>E59</v>
          </cell>
        </row>
        <row r="272">
          <cell r="A272" t="str">
            <v>E56</v>
          </cell>
        </row>
        <row r="273">
          <cell r="A273" t="str">
            <v>E57</v>
          </cell>
        </row>
        <row r="274">
          <cell r="A274" t="str">
            <v>E66</v>
          </cell>
        </row>
        <row r="275">
          <cell r="A275" t="str">
            <v>E67</v>
          </cell>
        </row>
        <row r="276">
          <cell r="A276" t="str">
            <v>E67A</v>
          </cell>
        </row>
        <row r="277">
          <cell r="A277" t="str">
            <v>E67B</v>
          </cell>
        </row>
        <row r="278">
          <cell r="A278" t="str">
            <v>E64</v>
          </cell>
        </row>
        <row r="279">
          <cell r="A279" t="str">
            <v>E65</v>
          </cell>
        </row>
        <row r="280">
          <cell r="A280" t="str">
            <v>E62</v>
          </cell>
        </row>
        <row r="281">
          <cell r="A281" t="str">
            <v>E63</v>
          </cell>
        </row>
        <row r="282">
          <cell r="A282" t="str">
            <v>E13</v>
          </cell>
        </row>
        <row r="283">
          <cell r="A283" t="str">
            <v>E12</v>
          </cell>
        </row>
        <row r="284">
          <cell r="A284" t="str">
            <v>E14</v>
          </cell>
        </row>
        <row r="285">
          <cell r="A285" t="str">
            <v>E15</v>
          </cell>
        </row>
        <row r="286">
          <cell r="A286" t="str">
            <v>E16</v>
          </cell>
        </row>
        <row r="287">
          <cell r="A287" t="str">
            <v>E18</v>
          </cell>
        </row>
        <row r="288">
          <cell r="A288" t="str">
            <v>E19</v>
          </cell>
        </row>
        <row r="289">
          <cell r="A289" t="str">
            <v>E27</v>
          </cell>
        </row>
        <row r="290">
          <cell r="A290" t="str">
            <v>E20</v>
          </cell>
        </row>
        <row r="291">
          <cell r="A291" t="str">
            <v>E72</v>
          </cell>
        </row>
        <row r="292">
          <cell r="A292" t="str">
            <v>E76</v>
          </cell>
        </row>
        <row r="293">
          <cell r="A293" t="str">
            <v>E77</v>
          </cell>
        </row>
        <row r="294">
          <cell r="A294" t="str">
            <v>E78</v>
          </cell>
        </row>
        <row r="295">
          <cell r="A295" t="str">
            <v>F</v>
          </cell>
        </row>
        <row r="296">
          <cell r="A296" t="str">
            <v>F09</v>
          </cell>
        </row>
        <row r="297">
          <cell r="A297" t="str">
            <v>F02</v>
          </cell>
        </row>
        <row r="298">
          <cell r="A298" t="str">
            <v>F01</v>
          </cell>
        </row>
        <row r="299">
          <cell r="A299" t="str">
            <v>F03</v>
          </cell>
        </row>
        <row r="300">
          <cell r="A300" t="str">
            <v>F07</v>
          </cell>
        </row>
        <row r="301">
          <cell r="A301" t="str">
            <v>F11</v>
          </cell>
        </row>
        <row r="302">
          <cell r="A302" t="str">
            <v>F08</v>
          </cell>
        </row>
        <row r="303">
          <cell r="A303" t="str">
            <v>F05</v>
          </cell>
        </row>
        <row r="304">
          <cell r="A304" t="str">
            <v>F04</v>
          </cell>
        </row>
        <row r="305">
          <cell r="A305" t="str">
            <v>F06</v>
          </cell>
        </row>
        <row r="306">
          <cell r="A306" t="str">
            <v>F10</v>
          </cell>
        </row>
        <row r="307">
          <cell r="A307" t="str">
            <v>F12</v>
          </cell>
        </row>
        <row r="308">
          <cell r="A308" t="str">
            <v>F13</v>
          </cell>
        </row>
        <row r="309">
          <cell r="A309" t="str">
            <v>F14</v>
          </cell>
        </row>
        <row r="310">
          <cell r="A310" t="str">
            <v>F15</v>
          </cell>
        </row>
        <row r="311">
          <cell r="A311" t="str">
            <v>G</v>
          </cell>
        </row>
        <row r="312">
          <cell r="A312" t="str">
            <v>G1</v>
          </cell>
        </row>
        <row r="313">
          <cell r="A313" t="str">
            <v>G2</v>
          </cell>
        </row>
        <row r="314">
          <cell r="A314" t="str">
            <v>G3</v>
          </cell>
        </row>
        <row r="315">
          <cell r="A315" t="str">
            <v>G4</v>
          </cell>
        </row>
        <row r="316">
          <cell r="A316" t="str">
            <v>H</v>
          </cell>
        </row>
        <row r="317">
          <cell r="A317" t="str">
            <v>H11</v>
          </cell>
        </row>
        <row r="318">
          <cell r="A318" t="str">
            <v>H08</v>
          </cell>
        </row>
        <row r="319">
          <cell r="A319" t="str">
            <v>H01</v>
          </cell>
        </row>
        <row r="320">
          <cell r="A320" t="str">
            <v>H02</v>
          </cell>
        </row>
        <row r="321">
          <cell r="A321" t="str">
            <v>H12</v>
          </cell>
        </row>
        <row r="322">
          <cell r="A322" t="str">
            <v>H03</v>
          </cell>
        </row>
        <row r="323">
          <cell r="A323" t="str">
            <v>H04</v>
          </cell>
        </row>
        <row r="324">
          <cell r="A324" t="str">
            <v>H13</v>
          </cell>
        </row>
        <row r="325">
          <cell r="A325" t="str">
            <v>H09</v>
          </cell>
        </row>
        <row r="326">
          <cell r="A326" t="str">
            <v>H10</v>
          </cell>
        </row>
        <row r="327">
          <cell r="A327" t="str">
            <v>H15</v>
          </cell>
        </row>
        <row r="328">
          <cell r="A328" t="str">
            <v>H16</v>
          </cell>
        </row>
        <row r="329">
          <cell r="A329" t="str">
            <v>H05</v>
          </cell>
        </row>
        <row r="330">
          <cell r="A330" t="str">
            <v>H06</v>
          </cell>
        </row>
        <row r="331">
          <cell r="A331" t="str">
            <v>H07</v>
          </cell>
        </row>
        <row r="332">
          <cell r="A332" t="str">
            <v>H14</v>
          </cell>
        </row>
        <row r="333">
          <cell r="A333" t="str">
            <v>H17</v>
          </cell>
        </row>
        <row r="334">
          <cell r="A334" t="str">
            <v>H18</v>
          </cell>
        </row>
        <row r="335">
          <cell r="A335" t="str">
            <v>H19</v>
          </cell>
        </row>
        <row r="336">
          <cell r="A336" t="str">
            <v>H20</v>
          </cell>
        </row>
        <row r="337">
          <cell r="A337" t="str">
            <v>H21</v>
          </cell>
        </row>
        <row r="338">
          <cell r="A338" t="str">
            <v>I</v>
          </cell>
        </row>
        <row r="340">
          <cell r="A340" t="str">
            <v>J</v>
          </cell>
        </row>
        <row r="341">
          <cell r="A341" t="str">
            <v>J02</v>
          </cell>
        </row>
        <row r="342">
          <cell r="A342" t="str">
            <v>J06</v>
          </cell>
        </row>
        <row r="343">
          <cell r="A343" t="str">
            <v>J12</v>
          </cell>
        </row>
        <row r="344">
          <cell r="A344" t="str">
            <v>J01</v>
          </cell>
        </row>
        <row r="345">
          <cell r="A345" t="str">
            <v>J08</v>
          </cell>
        </row>
        <row r="346">
          <cell r="A346" t="str">
            <v>J07</v>
          </cell>
        </row>
        <row r="347">
          <cell r="A347" t="str">
            <v>J07A</v>
          </cell>
        </row>
        <row r="348">
          <cell r="A348" t="str">
            <v>J05</v>
          </cell>
        </row>
        <row r="349">
          <cell r="A349" t="str">
            <v>J11</v>
          </cell>
        </row>
        <row r="350">
          <cell r="A350" t="str">
            <v xml:space="preserve">  </v>
          </cell>
        </row>
        <row r="351">
          <cell r="A351" t="str">
            <v>J10</v>
          </cell>
        </row>
        <row r="352">
          <cell r="A352" t="str">
            <v>J04</v>
          </cell>
        </row>
        <row r="353">
          <cell r="A353" t="str">
            <v>J09</v>
          </cell>
        </row>
        <row r="354">
          <cell r="A354" t="str">
            <v>J15</v>
          </cell>
        </row>
        <row r="355">
          <cell r="A355" t="str">
            <v>J20</v>
          </cell>
        </row>
        <row r="356">
          <cell r="A356" t="str">
            <v>J21</v>
          </cell>
        </row>
        <row r="357">
          <cell r="A357" t="str">
            <v>J23</v>
          </cell>
        </row>
        <row r="358">
          <cell r="A358" t="str">
            <v>J24</v>
          </cell>
        </row>
        <row r="359">
          <cell r="A359" t="str">
            <v>J25</v>
          </cell>
        </row>
        <row r="360">
          <cell r="A360" t="str">
            <v>J26</v>
          </cell>
        </row>
        <row r="362">
          <cell r="A362" t="str">
            <v>K13</v>
          </cell>
        </row>
        <row r="363">
          <cell r="A363" t="str">
            <v>K14</v>
          </cell>
        </row>
        <row r="364">
          <cell r="A364" t="str">
            <v>K06</v>
          </cell>
        </row>
        <row r="365">
          <cell r="A365" t="str">
            <v>K07</v>
          </cell>
        </row>
        <row r="366">
          <cell r="A366" t="str">
            <v>K17</v>
          </cell>
        </row>
        <row r="367">
          <cell r="A367" t="str">
            <v>K18</v>
          </cell>
        </row>
        <row r="368">
          <cell r="A368" t="str">
            <v>K08</v>
          </cell>
        </row>
        <row r="369">
          <cell r="A369" t="str">
            <v>K19</v>
          </cell>
        </row>
        <row r="370">
          <cell r="A370" t="str">
            <v>K09</v>
          </cell>
        </row>
        <row r="371">
          <cell r="A371" t="str">
            <v>K11</v>
          </cell>
        </row>
        <row r="372">
          <cell r="A372" t="str">
            <v>K12</v>
          </cell>
        </row>
        <row r="373">
          <cell r="A373" t="str">
            <v>K16</v>
          </cell>
        </row>
        <row r="374">
          <cell r="A374" t="str">
            <v>K02</v>
          </cell>
        </row>
        <row r="375">
          <cell r="A375" t="str">
            <v>K15</v>
          </cell>
        </row>
        <row r="376">
          <cell r="A376" t="str">
            <v>K01</v>
          </cell>
        </row>
        <row r="377">
          <cell r="A377" t="str">
            <v>K03</v>
          </cell>
        </row>
        <row r="378">
          <cell r="A378" t="str">
            <v>K04</v>
          </cell>
        </row>
        <row r="379">
          <cell r="A379" t="str">
            <v>K05</v>
          </cell>
        </row>
        <row r="380">
          <cell r="A380" t="str">
            <v>K20</v>
          </cell>
        </row>
        <row r="381">
          <cell r="A381" t="str">
            <v>K21</v>
          </cell>
        </row>
        <row r="382">
          <cell r="A382" t="str">
            <v>K22</v>
          </cell>
        </row>
        <row r="383">
          <cell r="A383" t="str">
            <v>K23</v>
          </cell>
        </row>
        <row r="384">
          <cell r="A384" t="str">
            <v>K24</v>
          </cell>
        </row>
        <row r="385">
          <cell r="A385" t="str">
            <v>K25</v>
          </cell>
        </row>
        <row r="386">
          <cell r="A386" t="str">
            <v>K05A</v>
          </cell>
        </row>
        <row r="387">
          <cell r="A387" t="str">
            <v>K45</v>
          </cell>
        </row>
        <row r="389">
          <cell r="A389" t="str">
            <v>L</v>
          </cell>
        </row>
        <row r="390">
          <cell r="A390" t="str">
            <v>L12</v>
          </cell>
        </row>
        <row r="391">
          <cell r="A391" t="str">
            <v>L02</v>
          </cell>
        </row>
        <row r="392">
          <cell r="A392" t="str">
            <v>L01</v>
          </cell>
        </row>
        <row r="393">
          <cell r="A393" t="str">
            <v>L11</v>
          </cell>
        </row>
        <row r="394">
          <cell r="A394" t="str">
            <v>L03</v>
          </cell>
        </row>
        <row r="395">
          <cell r="A395" t="str">
            <v>L04</v>
          </cell>
        </row>
        <row r="396">
          <cell r="A396" t="str">
            <v>L05</v>
          </cell>
        </row>
        <row r="397">
          <cell r="A397" t="str">
            <v>L06</v>
          </cell>
        </row>
        <row r="398">
          <cell r="A398" t="str">
            <v>L07</v>
          </cell>
        </row>
        <row r="399">
          <cell r="A399" t="str">
            <v>L08</v>
          </cell>
        </row>
        <row r="400">
          <cell r="A400" t="str">
            <v>L09</v>
          </cell>
        </row>
        <row r="401">
          <cell r="A401" t="str">
            <v>L10</v>
          </cell>
        </row>
        <row r="402">
          <cell r="A402" t="str">
            <v>L13</v>
          </cell>
        </row>
        <row r="403">
          <cell r="A403" t="str">
            <v>L14</v>
          </cell>
        </row>
        <row r="404">
          <cell r="A404" t="str">
            <v>L15</v>
          </cell>
        </row>
        <row r="405">
          <cell r="A405" t="str">
            <v>L16</v>
          </cell>
        </row>
        <row r="406">
          <cell r="A406" t="str">
            <v>L17</v>
          </cell>
        </row>
        <row r="407">
          <cell r="A407" t="str">
            <v>L18</v>
          </cell>
        </row>
        <row r="408">
          <cell r="A408" t="str">
            <v>L19</v>
          </cell>
        </row>
        <row r="409">
          <cell r="A409" t="str">
            <v>L20</v>
          </cell>
        </row>
        <row r="410">
          <cell r="A410" t="str">
            <v>L21</v>
          </cell>
        </row>
        <row r="411">
          <cell r="A411" t="str">
            <v>L22</v>
          </cell>
        </row>
        <row r="412">
          <cell r="A412" t="str">
            <v>L23</v>
          </cell>
        </row>
        <row r="413">
          <cell r="A413" t="str">
            <v>L24</v>
          </cell>
        </row>
        <row r="414">
          <cell r="A414" t="str">
            <v>L25</v>
          </cell>
        </row>
        <row r="415">
          <cell r="A415" t="str">
            <v>L26</v>
          </cell>
        </row>
        <row r="416">
          <cell r="A416" t="str">
            <v>L27</v>
          </cell>
        </row>
        <row r="420">
          <cell r="A420" t="str">
            <v>M</v>
          </cell>
        </row>
        <row r="421">
          <cell r="A421" t="str">
            <v>M01</v>
          </cell>
        </row>
        <row r="422">
          <cell r="A422" t="str">
            <v>M02</v>
          </cell>
        </row>
        <row r="423">
          <cell r="A423" t="str">
            <v>M03</v>
          </cell>
        </row>
        <row r="424">
          <cell r="A424" t="str">
            <v>M04</v>
          </cell>
        </row>
        <row r="425">
          <cell r="A425" t="str">
            <v>M05</v>
          </cell>
        </row>
        <row r="426">
          <cell r="A426" t="str">
            <v>O</v>
          </cell>
        </row>
        <row r="427">
          <cell r="A427" t="str">
            <v>O36</v>
          </cell>
        </row>
        <row r="428">
          <cell r="A428" t="str">
            <v>O12</v>
          </cell>
        </row>
        <row r="429">
          <cell r="A429" t="str">
            <v>O32</v>
          </cell>
        </row>
        <row r="430">
          <cell r="A430" t="str">
            <v>O39</v>
          </cell>
        </row>
        <row r="431">
          <cell r="A431" t="str">
            <v>O28</v>
          </cell>
        </row>
        <row r="432">
          <cell r="A432" t="str">
            <v>O01</v>
          </cell>
        </row>
        <row r="433">
          <cell r="A433" t="str">
            <v>O33</v>
          </cell>
        </row>
        <row r="434">
          <cell r="A434" t="str">
            <v>O24</v>
          </cell>
        </row>
        <row r="435">
          <cell r="A435" t="str">
            <v>O02</v>
          </cell>
        </row>
        <row r="436">
          <cell r="A436" t="str">
            <v>O03</v>
          </cell>
        </row>
        <row r="437">
          <cell r="A437" t="str">
            <v>O22</v>
          </cell>
        </row>
        <row r="438">
          <cell r="A438" t="str">
            <v>O06</v>
          </cell>
        </row>
        <row r="439">
          <cell r="A439" t="str">
            <v>O27</v>
          </cell>
        </row>
        <row r="440">
          <cell r="A440" t="str">
            <v>O26</v>
          </cell>
        </row>
        <row r="441">
          <cell r="A441" t="str">
            <v>O07</v>
          </cell>
        </row>
        <row r="442">
          <cell r="A442" t="str">
            <v>O08</v>
          </cell>
        </row>
        <row r="443">
          <cell r="A443" t="str">
            <v>O08A</v>
          </cell>
        </row>
        <row r="444">
          <cell r="A444" t="str">
            <v>O09</v>
          </cell>
        </row>
        <row r="445">
          <cell r="A445" t="str">
            <v>O37</v>
          </cell>
        </row>
        <row r="446">
          <cell r="A446" t="str">
            <v>O10</v>
          </cell>
        </row>
        <row r="447">
          <cell r="A447" t="str">
            <v>O11</v>
          </cell>
        </row>
        <row r="448">
          <cell r="A448" t="str">
            <v>O38</v>
          </cell>
        </row>
        <row r="449">
          <cell r="A449" t="str">
            <v>O29</v>
          </cell>
        </row>
        <row r="450">
          <cell r="A450" t="str">
            <v>O05</v>
          </cell>
        </row>
        <row r="451">
          <cell r="A451" t="str">
            <v>O31</v>
          </cell>
        </row>
        <row r="452">
          <cell r="A452" t="str">
            <v>O13</v>
          </cell>
        </row>
        <row r="453">
          <cell r="A453" t="str">
            <v>O14</v>
          </cell>
        </row>
        <row r="454">
          <cell r="A454" t="str">
            <v>O15</v>
          </cell>
        </row>
        <row r="455">
          <cell r="A455" t="str">
            <v>O04</v>
          </cell>
        </row>
        <row r="456">
          <cell r="A456" t="str">
            <v>O16</v>
          </cell>
        </row>
        <row r="457">
          <cell r="A457" t="str">
            <v>O17</v>
          </cell>
        </row>
        <row r="458">
          <cell r="A458" t="str">
            <v>O30</v>
          </cell>
        </row>
        <row r="459">
          <cell r="A459" t="str">
            <v>O35</v>
          </cell>
        </row>
        <row r="460">
          <cell r="A460" t="str">
            <v>O25</v>
          </cell>
        </row>
        <row r="461">
          <cell r="A461" t="str">
            <v>O18</v>
          </cell>
        </row>
        <row r="462">
          <cell r="A462" t="str">
            <v>O34</v>
          </cell>
        </row>
        <row r="463">
          <cell r="A463" t="str">
            <v>O19</v>
          </cell>
        </row>
        <row r="464">
          <cell r="A464" t="str">
            <v>O20</v>
          </cell>
        </row>
        <row r="465">
          <cell r="A465" t="str">
            <v>O20A</v>
          </cell>
        </row>
        <row r="466">
          <cell r="A466" t="str">
            <v>O21</v>
          </cell>
        </row>
        <row r="467">
          <cell r="A467" t="str">
            <v>O23</v>
          </cell>
        </row>
        <row r="468">
          <cell r="A468" t="str">
            <v>O23A</v>
          </cell>
        </row>
        <row r="469">
          <cell r="A469" t="str">
            <v>O40</v>
          </cell>
        </row>
        <row r="470">
          <cell r="A470" t="str">
            <v>O41</v>
          </cell>
        </row>
        <row r="471">
          <cell r="A471" t="str">
            <v>O42</v>
          </cell>
        </row>
        <row r="472">
          <cell r="A472" t="str">
            <v>O43</v>
          </cell>
        </row>
        <row r="473">
          <cell r="A473" t="str">
            <v>O44</v>
          </cell>
        </row>
        <row r="474">
          <cell r="A474" t="str">
            <v>O45</v>
          </cell>
        </row>
        <row r="475">
          <cell r="A475" t="str">
            <v>O46</v>
          </cell>
        </row>
        <row r="476">
          <cell r="A476" t="str">
            <v>O47</v>
          </cell>
        </row>
        <row r="477">
          <cell r="A477" t="str">
            <v>O48</v>
          </cell>
        </row>
        <row r="478">
          <cell r="A478" t="str">
            <v>O49</v>
          </cell>
        </row>
        <row r="479">
          <cell r="A479" t="str">
            <v>O50</v>
          </cell>
        </row>
        <row r="480">
          <cell r="A480" t="str">
            <v>O51</v>
          </cell>
        </row>
        <row r="481">
          <cell r="A481" t="str">
            <v>O52</v>
          </cell>
        </row>
        <row r="482">
          <cell r="A482" t="str">
            <v>P</v>
          </cell>
        </row>
        <row r="483">
          <cell r="A483" t="str">
            <v>P12</v>
          </cell>
        </row>
        <row r="484">
          <cell r="A484" t="str">
            <v>P11</v>
          </cell>
        </row>
        <row r="485">
          <cell r="A485" t="str">
            <v>P09</v>
          </cell>
        </row>
        <row r="486">
          <cell r="A486" t="str">
            <v>P01</v>
          </cell>
        </row>
        <row r="487">
          <cell r="A487" t="str">
            <v>P16</v>
          </cell>
        </row>
        <row r="488">
          <cell r="A488" t="str">
            <v>P17</v>
          </cell>
        </row>
        <row r="489">
          <cell r="A489" t="str">
            <v>P15</v>
          </cell>
        </row>
        <row r="490">
          <cell r="A490" t="str">
            <v>P02</v>
          </cell>
        </row>
        <row r="491">
          <cell r="A491" t="str">
            <v>P04</v>
          </cell>
        </row>
        <row r="492">
          <cell r="A492" t="str">
            <v>P03</v>
          </cell>
        </row>
        <row r="493">
          <cell r="A493" t="str">
            <v>P10</v>
          </cell>
        </row>
        <row r="494">
          <cell r="A494" t="str">
            <v>P05</v>
          </cell>
        </row>
        <row r="495">
          <cell r="A495" t="str">
            <v>P07</v>
          </cell>
        </row>
        <row r="496">
          <cell r="A496" t="str">
            <v>P13</v>
          </cell>
        </row>
        <row r="497">
          <cell r="A497" t="str">
            <v>P14</v>
          </cell>
        </row>
        <row r="498">
          <cell r="A498" t="str">
            <v>P06</v>
          </cell>
        </row>
        <row r="499">
          <cell r="A499" t="str">
            <v>P08</v>
          </cell>
        </row>
        <row r="500">
          <cell r="A500" t="str">
            <v>P18</v>
          </cell>
        </row>
        <row r="501">
          <cell r="A501" t="str">
            <v>P19</v>
          </cell>
        </row>
        <row r="502">
          <cell r="A502" t="str">
            <v>P20</v>
          </cell>
        </row>
        <row r="503">
          <cell r="A503" t="str">
            <v>P21</v>
          </cell>
        </row>
        <row r="504">
          <cell r="A504" t="str">
            <v>Q</v>
          </cell>
        </row>
        <row r="505">
          <cell r="A505" t="str">
            <v>Q06</v>
          </cell>
        </row>
        <row r="506">
          <cell r="A506" t="str">
            <v>Q02</v>
          </cell>
        </row>
        <row r="507">
          <cell r="A507" t="str">
            <v>Q03</v>
          </cell>
        </row>
        <row r="508">
          <cell r="A508" t="str">
            <v>Q05</v>
          </cell>
        </row>
        <row r="509">
          <cell r="A509" t="str">
            <v>Q01</v>
          </cell>
        </row>
        <row r="510">
          <cell r="A510" t="str">
            <v>Q04</v>
          </cell>
        </row>
        <row r="511">
          <cell r="A511" t="str">
            <v>Q07</v>
          </cell>
        </row>
        <row r="512">
          <cell r="A512" t="str">
            <v>Q08</v>
          </cell>
        </row>
        <row r="513">
          <cell r="A513" t="str">
            <v>Q09</v>
          </cell>
        </row>
        <row r="514">
          <cell r="A514" t="str">
            <v>Q10</v>
          </cell>
        </row>
        <row r="515">
          <cell r="A515" t="str">
            <v>R</v>
          </cell>
        </row>
        <row r="516">
          <cell r="A516" t="str">
            <v>R02</v>
          </cell>
        </row>
        <row r="517">
          <cell r="A517" t="str">
            <v>R01</v>
          </cell>
        </row>
        <row r="518">
          <cell r="A518" t="str">
            <v>R03</v>
          </cell>
        </row>
        <row r="519">
          <cell r="A519" t="str">
            <v>R04</v>
          </cell>
        </row>
        <row r="520">
          <cell r="A520" t="str">
            <v>R05</v>
          </cell>
        </row>
        <row r="521">
          <cell r="A521" t="str">
            <v>R06</v>
          </cell>
        </row>
        <row r="522">
          <cell r="A522" t="str">
            <v>R07</v>
          </cell>
        </row>
        <row r="523">
          <cell r="A523" t="str">
            <v>S</v>
          </cell>
        </row>
        <row r="524">
          <cell r="A524" t="str">
            <v>S108</v>
          </cell>
        </row>
        <row r="525">
          <cell r="A525" t="str">
            <v>S122</v>
          </cell>
        </row>
        <row r="526">
          <cell r="A526" t="str">
            <v>S169</v>
          </cell>
        </row>
        <row r="527">
          <cell r="A527" t="str">
            <v>S170</v>
          </cell>
        </row>
        <row r="528">
          <cell r="A528" t="str">
            <v>S90</v>
          </cell>
        </row>
        <row r="529">
          <cell r="A529" t="str">
            <v>S163</v>
          </cell>
        </row>
        <row r="530">
          <cell r="A530" t="str">
            <v>S91</v>
          </cell>
        </row>
        <row r="531">
          <cell r="A531" t="str">
            <v>S89</v>
          </cell>
        </row>
        <row r="532">
          <cell r="A532" t="str">
            <v>S235</v>
          </cell>
        </row>
        <row r="533">
          <cell r="A533" t="str">
            <v>S92</v>
          </cell>
        </row>
        <row r="534">
          <cell r="A534" t="str">
            <v>S177</v>
          </cell>
        </row>
        <row r="535">
          <cell r="A535" t="str">
            <v>S93</v>
          </cell>
        </row>
        <row r="536">
          <cell r="A536" t="str">
            <v>S178</v>
          </cell>
        </row>
        <row r="537">
          <cell r="A537" t="str">
            <v>S179</v>
          </cell>
        </row>
        <row r="538">
          <cell r="A538" t="str">
            <v>S180</v>
          </cell>
        </row>
        <row r="539">
          <cell r="A539" t="str">
            <v>S300</v>
          </cell>
        </row>
        <row r="540">
          <cell r="A540" t="str">
            <v>S301</v>
          </cell>
        </row>
        <row r="541">
          <cell r="A541" t="str">
            <v>S301A</v>
          </cell>
        </row>
        <row r="542">
          <cell r="A542" t="str">
            <v>S302</v>
          </cell>
        </row>
        <row r="543">
          <cell r="A543" t="str">
            <v>S303</v>
          </cell>
        </row>
        <row r="544">
          <cell r="A544" t="str">
            <v>S304</v>
          </cell>
        </row>
        <row r="545">
          <cell r="A545" t="str">
            <v>S01</v>
          </cell>
        </row>
        <row r="546">
          <cell r="A546" t="str">
            <v>S01A</v>
          </cell>
        </row>
        <row r="547">
          <cell r="A547" t="str">
            <v>S02</v>
          </cell>
        </row>
        <row r="548">
          <cell r="A548" t="str">
            <v>S130</v>
          </cell>
        </row>
        <row r="549">
          <cell r="A549" t="str">
            <v>S133</v>
          </cell>
        </row>
        <row r="550">
          <cell r="A550" t="str">
            <v>S98</v>
          </cell>
        </row>
        <row r="551">
          <cell r="A551" t="str">
            <v>S99</v>
          </cell>
        </row>
        <row r="552">
          <cell r="A552" t="str">
            <v>S136</v>
          </cell>
        </row>
        <row r="553">
          <cell r="A553" t="str">
            <v>S117</v>
          </cell>
        </row>
        <row r="554">
          <cell r="A554" t="str">
            <v>S116</v>
          </cell>
        </row>
        <row r="555">
          <cell r="A555" t="str">
            <v>S04</v>
          </cell>
        </row>
        <row r="556">
          <cell r="A556" t="str">
            <v>S115</v>
          </cell>
        </row>
        <row r="557">
          <cell r="A557" t="str">
            <v>S03</v>
          </cell>
        </row>
        <row r="558">
          <cell r="A558" t="str">
            <v>S05</v>
          </cell>
        </row>
        <row r="559">
          <cell r="A559" t="str">
            <v>S145</v>
          </cell>
        </row>
        <row r="560">
          <cell r="A560" t="str">
            <v>S06</v>
          </cell>
        </row>
        <row r="561">
          <cell r="A561" t="str">
            <v>S146</v>
          </cell>
        </row>
        <row r="562">
          <cell r="A562" t="str">
            <v>S10</v>
          </cell>
        </row>
        <row r="563">
          <cell r="A563" t="str">
            <v>S196</v>
          </cell>
        </row>
        <row r="564">
          <cell r="A564" t="str">
            <v>S113</v>
          </cell>
        </row>
        <row r="565">
          <cell r="A565" t="str">
            <v>S11</v>
          </cell>
        </row>
        <row r="566">
          <cell r="A566" t="str">
            <v>S188</v>
          </cell>
        </row>
        <row r="567">
          <cell r="A567" t="str">
            <v>S87</v>
          </cell>
        </row>
        <row r="568">
          <cell r="A568" t="str">
            <v>S88</v>
          </cell>
        </row>
        <row r="569">
          <cell r="A569" t="str">
            <v>S152</v>
          </cell>
        </row>
        <row r="570">
          <cell r="A570" t="str">
            <v>S151</v>
          </cell>
        </row>
        <row r="571">
          <cell r="A571" t="str">
            <v>S149</v>
          </cell>
        </row>
        <row r="572">
          <cell r="A572" t="str">
            <v>S239</v>
          </cell>
        </row>
        <row r="573">
          <cell r="A573" t="str">
            <v>S153</v>
          </cell>
        </row>
        <row r="574">
          <cell r="A574" t="str">
            <v>S234</v>
          </cell>
        </row>
        <row r="575">
          <cell r="A575" t="str">
            <v>S150</v>
          </cell>
        </row>
        <row r="576">
          <cell r="A576" t="str">
            <v>S217</v>
          </cell>
        </row>
        <row r="577">
          <cell r="A577" t="str">
            <v>S94</v>
          </cell>
        </row>
        <row r="578">
          <cell r="A578" t="str">
            <v>S37</v>
          </cell>
        </row>
        <row r="579">
          <cell r="A579" t="str">
            <v>S100</v>
          </cell>
        </row>
        <row r="580">
          <cell r="A580" t="str">
            <v>S101</v>
          </cell>
        </row>
        <row r="581">
          <cell r="A581" t="str">
            <v>S135</v>
          </cell>
        </row>
        <row r="582">
          <cell r="A582" t="str">
            <v>S1351</v>
          </cell>
        </row>
        <row r="583">
          <cell r="A583" t="str">
            <v>S233</v>
          </cell>
        </row>
        <row r="584">
          <cell r="A584" t="str">
            <v>S2341</v>
          </cell>
        </row>
        <row r="585">
          <cell r="A585" t="str">
            <v>S12</v>
          </cell>
        </row>
        <row r="586">
          <cell r="A586" t="str">
            <v>S13</v>
          </cell>
        </row>
        <row r="587">
          <cell r="A587" t="str">
            <v>S14</v>
          </cell>
        </row>
        <row r="588">
          <cell r="A588" t="str">
            <v>S123</v>
          </cell>
        </row>
        <row r="589">
          <cell r="A589" t="str">
            <v>S15</v>
          </cell>
        </row>
        <row r="590">
          <cell r="A590" t="str">
            <v>S138</v>
          </cell>
        </row>
        <row r="591">
          <cell r="A591" t="str">
            <v>S139</v>
          </cell>
        </row>
        <row r="592">
          <cell r="A592" t="str">
            <v>S140</v>
          </cell>
        </row>
        <row r="593">
          <cell r="A593" t="str">
            <v>S173</v>
          </cell>
        </row>
        <row r="594">
          <cell r="A594" t="str">
            <v>S16</v>
          </cell>
        </row>
        <row r="595">
          <cell r="A595" t="str">
            <v>S16A</v>
          </cell>
        </row>
        <row r="596">
          <cell r="A596" t="str">
            <v>S16B</v>
          </cell>
        </row>
        <row r="597">
          <cell r="A597" t="str">
            <v>S16C</v>
          </cell>
        </row>
        <row r="598">
          <cell r="A598" t="str">
            <v>S16D</v>
          </cell>
        </row>
        <row r="599">
          <cell r="A599" t="str">
            <v>S16E</v>
          </cell>
        </row>
        <row r="600">
          <cell r="A600" t="str">
            <v>S17</v>
          </cell>
        </row>
        <row r="601">
          <cell r="A601" t="str">
            <v>S18</v>
          </cell>
        </row>
        <row r="602">
          <cell r="A602" t="str">
            <v>S08</v>
          </cell>
        </row>
        <row r="603">
          <cell r="A603" t="str">
            <v>S19</v>
          </cell>
        </row>
        <row r="604">
          <cell r="A604" t="str">
            <v>S219</v>
          </cell>
        </row>
        <row r="605">
          <cell r="A605" t="str">
            <v>S111</v>
          </cell>
        </row>
        <row r="606">
          <cell r="A606" t="str">
            <v>S165</v>
          </cell>
        </row>
        <row r="607">
          <cell r="A607" t="str">
            <v>S213</v>
          </cell>
        </row>
        <row r="608">
          <cell r="A608" t="str">
            <v>S211</v>
          </cell>
        </row>
        <row r="609">
          <cell r="A609" t="str">
            <v>S212</v>
          </cell>
        </row>
        <row r="610">
          <cell r="A610" t="str">
            <v>S210</v>
          </cell>
        </row>
        <row r="611">
          <cell r="A611" t="str">
            <v>S207</v>
          </cell>
        </row>
        <row r="612">
          <cell r="A612" t="str">
            <v>S208</v>
          </cell>
        </row>
        <row r="613">
          <cell r="A613" t="str">
            <v>S209</v>
          </cell>
        </row>
        <row r="614">
          <cell r="A614" t="str">
            <v>S206</v>
          </cell>
        </row>
        <row r="615">
          <cell r="A615" t="str">
            <v>S203</v>
          </cell>
        </row>
        <row r="616">
          <cell r="A616" t="str">
            <v>S204</v>
          </cell>
        </row>
        <row r="617">
          <cell r="A617" t="str">
            <v>S205</v>
          </cell>
        </row>
        <row r="618">
          <cell r="A618" t="str">
            <v>S202</v>
          </cell>
        </row>
        <row r="619">
          <cell r="A619" t="str">
            <v>S200</v>
          </cell>
        </row>
        <row r="620">
          <cell r="A620" t="str">
            <v>S201</v>
          </cell>
        </row>
        <row r="621">
          <cell r="A621" t="str">
            <v>S156</v>
          </cell>
        </row>
        <row r="622">
          <cell r="A622" t="str">
            <v>S21</v>
          </cell>
        </row>
        <row r="623">
          <cell r="A623" t="str">
            <v>S155</v>
          </cell>
        </row>
        <row r="624">
          <cell r="A624" t="str">
            <v>S124</v>
          </cell>
        </row>
        <row r="625">
          <cell r="A625" t="str">
            <v>S186</v>
          </cell>
        </row>
        <row r="626">
          <cell r="A626" t="str">
            <v>S187</v>
          </cell>
        </row>
        <row r="627">
          <cell r="A627" t="str">
            <v>S106</v>
          </cell>
        </row>
        <row r="628">
          <cell r="A628" t="str">
            <v>S179</v>
          </cell>
        </row>
        <row r="629">
          <cell r="A629" t="str">
            <v>S180</v>
          </cell>
        </row>
        <row r="630">
          <cell r="A630" t="str">
            <v>S22</v>
          </cell>
        </row>
        <row r="631">
          <cell r="A631" t="str">
            <v>S195</v>
          </cell>
        </row>
        <row r="632">
          <cell r="A632" t="str">
            <v>S218</v>
          </cell>
        </row>
        <row r="633">
          <cell r="A633" t="str">
            <v>S23</v>
          </cell>
        </row>
        <row r="634">
          <cell r="A634" t="str">
            <v>S157</v>
          </cell>
        </row>
        <row r="635">
          <cell r="A635" t="str">
            <v>S112</v>
          </cell>
        </row>
        <row r="636">
          <cell r="A636" t="str">
            <v>S24</v>
          </cell>
        </row>
        <row r="637">
          <cell r="A637" t="str">
            <v>S25</v>
          </cell>
        </row>
        <row r="638">
          <cell r="A638" t="str">
            <v>S27</v>
          </cell>
        </row>
        <row r="639">
          <cell r="A639" t="str">
            <v>S118</v>
          </cell>
        </row>
        <row r="640">
          <cell r="A640" t="str">
            <v>S26</v>
          </cell>
        </row>
        <row r="641">
          <cell r="A641" t="str">
            <v>S28</v>
          </cell>
        </row>
        <row r="642">
          <cell r="A642" t="str">
            <v>S142</v>
          </cell>
        </row>
        <row r="643">
          <cell r="A643" t="str">
            <v>S143</v>
          </cell>
        </row>
        <row r="644">
          <cell r="A644" t="str">
            <v>S29</v>
          </cell>
        </row>
        <row r="645">
          <cell r="A645" t="str">
            <v>S144</v>
          </cell>
        </row>
        <row r="646">
          <cell r="A646" t="str">
            <v>S30</v>
          </cell>
        </row>
        <row r="647">
          <cell r="A647" t="str">
            <v>S109</v>
          </cell>
        </row>
        <row r="648">
          <cell r="A648" t="str">
            <v>S220</v>
          </cell>
        </row>
        <row r="649">
          <cell r="A649" t="str">
            <v>S31</v>
          </cell>
        </row>
        <row r="650">
          <cell r="A650" t="str">
            <v>S243</v>
          </cell>
        </row>
        <row r="651">
          <cell r="A651" t="str">
            <v>S32</v>
          </cell>
        </row>
        <row r="652">
          <cell r="A652" t="str">
            <v>S33</v>
          </cell>
        </row>
        <row r="653">
          <cell r="A653" t="str">
            <v>S102</v>
          </cell>
        </row>
        <row r="654">
          <cell r="A654" t="str">
            <v>S110</v>
          </cell>
        </row>
        <row r="655">
          <cell r="A655" t="str">
            <v>S232</v>
          </cell>
        </row>
        <row r="656">
          <cell r="A656" t="str">
            <v>S231</v>
          </cell>
        </row>
        <row r="657">
          <cell r="A657" t="str">
            <v>S34</v>
          </cell>
        </row>
        <row r="658">
          <cell r="A658" t="str">
            <v>S125</v>
          </cell>
        </row>
        <row r="659">
          <cell r="A659" t="str">
            <v>S126</v>
          </cell>
        </row>
        <row r="660">
          <cell r="A660" t="str">
            <v>S65</v>
          </cell>
        </row>
        <row r="661">
          <cell r="A661" t="str">
            <v>S35</v>
          </cell>
        </row>
        <row r="662">
          <cell r="A662" t="str">
            <v>S167</v>
          </cell>
        </row>
        <row r="663">
          <cell r="A663" t="str">
            <v>S36</v>
          </cell>
        </row>
        <row r="664">
          <cell r="A664" t="str">
            <v>S221</v>
          </cell>
        </row>
        <row r="665">
          <cell r="A665" t="str">
            <v>S222</v>
          </cell>
        </row>
        <row r="666">
          <cell r="A666" t="str">
            <v>S222A</v>
          </cell>
        </row>
        <row r="667">
          <cell r="A667" t="str">
            <v>S224</v>
          </cell>
        </row>
        <row r="668">
          <cell r="A668" t="str">
            <v>S105</v>
          </cell>
        </row>
        <row r="669">
          <cell r="A669" t="str">
            <v>S107</v>
          </cell>
        </row>
        <row r="670">
          <cell r="A670" t="str">
            <v>S60</v>
          </cell>
        </row>
        <row r="671">
          <cell r="A671" t="str">
            <v>S225</v>
          </cell>
        </row>
        <row r="672">
          <cell r="A672" t="str">
            <v>S226</v>
          </cell>
        </row>
        <row r="673">
          <cell r="A673" t="str">
            <v>S131</v>
          </cell>
        </row>
        <row r="674">
          <cell r="A674" t="str">
            <v>S134</v>
          </cell>
        </row>
        <row r="675">
          <cell r="A675" t="str">
            <v>S181</v>
          </cell>
        </row>
        <row r="676">
          <cell r="A676" t="str">
            <v>S182</v>
          </cell>
        </row>
        <row r="677">
          <cell r="A677" t="str">
            <v>S172</v>
          </cell>
        </row>
        <row r="678">
          <cell r="A678" t="str">
            <v>S38</v>
          </cell>
        </row>
        <row r="679">
          <cell r="A679" t="str">
            <v>S38A</v>
          </cell>
        </row>
        <row r="680">
          <cell r="A680" t="str">
            <v>S183</v>
          </cell>
        </row>
        <row r="681">
          <cell r="A681" t="str">
            <v>S39</v>
          </cell>
        </row>
        <row r="682">
          <cell r="A682" t="str">
            <v>S159</v>
          </cell>
        </row>
        <row r="683">
          <cell r="A683" t="str">
            <v>S07</v>
          </cell>
        </row>
        <row r="684">
          <cell r="A684" t="str">
            <v>S40</v>
          </cell>
        </row>
        <row r="685">
          <cell r="A685" t="str">
            <v>S158</v>
          </cell>
        </row>
        <row r="686">
          <cell r="A686" t="str">
            <v>S129</v>
          </cell>
        </row>
        <row r="687">
          <cell r="A687" t="str">
            <v>S166</v>
          </cell>
        </row>
        <row r="688">
          <cell r="A688" t="str">
            <v>S103</v>
          </cell>
        </row>
        <row r="689">
          <cell r="A689" t="str">
            <v>S104</v>
          </cell>
        </row>
        <row r="690">
          <cell r="A690" t="str">
            <v>S160</v>
          </cell>
        </row>
        <row r="691">
          <cell r="A691" t="str">
            <v>S160A</v>
          </cell>
        </row>
        <row r="692">
          <cell r="A692" t="str">
            <v>S46</v>
          </cell>
        </row>
        <row r="693">
          <cell r="A693" t="str">
            <v>S46A</v>
          </cell>
        </row>
        <row r="694">
          <cell r="A694" t="str">
            <v>S47</v>
          </cell>
        </row>
        <row r="695">
          <cell r="A695" t="str">
            <v>S48</v>
          </cell>
        </row>
        <row r="696">
          <cell r="A696" t="str">
            <v>S48A</v>
          </cell>
        </row>
        <row r="697">
          <cell r="A697" t="str">
            <v>S48B</v>
          </cell>
        </row>
        <row r="698">
          <cell r="A698" t="str">
            <v>S214</v>
          </cell>
        </row>
        <row r="699">
          <cell r="A699" t="str">
            <v>S114</v>
          </cell>
        </row>
        <row r="700">
          <cell r="A700" t="str">
            <v>S41</v>
          </cell>
        </row>
        <row r="701">
          <cell r="A701" t="str">
            <v>S120</v>
          </cell>
        </row>
        <row r="702">
          <cell r="A702" t="str">
            <v>S171</v>
          </cell>
        </row>
        <row r="703">
          <cell r="A703" t="str">
            <v>S09</v>
          </cell>
        </row>
        <row r="704">
          <cell r="A704" t="str">
            <v>S171B</v>
          </cell>
        </row>
        <row r="705">
          <cell r="A705" t="str">
            <v>S171C</v>
          </cell>
        </row>
        <row r="706">
          <cell r="A706" t="str">
            <v>S09A</v>
          </cell>
        </row>
        <row r="707">
          <cell r="A707" t="str">
            <v>S09B</v>
          </cell>
        </row>
        <row r="708">
          <cell r="A708" t="str">
            <v>S09C</v>
          </cell>
        </row>
        <row r="709">
          <cell r="A709" t="str">
            <v>S132</v>
          </cell>
        </row>
        <row r="710">
          <cell r="A710" t="str">
            <v>S242</v>
          </cell>
        </row>
        <row r="711">
          <cell r="A711" t="str">
            <v>S241</v>
          </cell>
        </row>
        <row r="712">
          <cell r="A712" t="str">
            <v>S42</v>
          </cell>
        </row>
        <row r="713">
          <cell r="A713" t="str">
            <v>S43</v>
          </cell>
        </row>
        <row r="714">
          <cell r="A714" t="str">
            <v>S44</v>
          </cell>
        </row>
        <row r="715">
          <cell r="A715" t="str">
            <v>S56</v>
          </cell>
        </row>
        <row r="716">
          <cell r="A716" t="str">
            <v>S71</v>
          </cell>
        </row>
        <row r="717">
          <cell r="A717" t="str">
            <v>S71A</v>
          </cell>
        </row>
        <row r="718">
          <cell r="A718" t="str">
            <v>S71B</v>
          </cell>
        </row>
        <row r="719">
          <cell r="A719" t="str">
            <v>S71C</v>
          </cell>
        </row>
        <row r="720">
          <cell r="A720" t="str">
            <v>S72</v>
          </cell>
        </row>
        <row r="721">
          <cell r="A721" t="str">
            <v>S45</v>
          </cell>
        </row>
        <row r="722">
          <cell r="A722" t="str">
            <v>S121</v>
          </cell>
        </row>
        <row r="723">
          <cell r="A723" t="str">
            <v>S228</v>
          </cell>
        </row>
        <row r="724">
          <cell r="A724" t="str">
            <v>S229</v>
          </cell>
        </row>
        <row r="725">
          <cell r="A725" t="str">
            <v>S230</v>
          </cell>
        </row>
        <row r="726">
          <cell r="A726" t="str">
            <v>S20</v>
          </cell>
        </row>
        <row r="727">
          <cell r="A727" t="str">
            <v>S227</v>
          </cell>
        </row>
        <row r="728">
          <cell r="A728" t="str">
            <v>S50</v>
          </cell>
        </row>
        <row r="729">
          <cell r="A729" t="str">
            <v>S162</v>
          </cell>
        </row>
        <row r="730">
          <cell r="A730" t="str">
            <v>S51</v>
          </cell>
        </row>
        <row r="731">
          <cell r="A731" t="str">
            <v>S49</v>
          </cell>
        </row>
        <row r="732">
          <cell r="A732" t="str">
            <v>S52</v>
          </cell>
        </row>
        <row r="733">
          <cell r="A733" t="str">
            <v>S53</v>
          </cell>
        </row>
        <row r="734">
          <cell r="A734" t="str">
            <v>S54</v>
          </cell>
        </row>
        <row r="735">
          <cell r="A735" t="str">
            <v>S154</v>
          </cell>
        </row>
        <row r="736">
          <cell r="A736" t="str">
            <v>S55</v>
          </cell>
        </row>
        <row r="737">
          <cell r="A737" t="str">
            <v>S59</v>
          </cell>
        </row>
        <row r="738">
          <cell r="A738" t="str">
            <v>S58</v>
          </cell>
        </row>
        <row r="739">
          <cell r="A739" t="str">
            <v>S96</v>
          </cell>
        </row>
        <row r="740">
          <cell r="A740" t="str">
            <v>S97</v>
          </cell>
        </row>
        <row r="741">
          <cell r="A741" t="str">
            <v>S97A</v>
          </cell>
        </row>
        <row r="742">
          <cell r="A742" t="str">
            <v>S57</v>
          </cell>
        </row>
        <row r="743">
          <cell r="A743" t="str">
            <v>S62</v>
          </cell>
        </row>
        <row r="744">
          <cell r="A744" t="str">
            <v>S63</v>
          </cell>
        </row>
        <row r="745">
          <cell r="A745" t="str">
            <v>S61</v>
          </cell>
        </row>
        <row r="746">
          <cell r="A746" t="str">
            <v>S164</v>
          </cell>
        </row>
        <row r="747">
          <cell r="A747" t="str">
            <v>S168</v>
          </cell>
        </row>
        <row r="748">
          <cell r="A748" t="str">
            <v>S199</v>
          </cell>
        </row>
        <row r="749">
          <cell r="A749" t="str">
            <v>S197</v>
          </cell>
        </row>
        <row r="750">
          <cell r="A750" t="str">
            <v>S198</v>
          </cell>
        </row>
        <row r="751">
          <cell r="A751" t="str">
            <v>S75</v>
          </cell>
        </row>
        <row r="752">
          <cell r="A752" t="str">
            <v>S141</v>
          </cell>
        </row>
        <row r="753">
          <cell r="A753" t="str">
            <v>S161</v>
          </cell>
        </row>
        <row r="754">
          <cell r="A754" t="str">
            <v>S66</v>
          </cell>
        </row>
        <row r="755">
          <cell r="A755" t="str">
            <v>S67</v>
          </cell>
        </row>
        <row r="756">
          <cell r="A756" t="str">
            <v>S68</v>
          </cell>
        </row>
        <row r="757">
          <cell r="A757" t="str">
            <v>S69</v>
          </cell>
        </row>
        <row r="758">
          <cell r="A758" t="str">
            <v>S215</v>
          </cell>
        </row>
        <row r="759">
          <cell r="A759" t="str">
            <v>S240</v>
          </cell>
        </row>
        <row r="760">
          <cell r="A760" t="str">
            <v>S127</v>
          </cell>
        </row>
        <row r="761">
          <cell r="A761" t="str">
            <v>S128</v>
          </cell>
        </row>
        <row r="762">
          <cell r="A762" t="str">
            <v>S64</v>
          </cell>
        </row>
        <row r="763">
          <cell r="A763" t="str">
            <v>S64A</v>
          </cell>
        </row>
        <row r="764">
          <cell r="A764" t="str">
            <v>S64B</v>
          </cell>
        </row>
        <row r="765">
          <cell r="A765" t="str">
            <v>S64C</v>
          </cell>
        </row>
        <row r="766">
          <cell r="A766" t="str">
            <v>S64D</v>
          </cell>
        </row>
        <row r="767">
          <cell r="A767" t="str">
            <v>S64E</v>
          </cell>
        </row>
        <row r="768">
          <cell r="A768" t="str">
            <v>S64F</v>
          </cell>
        </row>
        <row r="769">
          <cell r="A769" t="str">
            <v>S64G</v>
          </cell>
        </row>
        <row r="770">
          <cell r="A770" t="str">
            <v>S70</v>
          </cell>
        </row>
        <row r="771">
          <cell r="A771" t="str">
            <v>S73</v>
          </cell>
        </row>
        <row r="772">
          <cell r="A772" t="str">
            <v>S74</v>
          </cell>
        </row>
        <row r="773">
          <cell r="A773" t="str">
            <v>S95</v>
          </cell>
        </row>
        <row r="774">
          <cell r="A774" t="str">
            <v>S95A</v>
          </cell>
        </row>
        <row r="775">
          <cell r="A775" t="str">
            <v>S184</v>
          </cell>
        </row>
        <row r="776">
          <cell r="A776" t="str">
            <v>S185</v>
          </cell>
        </row>
        <row r="777">
          <cell r="A777" t="str">
            <v>S238</v>
          </cell>
        </row>
        <row r="778">
          <cell r="A778" t="str">
            <v>S77</v>
          </cell>
        </row>
        <row r="779">
          <cell r="A779" t="str">
            <v>S119</v>
          </cell>
        </row>
        <row r="780">
          <cell r="A780" t="str">
            <v>S76</v>
          </cell>
        </row>
        <row r="781">
          <cell r="A781" t="str">
            <v>S80</v>
          </cell>
        </row>
        <row r="782">
          <cell r="A782" t="str">
            <v>S78</v>
          </cell>
        </row>
        <row r="783">
          <cell r="A783" t="str">
            <v>S147</v>
          </cell>
        </row>
        <row r="784">
          <cell r="A784" t="str">
            <v>S79</v>
          </cell>
        </row>
        <row r="785">
          <cell r="A785" t="str">
            <v>S148</v>
          </cell>
        </row>
        <row r="786">
          <cell r="A786" t="str">
            <v>S194</v>
          </cell>
        </row>
        <row r="787">
          <cell r="A787" t="str">
            <v>S216</v>
          </cell>
        </row>
        <row r="788">
          <cell r="A788" t="str">
            <v>S236</v>
          </cell>
        </row>
        <row r="789">
          <cell r="A789" t="str">
            <v>S81</v>
          </cell>
        </row>
        <row r="790">
          <cell r="A790" t="str">
            <v>S81A</v>
          </cell>
        </row>
        <row r="791">
          <cell r="A791" t="str">
            <v>S81B</v>
          </cell>
        </row>
        <row r="792">
          <cell r="A792" t="str">
            <v>S81C</v>
          </cell>
        </row>
        <row r="793">
          <cell r="A793" t="str">
            <v>S82</v>
          </cell>
        </row>
        <row r="794">
          <cell r="A794" t="str">
            <v>S190</v>
          </cell>
        </row>
        <row r="795">
          <cell r="A795" t="str">
            <v>S191</v>
          </cell>
        </row>
        <row r="796">
          <cell r="A796" t="str">
            <v>S237</v>
          </cell>
        </row>
        <row r="797">
          <cell r="A797" t="str">
            <v>S192</v>
          </cell>
        </row>
        <row r="798">
          <cell r="A798" t="str">
            <v>S189</v>
          </cell>
        </row>
        <row r="799">
          <cell r="A799" t="str">
            <v>S190A</v>
          </cell>
        </row>
        <row r="800">
          <cell r="A800" t="str">
            <v>S190B</v>
          </cell>
        </row>
        <row r="801">
          <cell r="A801" t="str">
            <v>S190C</v>
          </cell>
        </row>
        <row r="802">
          <cell r="A802" t="str">
            <v>S190D</v>
          </cell>
        </row>
        <row r="803">
          <cell r="A803" t="str">
            <v>S190E</v>
          </cell>
        </row>
        <row r="804">
          <cell r="A804" t="str">
            <v>S223</v>
          </cell>
        </row>
        <row r="805">
          <cell r="A805" t="str">
            <v>S83</v>
          </cell>
        </row>
        <row r="806">
          <cell r="A806" t="str">
            <v>S176</v>
          </cell>
        </row>
        <row r="807">
          <cell r="A807" t="str">
            <v>S175</v>
          </cell>
        </row>
        <row r="808">
          <cell r="A808" t="str">
            <v>S174</v>
          </cell>
        </row>
        <row r="809">
          <cell r="A809" t="str">
            <v>S193</v>
          </cell>
        </row>
        <row r="810">
          <cell r="A810" t="str">
            <v>S84</v>
          </cell>
        </row>
        <row r="811">
          <cell r="A811" t="str">
            <v>S85</v>
          </cell>
        </row>
        <row r="812">
          <cell r="A812" t="str">
            <v>S86</v>
          </cell>
        </row>
        <row r="813">
          <cell r="A813" t="str">
            <v>S137</v>
          </cell>
        </row>
        <row r="814">
          <cell r="A814" t="str">
            <v>S244</v>
          </cell>
        </row>
        <row r="815">
          <cell r="A815" t="str">
            <v>S245</v>
          </cell>
        </row>
        <row r="816">
          <cell r="A816" t="str">
            <v>S246</v>
          </cell>
        </row>
        <row r="817">
          <cell r="A817" t="str">
            <v>S247</v>
          </cell>
        </row>
        <row r="818">
          <cell r="A818" t="str">
            <v>S248</v>
          </cell>
        </row>
        <row r="819">
          <cell r="A819" t="str">
            <v>S249</v>
          </cell>
        </row>
        <row r="820">
          <cell r="A820" t="str">
            <v>S250</v>
          </cell>
        </row>
        <row r="821">
          <cell r="A821" t="str">
            <v>S251</v>
          </cell>
        </row>
        <row r="822">
          <cell r="A822" t="str">
            <v>S252</v>
          </cell>
        </row>
        <row r="823">
          <cell r="A823" t="str">
            <v>S253</v>
          </cell>
        </row>
        <row r="824">
          <cell r="A824" t="str">
            <v>S254</v>
          </cell>
        </row>
        <row r="825">
          <cell r="A825" t="str">
            <v>S255</v>
          </cell>
        </row>
        <row r="826">
          <cell r="A826" t="str">
            <v>S256</v>
          </cell>
        </row>
        <row r="827">
          <cell r="A827" t="str">
            <v>S1222</v>
          </cell>
        </row>
        <row r="828">
          <cell r="A828" t="str">
            <v>S400</v>
          </cell>
        </row>
        <row r="829">
          <cell r="A829" t="str">
            <v>S401</v>
          </cell>
        </row>
        <row r="830">
          <cell r="A830" t="str">
            <v>S402</v>
          </cell>
        </row>
        <row r="831">
          <cell r="A831" t="str">
            <v>S403</v>
          </cell>
        </row>
        <row r="832">
          <cell r="A832" t="str">
            <v>S404</v>
          </cell>
        </row>
        <row r="833">
          <cell r="A833" t="str">
            <v>S405</v>
          </cell>
        </row>
        <row r="834">
          <cell r="A834" t="str">
            <v>S406</v>
          </cell>
        </row>
        <row r="835">
          <cell r="A835" t="str">
            <v>S407</v>
          </cell>
        </row>
        <row r="836">
          <cell r="A836" t="str">
            <v>S408</v>
          </cell>
        </row>
        <row r="837">
          <cell r="A837" t="str">
            <v>S409</v>
          </cell>
        </row>
        <row r="838">
          <cell r="A838" t="str">
            <v>S410</v>
          </cell>
        </row>
        <row r="839">
          <cell r="A839" t="str">
            <v>S02A</v>
          </cell>
        </row>
        <row r="840">
          <cell r="A840" t="str">
            <v>S32A</v>
          </cell>
        </row>
        <row r="841">
          <cell r="A841" t="str">
            <v>S34A</v>
          </cell>
        </row>
        <row r="842">
          <cell r="A842" t="str">
            <v>T</v>
          </cell>
        </row>
        <row r="843">
          <cell r="A843" t="str">
            <v>T13</v>
          </cell>
        </row>
        <row r="844">
          <cell r="A844" t="str">
            <v>T14</v>
          </cell>
        </row>
        <row r="845">
          <cell r="A845" t="str">
            <v>T15</v>
          </cell>
        </row>
        <row r="846">
          <cell r="A846" t="str">
            <v>T02</v>
          </cell>
        </row>
        <row r="847">
          <cell r="A847" t="str">
            <v>T03</v>
          </cell>
        </row>
        <row r="848">
          <cell r="A848" t="str">
            <v>T12</v>
          </cell>
        </row>
        <row r="849">
          <cell r="A849" t="str">
            <v>T01</v>
          </cell>
        </row>
        <row r="850">
          <cell r="A850" t="str">
            <v>T05</v>
          </cell>
        </row>
        <row r="851">
          <cell r="A851" t="str">
            <v>T09</v>
          </cell>
        </row>
        <row r="852">
          <cell r="A852" t="str">
            <v>T10</v>
          </cell>
        </row>
        <row r="853">
          <cell r="A853" t="str">
            <v>T11</v>
          </cell>
        </row>
        <row r="854">
          <cell r="A854" t="str">
            <v>T06</v>
          </cell>
        </row>
        <row r="855">
          <cell r="A855" t="str">
            <v>T08</v>
          </cell>
        </row>
        <row r="856">
          <cell r="A856" t="str">
            <v>T16</v>
          </cell>
        </row>
        <row r="857">
          <cell r="A857" t="str">
            <v>T07</v>
          </cell>
        </row>
        <row r="858">
          <cell r="A858" t="str">
            <v>T04</v>
          </cell>
        </row>
        <row r="859">
          <cell r="A859" t="str">
            <v>T17</v>
          </cell>
        </row>
        <row r="860">
          <cell r="A860" t="str">
            <v>T18</v>
          </cell>
        </row>
        <row r="861">
          <cell r="A861" t="str">
            <v>T19</v>
          </cell>
        </row>
        <row r="862">
          <cell r="A862" t="str">
            <v>T20</v>
          </cell>
        </row>
        <row r="863">
          <cell r="A863" t="str">
            <v>T21</v>
          </cell>
        </row>
        <row r="864">
          <cell r="A864" t="str">
            <v>W</v>
          </cell>
        </row>
        <row r="865">
          <cell r="A865" t="str">
            <v>W13</v>
          </cell>
        </row>
        <row r="866">
          <cell r="A866" t="str">
            <v>W21</v>
          </cell>
        </row>
        <row r="867">
          <cell r="A867" t="str">
            <v>W22</v>
          </cell>
        </row>
        <row r="868">
          <cell r="A868" t="str">
            <v>W01</v>
          </cell>
        </row>
        <row r="869">
          <cell r="A869" t="str">
            <v>W02</v>
          </cell>
        </row>
        <row r="870">
          <cell r="A870" t="str">
            <v>W04</v>
          </cell>
        </row>
        <row r="871">
          <cell r="A871" t="str">
            <v>W34</v>
          </cell>
        </row>
        <row r="872">
          <cell r="A872" t="str">
            <v>W33</v>
          </cell>
        </row>
        <row r="873">
          <cell r="A873" t="str">
            <v>W32</v>
          </cell>
        </row>
        <row r="874">
          <cell r="A874" t="str">
            <v>W31</v>
          </cell>
        </row>
        <row r="875">
          <cell r="A875" t="str">
            <v>W36</v>
          </cell>
        </row>
        <row r="876">
          <cell r="A876" t="str">
            <v>W35</v>
          </cell>
        </row>
        <row r="877">
          <cell r="A877" t="str">
            <v>W20</v>
          </cell>
        </row>
        <row r="878">
          <cell r="A878" t="str">
            <v>W05</v>
          </cell>
        </row>
        <row r="879">
          <cell r="A879" t="str">
            <v>W25</v>
          </cell>
        </row>
        <row r="880">
          <cell r="A880" t="str">
            <v>W23</v>
          </cell>
        </row>
        <row r="881">
          <cell r="A881" t="str">
            <v>W26</v>
          </cell>
        </row>
        <row r="882">
          <cell r="A882" t="str">
            <v>W24</v>
          </cell>
        </row>
        <row r="883">
          <cell r="A883" t="str">
            <v>W29</v>
          </cell>
        </row>
        <row r="884">
          <cell r="A884" t="str">
            <v>W27</v>
          </cell>
        </row>
        <row r="885">
          <cell r="A885" t="str">
            <v>W30</v>
          </cell>
        </row>
        <row r="886">
          <cell r="A886" t="str">
            <v>W28</v>
          </cell>
        </row>
        <row r="887">
          <cell r="A887" t="str">
            <v>W12</v>
          </cell>
        </row>
        <row r="888">
          <cell r="A888" t="str">
            <v>W06</v>
          </cell>
        </row>
        <row r="889">
          <cell r="A889" t="str">
            <v>W09</v>
          </cell>
        </row>
        <row r="890">
          <cell r="A890" t="str">
            <v>W17</v>
          </cell>
        </row>
        <row r="891">
          <cell r="A891" t="str">
            <v>W16</v>
          </cell>
        </row>
        <row r="892">
          <cell r="A892" t="str">
            <v>W18</v>
          </cell>
        </row>
        <row r="893">
          <cell r="A893" t="str">
            <v>W19</v>
          </cell>
        </row>
        <row r="894">
          <cell r="A894" t="str">
            <v>W37</v>
          </cell>
        </row>
        <row r="895">
          <cell r="A895" t="str">
            <v>W38</v>
          </cell>
        </row>
        <row r="896">
          <cell r="A896" t="str">
            <v>W39</v>
          </cell>
        </row>
        <row r="897">
          <cell r="A897" t="str">
            <v>W40</v>
          </cell>
        </row>
        <row r="898">
          <cell r="A898" t="str">
            <v>W41</v>
          </cell>
        </row>
        <row r="899">
          <cell r="A899" t="str">
            <v>X</v>
          </cell>
        </row>
        <row r="900">
          <cell r="A900" t="str">
            <v>X17</v>
          </cell>
        </row>
        <row r="901">
          <cell r="A901" t="str">
            <v>X01</v>
          </cell>
        </row>
        <row r="902">
          <cell r="A902" t="str">
            <v>X04</v>
          </cell>
        </row>
        <row r="903">
          <cell r="A903" t="str">
            <v>X03</v>
          </cell>
        </row>
        <row r="904">
          <cell r="A904" t="str">
            <v>X02</v>
          </cell>
        </row>
        <row r="905">
          <cell r="A905" t="str">
            <v>X05</v>
          </cell>
        </row>
        <row r="906">
          <cell r="A906" t="str">
            <v>X06</v>
          </cell>
        </row>
        <row r="907">
          <cell r="A907" t="str">
            <v>X15</v>
          </cell>
        </row>
        <row r="908">
          <cell r="A908" t="str">
            <v>X12</v>
          </cell>
        </row>
        <row r="909">
          <cell r="A909" t="str">
            <v>X11</v>
          </cell>
        </row>
        <row r="910">
          <cell r="A910" t="str">
            <v>X22</v>
          </cell>
        </row>
        <row r="911">
          <cell r="A911" t="str">
            <v>X07</v>
          </cell>
        </row>
        <row r="912">
          <cell r="A912" t="str">
            <v>X23</v>
          </cell>
        </row>
        <row r="913">
          <cell r="A913" t="str">
            <v>X24</v>
          </cell>
        </row>
        <row r="914">
          <cell r="A914" t="str">
            <v>X25</v>
          </cell>
        </row>
        <row r="915">
          <cell r="A915" t="str">
            <v>X14</v>
          </cell>
        </row>
        <row r="916">
          <cell r="A916" t="str">
            <v>X08</v>
          </cell>
        </row>
        <row r="917">
          <cell r="A917" t="str">
            <v>X09</v>
          </cell>
        </row>
        <row r="918">
          <cell r="A918" t="str">
            <v>X16</v>
          </cell>
        </row>
        <row r="919">
          <cell r="A919" t="str">
            <v>X21</v>
          </cell>
        </row>
        <row r="920">
          <cell r="A920" t="str">
            <v>X20</v>
          </cell>
        </row>
        <row r="921">
          <cell r="A921" t="str">
            <v>X10</v>
          </cell>
        </row>
        <row r="922">
          <cell r="A922" t="str">
            <v>X18</v>
          </cell>
        </row>
        <row r="923">
          <cell r="A923" t="str">
            <v>X19</v>
          </cell>
        </row>
        <row r="924">
          <cell r="A924" t="str">
            <v>X13</v>
          </cell>
        </row>
        <row r="925">
          <cell r="A925" t="str">
            <v>X27</v>
          </cell>
        </row>
        <row r="926">
          <cell r="A926" t="str">
            <v>X28</v>
          </cell>
        </row>
        <row r="927">
          <cell r="A927" t="str">
            <v>X29</v>
          </cell>
        </row>
        <row r="928">
          <cell r="A928" t="str">
            <v>X30</v>
          </cell>
        </row>
        <row r="929">
          <cell r="A929" t="str">
            <v>X32</v>
          </cell>
        </row>
        <row r="930">
          <cell r="A930" t="str">
            <v>X33</v>
          </cell>
        </row>
        <row r="931">
          <cell r="A931">
            <v>0</v>
          </cell>
        </row>
        <row r="933">
          <cell r="A933" t="str">
            <v>Y</v>
          </cell>
        </row>
        <row r="934">
          <cell r="A934" t="str">
            <v>Y19</v>
          </cell>
        </row>
        <row r="935">
          <cell r="A935" t="str">
            <v>Y18</v>
          </cell>
        </row>
        <row r="936">
          <cell r="A936" t="str">
            <v>Y01</v>
          </cell>
        </row>
        <row r="937">
          <cell r="A937" t="str">
            <v>Y02</v>
          </cell>
        </row>
        <row r="938">
          <cell r="A938" t="str">
            <v>Y04</v>
          </cell>
        </row>
        <row r="939">
          <cell r="A939" t="str">
            <v>Y05</v>
          </cell>
        </row>
        <row r="940">
          <cell r="A940" t="str">
            <v>Y37</v>
          </cell>
        </row>
        <row r="941">
          <cell r="A941" t="str">
            <v>Y37A</v>
          </cell>
        </row>
        <row r="942">
          <cell r="A942" t="str">
            <v>Y37B</v>
          </cell>
        </row>
        <row r="943">
          <cell r="A943" t="str">
            <v>Y37C</v>
          </cell>
        </row>
        <row r="944">
          <cell r="A944" t="str">
            <v>Y15</v>
          </cell>
        </row>
        <row r="945">
          <cell r="A945" t="str">
            <v>Y06</v>
          </cell>
        </row>
        <row r="946">
          <cell r="A946" t="str">
            <v>Y07</v>
          </cell>
        </row>
        <row r="947">
          <cell r="A947" t="str">
            <v>Y10</v>
          </cell>
        </row>
        <row r="948">
          <cell r="A948" t="str">
            <v>Y08</v>
          </cell>
        </row>
        <row r="949">
          <cell r="A949" t="str">
            <v>Y14</v>
          </cell>
        </row>
        <row r="950">
          <cell r="A950" t="str">
            <v>Y35</v>
          </cell>
        </row>
        <row r="951">
          <cell r="A951" t="str">
            <v>Y36</v>
          </cell>
        </row>
        <row r="952">
          <cell r="A952" t="str">
            <v>Y03</v>
          </cell>
        </row>
        <row r="953">
          <cell r="A953" t="str">
            <v>Y03A</v>
          </cell>
        </row>
        <row r="954">
          <cell r="A954" t="str">
            <v>Y17</v>
          </cell>
        </row>
        <row r="955">
          <cell r="A955" t="str">
            <v>Y17B</v>
          </cell>
        </row>
        <row r="956">
          <cell r="A956" t="str">
            <v>Y17C</v>
          </cell>
        </row>
        <row r="957">
          <cell r="A957" t="str">
            <v>Y16</v>
          </cell>
        </row>
        <row r="958">
          <cell r="A958" t="str">
            <v>Y11</v>
          </cell>
        </row>
        <row r="959">
          <cell r="A959" t="str">
            <v>Y39</v>
          </cell>
        </row>
        <row r="960">
          <cell r="A960" t="str">
            <v>Y38</v>
          </cell>
        </row>
        <row r="961">
          <cell r="A961" t="str">
            <v>Y41</v>
          </cell>
        </row>
        <row r="962">
          <cell r="A962" t="str">
            <v>Y09</v>
          </cell>
        </row>
        <row r="963">
          <cell r="A963" t="str">
            <v>Y40</v>
          </cell>
        </row>
        <row r="964">
          <cell r="A964" t="str">
            <v>Y30</v>
          </cell>
        </row>
        <row r="965">
          <cell r="A965" t="str">
            <v>Y28</v>
          </cell>
        </row>
        <row r="966">
          <cell r="A966" t="str">
            <v>Y26</v>
          </cell>
        </row>
        <row r="967">
          <cell r="A967" t="str">
            <v>Y29</v>
          </cell>
        </row>
        <row r="968">
          <cell r="A968" t="str">
            <v>Y27</v>
          </cell>
        </row>
        <row r="969">
          <cell r="A969" t="str">
            <v>Y281</v>
          </cell>
        </row>
        <row r="970">
          <cell r="A970" t="str">
            <v>Y21</v>
          </cell>
        </row>
        <row r="971">
          <cell r="A971" t="str">
            <v>Y12</v>
          </cell>
        </row>
        <row r="972">
          <cell r="A972" t="str">
            <v>Y25</v>
          </cell>
        </row>
        <row r="973">
          <cell r="A973" t="str">
            <v>Y23</v>
          </cell>
        </row>
        <row r="974">
          <cell r="A974" t="str">
            <v>Y20</v>
          </cell>
        </row>
        <row r="975">
          <cell r="A975" t="str">
            <v>Y13</v>
          </cell>
        </row>
        <row r="976">
          <cell r="A976" t="str">
            <v>Y24</v>
          </cell>
        </row>
        <row r="977">
          <cell r="A977" t="str">
            <v>Y22</v>
          </cell>
        </row>
        <row r="978">
          <cell r="A978" t="str">
            <v>Y34</v>
          </cell>
        </row>
        <row r="979">
          <cell r="A979" t="str">
            <v>Y33</v>
          </cell>
        </row>
        <row r="980">
          <cell r="A980" t="str">
            <v>Y31</v>
          </cell>
        </row>
        <row r="981">
          <cell r="A981" t="str">
            <v>Y32</v>
          </cell>
        </row>
        <row r="982">
          <cell r="A982" t="str">
            <v>Y42</v>
          </cell>
        </row>
        <row r="983">
          <cell r="A983" t="str">
            <v>Y43</v>
          </cell>
        </row>
        <row r="984">
          <cell r="A984" t="str">
            <v>Y44</v>
          </cell>
        </row>
        <row r="985">
          <cell r="A985" t="str">
            <v>Y45</v>
          </cell>
        </row>
        <row r="986">
          <cell r="A986" t="str">
            <v>Y46</v>
          </cell>
        </row>
        <row r="987">
          <cell r="A987" t="str">
            <v>Y47</v>
          </cell>
        </row>
        <row r="988">
          <cell r="A988" t="str">
            <v>Y48</v>
          </cell>
        </row>
        <row r="989">
          <cell r="A989" t="str">
            <v>Y49</v>
          </cell>
        </row>
        <row r="990">
          <cell r="A990" t="str">
            <v>Y50</v>
          </cell>
        </row>
        <row r="991">
          <cell r="A991" t="str">
            <v>Y51</v>
          </cell>
        </row>
        <row r="992">
          <cell r="A992" t="str">
            <v>Z</v>
          </cell>
        </row>
        <row r="993">
          <cell r="A993" t="str">
            <v>Z02</v>
          </cell>
        </row>
        <row r="994">
          <cell r="A994" t="str">
            <v>Z03</v>
          </cell>
        </row>
        <row r="995">
          <cell r="A995" t="str">
            <v>Z06</v>
          </cell>
        </row>
        <row r="996">
          <cell r="A996" t="str">
            <v>Z05</v>
          </cell>
        </row>
        <row r="997">
          <cell r="A997" t="str">
            <v>Z04</v>
          </cell>
        </row>
        <row r="998">
          <cell r="A998" t="str">
            <v>Z01</v>
          </cell>
        </row>
        <row r="999">
          <cell r="A999" t="str">
            <v>Z07</v>
          </cell>
        </row>
        <row r="1000">
          <cell r="A1000" t="str">
            <v>Z08</v>
          </cell>
        </row>
        <row r="1001">
          <cell r="A1001" t="str">
            <v>Z09</v>
          </cell>
        </row>
        <row r="1002">
          <cell r="A1002" t="str">
            <v>Z10</v>
          </cell>
        </row>
        <row r="1003">
          <cell r="A1003" t="str">
            <v>Z11</v>
          </cell>
        </row>
        <row r="1004">
          <cell r="A1004" t="str">
            <v>AA</v>
          </cell>
        </row>
        <row r="1005">
          <cell r="A1005" t="str">
            <v>AA01</v>
          </cell>
        </row>
        <row r="1006">
          <cell r="A1006" t="str">
            <v>AA27</v>
          </cell>
        </row>
        <row r="1007">
          <cell r="A1007" t="str">
            <v>AA03</v>
          </cell>
        </row>
        <row r="1008">
          <cell r="A1008" t="str">
            <v>AA12</v>
          </cell>
        </row>
        <row r="1009">
          <cell r="A1009" t="str">
            <v>AA04</v>
          </cell>
        </row>
        <row r="1010">
          <cell r="A1010" t="str">
            <v>AA31</v>
          </cell>
        </row>
        <row r="1011">
          <cell r="A1011" t="str">
            <v>AA13</v>
          </cell>
        </row>
        <row r="1012">
          <cell r="A1012" t="str">
            <v>AA14</v>
          </cell>
        </row>
        <row r="1013">
          <cell r="A1013" t="str">
            <v>AA22</v>
          </cell>
        </row>
        <row r="1014">
          <cell r="A1014" t="str">
            <v>AA23</v>
          </cell>
        </row>
        <row r="1015">
          <cell r="A1015" t="str">
            <v>AA32</v>
          </cell>
        </row>
        <row r="1016">
          <cell r="A1016" t="str">
            <v>AA33</v>
          </cell>
        </row>
        <row r="1017">
          <cell r="A1017" t="str">
            <v>AA11</v>
          </cell>
        </row>
        <row r="1018">
          <cell r="A1018" t="str">
            <v>AA08</v>
          </cell>
        </row>
        <row r="1019">
          <cell r="A1019" t="str">
            <v>AA20</v>
          </cell>
        </row>
        <row r="1020">
          <cell r="A1020" t="str">
            <v>AA15</v>
          </cell>
        </row>
        <row r="1021">
          <cell r="A1021" t="str">
            <v>AA24</v>
          </cell>
        </row>
        <row r="1022">
          <cell r="A1022" t="str">
            <v>AA29</v>
          </cell>
        </row>
        <row r="1023">
          <cell r="A1023" t="str">
            <v>AA30</v>
          </cell>
        </row>
        <row r="1024">
          <cell r="A1024" t="str">
            <v>AA17</v>
          </cell>
        </row>
        <row r="1025">
          <cell r="A1025" t="str">
            <v>AA21</v>
          </cell>
        </row>
        <row r="1026">
          <cell r="A1026" t="str">
            <v>AA18</v>
          </cell>
        </row>
        <row r="1027">
          <cell r="A1027" t="str">
            <v>AA19</v>
          </cell>
        </row>
        <row r="1028">
          <cell r="A1028" t="str">
            <v>AA02</v>
          </cell>
        </row>
        <row r="1029">
          <cell r="A1029" t="str">
            <v>AA10</v>
          </cell>
        </row>
        <row r="1030">
          <cell r="A1030" t="str">
            <v>AA16</v>
          </cell>
        </row>
        <row r="1031">
          <cell r="A1031" t="str">
            <v>AA06</v>
          </cell>
        </row>
        <row r="1032">
          <cell r="A1032" t="str">
            <v>AA25</v>
          </cell>
        </row>
        <row r="1033">
          <cell r="A1033" t="str">
            <v>AA07</v>
          </cell>
        </row>
        <row r="1034">
          <cell r="A1034" t="str">
            <v>AA09</v>
          </cell>
        </row>
        <row r="1035">
          <cell r="A1035" t="str">
            <v>AA28</v>
          </cell>
        </row>
        <row r="1036">
          <cell r="A1036" t="str">
            <v>AA05</v>
          </cell>
        </row>
        <row r="1037">
          <cell r="A1037" t="str">
            <v>AA26</v>
          </cell>
        </row>
        <row r="1038">
          <cell r="A1038" t="str">
            <v>RR27</v>
          </cell>
        </row>
        <row r="1039">
          <cell r="A1039" t="str">
            <v>AA34</v>
          </cell>
        </row>
        <row r="1040">
          <cell r="A1040" t="str">
            <v>AA35</v>
          </cell>
        </row>
        <row r="1041">
          <cell r="A1041" t="str">
            <v>AA36</v>
          </cell>
        </row>
        <row r="1042">
          <cell r="A1042" t="str">
            <v>AA37</v>
          </cell>
        </row>
        <row r="1043">
          <cell r="A1043" t="str">
            <v>BB</v>
          </cell>
        </row>
        <row r="1044">
          <cell r="A1044" t="str">
            <v>BB01</v>
          </cell>
        </row>
        <row r="1045">
          <cell r="A1045" t="str">
            <v>BB03</v>
          </cell>
        </row>
        <row r="1046">
          <cell r="A1046" t="str">
            <v>BB04</v>
          </cell>
        </row>
        <row r="1047">
          <cell r="A1047" t="str">
            <v>BB05</v>
          </cell>
        </row>
        <row r="1048">
          <cell r="A1048" t="str">
            <v>BB669</v>
          </cell>
        </row>
        <row r="1049">
          <cell r="A1049" t="str">
            <v>BB08</v>
          </cell>
        </row>
        <row r="1050">
          <cell r="A1050" t="str">
            <v>BB667</v>
          </cell>
        </row>
        <row r="1051">
          <cell r="A1051" t="str">
            <v>BB11</v>
          </cell>
        </row>
        <row r="1052">
          <cell r="A1052" t="str">
            <v>BB770</v>
          </cell>
        </row>
        <row r="1053">
          <cell r="A1053" t="str">
            <v>BB17</v>
          </cell>
        </row>
        <row r="1054">
          <cell r="A1054" t="str">
            <v>BB675</v>
          </cell>
        </row>
        <row r="1055">
          <cell r="A1055" t="str">
            <v>BB671</v>
          </cell>
        </row>
        <row r="1056">
          <cell r="A1056" t="str">
            <v>BB677</v>
          </cell>
        </row>
        <row r="1057">
          <cell r="A1057" t="str">
            <v>BB679</v>
          </cell>
        </row>
        <row r="1058">
          <cell r="A1058" t="str">
            <v>BB681</v>
          </cell>
        </row>
        <row r="1059">
          <cell r="A1059" t="str">
            <v>BB673</v>
          </cell>
        </row>
        <row r="1060">
          <cell r="A1060" t="str">
            <v>BB687</v>
          </cell>
        </row>
        <row r="1061">
          <cell r="A1061" t="str">
            <v>BB683</v>
          </cell>
        </row>
        <row r="1062">
          <cell r="A1062" t="str">
            <v>BB689</v>
          </cell>
        </row>
        <row r="1063">
          <cell r="A1063" t="str">
            <v>BB691</v>
          </cell>
        </row>
        <row r="1064">
          <cell r="A1064" t="str">
            <v>BB693</v>
          </cell>
        </row>
        <row r="1065">
          <cell r="A1065" t="str">
            <v>BB685</v>
          </cell>
        </row>
        <row r="1066">
          <cell r="A1066" t="str">
            <v>BB695</v>
          </cell>
        </row>
        <row r="1067">
          <cell r="A1067" t="str">
            <v>BB674</v>
          </cell>
        </row>
        <row r="1068">
          <cell r="A1068" t="str">
            <v>BB670</v>
          </cell>
        </row>
        <row r="1069">
          <cell r="A1069" t="str">
            <v>BB676</v>
          </cell>
        </row>
        <row r="1070">
          <cell r="A1070" t="str">
            <v>BB678</v>
          </cell>
        </row>
        <row r="1071">
          <cell r="A1071" t="str">
            <v>BB680</v>
          </cell>
        </row>
        <row r="1072">
          <cell r="A1072" t="str">
            <v>BB672</v>
          </cell>
        </row>
        <row r="1073">
          <cell r="A1073" t="str">
            <v>BB686</v>
          </cell>
        </row>
        <row r="1074">
          <cell r="A1074" t="str">
            <v>BB682</v>
          </cell>
        </row>
        <row r="1075">
          <cell r="A1075" t="str">
            <v>BB688</v>
          </cell>
        </row>
        <row r="1076">
          <cell r="A1076" t="str">
            <v>BB690</v>
          </cell>
        </row>
        <row r="1077">
          <cell r="A1077" t="str">
            <v>BB692</v>
          </cell>
        </row>
        <row r="1078">
          <cell r="A1078" t="str">
            <v>BB684</v>
          </cell>
        </row>
        <row r="1079">
          <cell r="A1079" t="str">
            <v>BB694</v>
          </cell>
        </row>
        <row r="1080">
          <cell r="A1080" t="str">
            <v>BB29</v>
          </cell>
        </row>
        <row r="1081">
          <cell r="A1081" t="str">
            <v>BB31</v>
          </cell>
        </row>
        <row r="1082">
          <cell r="A1082" t="str">
            <v>BB32</v>
          </cell>
        </row>
        <row r="1083">
          <cell r="A1083" t="str">
            <v>BB43</v>
          </cell>
        </row>
        <row r="1084">
          <cell r="A1084" t="str">
            <v>BB47</v>
          </cell>
        </row>
        <row r="1085">
          <cell r="A1085" t="str">
            <v>BB48</v>
          </cell>
        </row>
        <row r="1086">
          <cell r="A1086" t="str">
            <v>BB664</v>
          </cell>
        </row>
        <row r="1087">
          <cell r="A1087" t="str">
            <v>BB51</v>
          </cell>
        </row>
        <row r="1088">
          <cell r="A1088" t="str">
            <v>BB52</v>
          </cell>
        </row>
        <row r="1089">
          <cell r="A1089" t="str">
            <v>BB813</v>
          </cell>
        </row>
        <row r="1090">
          <cell r="A1090" t="str">
            <v>BB811</v>
          </cell>
        </row>
        <row r="1091">
          <cell r="A1091" t="str">
            <v>BB62</v>
          </cell>
        </row>
        <row r="1092">
          <cell r="A1092" t="str">
            <v>BB64</v>
          </cell>
        </row>
        <row r="1093">
          <cell r="A1093" t="str">
            <v>BB810</v>
          </cell>
        </row>
        <row r="1094">
          <cell r="A1094" t="str">
            <v>BB808</v>
          </cell>
        </row>
        <row r="1095">
          <cell r="A1095" t="str">
            <v>BB809</v>
          </cell>
        </row>
        <row r="1096">
          <cell r="A1096" t="str">
            <v>BB806</v>
          </cell>
        </row>
        <row r="1097">
          <cell r="A1097" t="str">
            <v>BB807</v>
          </cell>
        </row>
        <row r="1098">
          <cell r="A1098" t="str">
            <v>BB70</v>
          </cell>
        </row>
        <row r="1099">
          <cell r="A1099" t="str">
            <v>BB696</v>
          </cell>
        </row>
        <row r="1100">
          <cell r="A1100" t="str">
            <v>BB697</v>
          </cell>
        </row>
        <row r="1101">
          <cell r="A1101" t="str">
            <v>BB698</v>
          </cell>
        </row>
        <row r="1102">
          <cell r="A1102" t="str">
            <v>BB699</v>
          </cell>
        </row>
        <row r="1103">
          <cell r="A1103" t="str">
            <v>BB700</v>
          </cell>
        </row>
        <row r="1104">
          <cell r="A1104" t="str">
            <v>BB701</v>
          </cell>
        </row>
        <row r="1105">
          <cell r="A1105" t="str">
            <v>BB74</v>
          </cell>
        </row>
        <row r="1106">
          <cell r="A1106" t="str">
            <v>BB75</v>
          </cell>
        </row>
        <row r="1107">
          <cell r="A1107" t="str">
            <v>BB88</v>
          </cell>
        </row>
        <row r="1108">
          <cell r="A1108" t="str">
            <v>BB656</v>
          </cell>
        </row>
        <row r="1109">
          <cell r="A1109" t="str">
            <v>BB92</v>
          </cell>
        </row>
        <row r="1110">
          <cell r="A1110" t="str">
            <v>BB94</v>
          </cell>
        </row>
        <row r="1111">
          <cell r="A1111" t="str">
            <v>BB97</v>
          </cell>
        </row>
        <row r="1112">
          <cell r="A1112" t="str">
            <v>BB832</v>
          </cell>
        </row>
        <row r="1113">
          <cell r="A1113" t="str">
            <v>BB833</v>
          </cell>
        </row>
        <row r="1114">
          <cell r="A1114" t="str">
            <v>BB831</v>
          </cell>
        </row>
        <row r="1115">
          <cell r="A1115" t="str">
            <v>BB819</v>
          </cell>
        </row>
        <row r="1116">
          <cell r="A1116" t="str">
            <v>BB114</v>
          </cell>
        </row>
        <row r="1117">
          <cell r="A1117" t="str">
            <v>BB117</v>
          </cell>
        </row>
        <row r="1118">
          <cell r="A1118" t="str">
            <v>BB126</v>
          </cell>
        </row>
        <row r="1119">
          <cell r="A1119" t="str">
            <v>BB126A</v>
          </cell>
        </row>
        <row r="1120">
          <cell r="A1120" t="str">
            <v>BB128</v>
          </cell>
        </row>
        <row r="1121">
          <cell r="A1121" t="str">
            <v>BB157</v>
          </cell>
        </row>
        <row r="1122">
          <cell r="A1122" t="str">
            <v>BB158</v>
          </cell>
        </row>
        <row r="1123">
          <cell r="A1123" t="str">
            <v>BB159</v>
          </cell>
        </row>
        <row r="1124">
          <cell r="A1124" t="str">
            <v>BB160</v>
          </cell>
        </row>
        <row r="1125">
          <cell r="A1125" t="str">
            <v>BB161</v>
          </cell>
        </row>
        <row r="1126">
          <cell r="A1126" t="str">
            <v>BB162</v>
          </cell>
        </row>
        <row r="1127">
          <cell r="A1127" t="str">
            <v>BB163</v>
          </cell>
        </row>
        <row r="1128">
          <cell r="A1128" t="str">
            <v>BB164</v>
          </cell>
        </row>
        <row r="1129">
          <cell r="A1129" t="str">
            <v>BB169</v>
          </cell>
        </row>
        <row r="1130">
          <cell r="A1130" t="str">
            <v>BB170</v>
          </cell>
        </row>
        <row r="1131">
          <cell r="A1131" t="str">
            <v>BB178</v>
          </cell>
        </row>
        <row r="1132">
          <cell r="A1132" t="str">
            <v>BB179</v>
          </cell>
        </row>
        <row r="1133">
          <cell r="A1133" t="str">
            <v>BB182</v>
          </cell>
        </row>
        <row r="1134">
          <cell r="A1134" t="str">
            <v>BB183</v>
          </cell>
        </row>
        <row r="1135">
          <cell r="A1135" t="str">
            <v>BB186</v>
          </cell>
        </row>
        <row r="1136">
          <cell r="A1136" t="str">
            <v>BB187</v>
          </cell>
        </row>
        <row r="1137">
          <cell r="A1137" t="str">
            <v>BB188</v>
          </cell>
        </row>
        <row r="1138">
          <cell r="A1138" t="str">
            <v>BB190</v>
          </cell>
        </row>
        <row r="1139">
          <cell r="A1139" t="str">
            <v>BB191</v>
          </cell>
        </row>
        <row r="1140">
          <cell r="A1140" t="str">
            <v>BB198</v>
          </cell>
        </row>
        <row r="1141">
          <cell r="A1141" t="str">
            <v>BB651</v>
          </cell>
        </row>
        <row r="1142">
          <cell r="A1142" t="str">
            <v>BB211</v>
          </cell>
        </row>
        <row r="1143">
          <cell r="A1143" t="str">
            <v>BB220</v>
          </cell>
        </row>
        <row r="1144">
          <cell r="A1144" t="str">
            <v>BB226</v>
          </cell>
        </row>
        <row r="1145">
          <cell r="A1145" t="str">
            <v>BB227</v>
          </cell>
        </row>
        <row r="1146">
          <cell r="A1146" t="str">
            <v>BB228</v>
          </cell>
        </row>
        <row r="1147">
          <cell r="A1147" t="str">
            <v>BB229</v>
          </cell>
        </row>
        <row r="1148">
          <cell r="A1148" t="str">
            <v>BB659</v>
          </cell>
        </row>
        <row r="1149">
          <cell r="A1149" t="str">
            <v>BB233</v>
          </cell>
        </row>
        <row r="1150">
          <cell r="A1150" t="str">
            <v>BB234</v>
          </cell>
        </row>
        <row r="1151">
          <cell r="A1151" t="str">
            <v>BB794</v>
          </cell>
        </row>
        <row r="1152">
          <cell r="A1152" t="str">
            <v>BB796</v>
          </cell>
        </row>
        <row r="1153">
          <cell r="A1153" t="str">
            <v>BB776</v>
          </cell>
        </row>
        <row r="1154">
          <cell r="A1154" t="str">
            <v>BB784</v>
          </cell>
        </row>
        <row r="1155">
          <cell r="A1155" t="str">
            <v>BB780</v>
          </cell>
        </row>
        <row r="1156">
          <cell r="A1156" t="str">
            <v>BB788</v>
          </cell>
        </row>
        <row r="1157">
          <cell r="A1157" t="str">
            <v>BB792</v>
          </cell>
        </row>
        <row r="1158">
          <cell r="A1158" t="str">
            <v>BB774</v>
          </cell>
        </row>
        <row r="1159">
          <cell r="A1159" t="str">
            <v>BB782</v>
          </cell>
        </row>
        <row r="1160">
          <cell r="A1160" t="str">
            <v>BB778</v>
          </cell>
        </row>
        <row r="1161">
          <cell r="A1161" t="str">
            <v>BB786</v>
          </cell>
        </row>
        <row r="1162">
          <cell r="A1162" t="str">
            <v>BB790</v>
          </cell>
        </row>
        <row r="1163">
          <cell r="A1163" t="str">
            <v>BB339</v>
          </cell>
        </row>
        <row r="1164">
          <cell r="A1164" t="str">
            <v>BB244</v>
          </cell>
        </row>
        <row r="1165">
          <cell r="A1165" t="str">
            <v>BB245</v>
          </cell>
        </row>
        <row r="1166">
          <cell r="A1166" t="str">
            <v>BB663</v>
          </cell>
        </row>
        <row r="1167">
          <cell r="A1167" t="str">
            <v>BB662</v>
          </cell>
        </row>
        <row r="1168">
          <cell r="A1168" t="str">
            <v>BB256</v>
          </cell>
        </row>
        <row r="1169">
          <cell r="A1169" t="str">
            <v>BB261</v>
          </cell>
        </row>
        <row r="1170">
          <cell r="A1170" t="str">
            <v>BB263</v>
          </cell>
        </row>
        <row r="1171">
          <cell r="A1171" t="str">
            <v>BB719</v>
          </cell>
        </row>
        <row r="1172">
          <cell r="A1172" t="str">
            <v>BB720</v>
          </cell>
        </row>
        <row r="1173">
          <cell r="A1173" t="str">
            <v>BB721</v>
          </cell>
        </row>
        <row r="1174">
          <cell r="A1174" t="str">
            <v>BB722</v>
          </cell>
        </row>
        <row r="1175">
          <cell r="A1175" t="str">
            <v>BB723</v>
          </cell>
        </row>
        <row r="1176">
          <cell r="A1176" t="str">
            <v>BB724</v>
          </cell>
        </row>
        <row r="1177">
          <cell r="A1177" t="str">
            <v>BB264</v>
          </cell>
        </row>
        <row r="1178">
          <cell r="A1178" t="str">
            <v>BB265</v>
          </cell>
        </row>
        <row r="1179">
          <cell r="A1179" t="str">
            <v>BB268</v>
          </cell>
        </row>
        <row r="1180">
          <cell r="A1180" t="str">
            <v>BB294</v>
          </cell>
        </row>
        <row r="1181">
          <cell r="A1181" t="str">
            <v>BB296</v>
          </cell>
        </row>
        <row r="1182">
          <cell r="A1182" t="str">
            <v>BB297</v>
          </cell>
        </row>
        <row r="1183">
          <cell r="A1183" t="str">
            <v>BB713</v>
          </cell>
        </row>
        <row r="1184">
          <cell r="A1184" t="str">
            <v>BB714</v>
          </cell>
        </row>
        <row r="1185">
          <cell r="A1185" t="str">
            <v>BB715</v>
          </cell>
        </row>
        <row r="1186">
          <cell r="A1186" t="str">
            <v>BB716</v>
          </cell>
        </row>
        <row r="1187">
          <cell r="A1187" t="str">
            <v>BB717</v>
          </cell>
        </row>
        <row r="1188">
          <cell r="A1188" t="str">
            <v>BB718</v>
          </cell>
        </row>
        <row r="1189">
          <cell r="A1189" t="str">
            <v>BB293</v>
          </cell>
        </row>
        <row r="1190">
          <cell r="A1190" t="str">
            <v>BB298</v>
          </cell>
        </row>
        <row r="1191">
          <cell r="A1191" t="str">
            <v>BB302</v>
          </cell>
        </row>
        <row r="1192">
          <cell r="A1192" t="str">
            <v>BB798</v>
          </cell>
        </row>
        <row r="1193">
          <cell r="A1193" t="str">
            <v>BB308</v>
          </cell>
        </row>
        <row r="1194">
          <cell r="A1194" t="str">
            <v>BB312</v>
          </cell>
        </row>
        <row r="1195">
          <cell r="A1195" t="str">
            <v>BB313</v>
          </cell>
        </row>
        <row r="1196">
          <cell r="A1196" t="str">
            <v>BB315</v>
          </cell>
        </row>
        <row r="1197">
          <cell r="A1197" t="str">
            <v>BB712</v>
          </cell>
        </row>
        <row r="1198">
          <cell r="A1198" t="str">
            <v>BB321</v>
          </cell>
        </row>
        <row r="1199">
          <cell r="A1199" t="str">
            <v>BB323</v>
          </cell>
        </row>
        <row r="1200">
          <cell r="A1200" t="str">
            <v>BB328</v>
          </cell>
        </row>
        <row r="1201">
          <cell r="A1201" t="str">
            <v>BB329</v>
          </cell>
        </row>
        <row r="1202">
          <cell r="A1202" t="str">
            <v>BB815</v>
          </cell>
        </row>
        <row r="1203">
          <cell r="A1203" t="str">
            <v>BB814</v>
          </cell>
        </row>
        <row r="1204">
          <cell r="A1204" t="str">
            <v>BB334</v>
          </cell>
        </row>
        <row r="1205">
          <cell r="A1205" t="str">
            <v>BB337</v>
          </cell>
        </row>
        <row r="1206">
          <cell r="A1206" t="str">
            <v>BB665</v>
          </cell>
        </row>
        <row r="1207">
          <cell r="A1207" t="str">
            <v>BB340</v>
          </cell>
        </row>
        <row r="1208">
          <cell r="A1208" t="str">
            <v>BB341</v>
          </cell>
        </row>
        <row r="1209">
          <cell r="A1209" t="str">
            <v>BB344</v>
          </cell>
        </row>
        <row r="1210">
          <cell r="A1210" t="str">
            <v>BB345</v>
          </cell>
        </row>
        <row r="1211">
          <cell r="A1211" t="str">
            <v>BB741</v>
          </cell>
        </row>
        <row r="1212">
          <cell r="A1212" t="str">
            <v>BB744</v>
          </cell>
        </row>
        <row r="1213">
          <cell r="A1213" t="str">
            <v>BB745</v>
          </cell>
        </row>
        <row r="1214">
          <cell r="A1214" t="str">
            <v>BB746</v>
          </cell>
        </row>
        <row r="1215">
          <cell r="A1215" t="str">
            <v>BB747</v>
          </cell>
        </row>
        <row r="1216">
          <cell r="A1216" t="str">
            <v>BB750</v>
          </cell>
        </row>
        <row r="1217">
          <cell r="A1217" t="str">
            <v>BB751</v>
          </cell>
        </row>
        <row r="1218">
          <cell r="A1218" t="str">
            <v>BB752</v>
          </cell>
        </row>
        <row r="1219">
          <cell r="A1219" t="str">
            <v>BB753</v>
          </cell>
        </row>
        <row r="1220">
          <cell r="A1220" t="str">
            <v>BB754</v>
          </cell>
        </row>
        <row r="1221">
          <cell r="A1221" t="str">
            <v>BB758</v>
          </cell>
        </row>
        <row r="1222">
          <cell r="A1222" t="str">
            <v>BB759</v>
          </cell>
        </row>
        <row r="1223">
          <cell r="A1223" t="str">
            <v>BB760</v>
          </cell>
        </row>
        <row r="1224">
          <cell r="A1224" t="str">
            <v>BB761</v>
          </cell>
        </row>
        <row r="1225">
          <cell r="A1225" t="str">
            <v>BB762</v>
          </cell>
        </row>
        <row r="1226">
          <cell r="A1226" t="str">
            <v>BB353</v>
          </cell>
        </row>
        <row r="1227">
          <cell r="A1227" t="str">
            <v>BB354</v>
          </cell>
        </row>
        <row r="1228">
          <cell r="A1228" t="str">
            <v>BB355</v>
          </cell>
        </row>
        <row r="1229">
          <cell r="A1229" t="str">
            <v>BB358</v>
          </cell>
        </row>
        <row r="1230">
          <cell r="A1230" t="str">
            <v>BB359</v>
          </cell>
        </row>
        <row r="1231">
          <cell r="A1231" t="str">
            <v>BB360</v>
          </cell>
        </row>
        <row r="1232">
          <cell r="A1232" t="str">
            <v>BB361</v>
          </cell>
        </row>
        <row r="1233">
          <cell r="A1233" t="str">
            <v>BB364</v>
          </cell>
        </row>
        <row r="1234">
          <cell r="A1234" t="str">
            <v>BB365</v>
          </cell>
        </row>
        <row r="1235">
          <cell r="A1235" t="str">
            <v>BB366</v>
          </cell>
        </row>
        <row r="1236">
          <cell r="A1236" t="str">
            <v>BB367</v>
          </cell>
        </row>
        <row r="1237">
          <cell r="A1237" t="str">
            <v>BB368</v>
          </cell>
        </row>
        <row r="1238">
          <cell r="A1238" t="str">
            <v>BB372</v>
          </cell>
        </row>
        <row r="1239">
          <cell r="A1239" t="str">
            <v>BB373</v>
          </cell>
        </row>
        <row r="1240">
          <cell r="A1240" t="str">
            <v>BB374</v>
          </cell>
        </row>
        <row r="1241">
          <cell r="A1241" t="str">
            <v>BB375</v>
          </cell>
        </row>
        <row r="1242">
          <cell r="A1242" t="str">
            <v>BB376</v>
          </cell>
        </row>
        <row r="1243">
          <cell r="A1243" t="str">
            <v>BB399</v>
          </cell>
        </row>
        <row r="1244">
          <cell r="A1244" t="str">
            <v>BB378</v>
          </cell>
        </row>
        <row r="1245">
          <cell r="A1245" t="str">
            <v>BB379</v>
          </cell>
        </row>
        <row r="1246">
          <cell r="A1246" t="str">
            <v>BB380</v>
          </cell>
        </row>
        <row r="1247">
          <cell r="A1247" t="str">
            <v>BB381</v>
          </cell>
        </row>
        <row r="1248">
          <cell r="A1248" t="str">
            <v>BB382</v>
          </cell>
        </row>
        <row r="1249">
          <cell r="A1249" t="str">
            <v>BB383</v>
          </cell>
        </row>
        <row r="1250">
          <cell r="A1250" t="str">
            <v>BB384</v>
          </cell>
        </row>
        <row r="1251">
          <cell r="A1251" t="str">
            <v>BB385</v>
          </cell>
        </row>
        <row r="1252">
          <cell r="A1252" t="str">
            <v>BB386</v>
          </cell>
        </row>
        <row r="1253">
          <cell r="A1253" t="str">
            <v>BB390</v>
          </cell>
        </row>
        <row r="1254">
          <cell r="A1254" t="str">
            <v>BB393</v>
          </cell>
        </row>
        <row r="1255">
          <cell r="A1255" t="str">
            <v>BB394</v>
          </cell>
        </row>
        <row r="1256">
          <cell r="A1256" t="str">
            <v>BB395</v>
          </cell>
        </row>
        <row r="1257">
          <cell r="A1257" t="str">
            <v>BB396</v>
          </cell>
        </row>
        <row r="1258">
          <cell r="A1258" t="str">
            <v>BB764</v>
          </cell>
        </row>
        <row r="1259">
          <cell r="A1259" t="str">
            <v>BB401</v>
          </cell>
        </row>
        <row r="1260">
          <cell r="A1260" t="str">
            <v>BB407</v>
          </cell>
        </row>
        <row r="1261">
          <cell r="A1261" t="str">
            <v>BB402</v>
          </cell>
        </row>
        <row r="1262">
          <cell r="A1262" t="str">
            <v>BB403</v>
          </cell>
        </row>
        <row r="1263">
          <cell r="A1263" t="str">
            <v>BB404</v>
          </cell>
        </row>
        <row r="1264">
          <cell r="A1264" t="str">
            <v>BB405</v>
          </cell>
        </row>
        <row r="1265">
          <cell r="A1265" t="str">
            <v>BB406</v>
          </cell>
        </row>
        <row r="1266">
          <cell r="A1266" t="str">
            <v>BB767</v>
          </cell>
        </row>
        <row r="1267">
          <cell r="A1267" t="str">
            <v>BB768</v>
          </cell>
        </row>
        <row r="1268">
          <cell r="A1268" t="str">
            <v>BB765</v>
          </cell>
        </row>
        <row r="1269">
          <cell r="A1269" t="str">
            <v>BB766</v>
          </cell>
        </row>
        <row r="1270">
          <cell r="A1270" t="str">
            <v>BB429</v>
          </cell>
        </row>
        <row r="1271">
          <cell r="A1271" t="str">
            <v>BB430</v>
          </cell>
        </row>
        <row r="1272">
          <cell r="A1272" t="str">
            <v>BB431</v>
          </cell>
        </row>
        <row r="1273">
          <cell r="A1273" t="str">
            <v>BB432</v>
          </cell>
        </row>
        <row r="1274">
          <cell r="A1274" t="str">
            <v>BB802</v>
          </cell>
        </row>
        <row r="1275">
          <cell r="A1275" t="str">
            <v>BB800</v>
          </cell>
        </row>
        <row r="1276">
          <cell r="A1276" t="str">
            <v>BB801</v>
          </cell>
        </row>
        <row r="1277">
          <cell r="A1277" t="str">
            <v>BB803</v>
          </cell>
        </row>
        <row r="1278">
          <cell r="A1278" t="str">
            <v>BB817</v>
          </cell>
        </row>
        <row r="1279">
          <cell r="A1279" t="str">
            <v>BB818</v>
          </cell>
        </row>
        <row r="1280">
          <cell r="A1280" t="str">
            <v>BB804</v>
          </cell>
        </row>
        <row r="1281">
          <cell r="A1281" t="str">
            <v>BB805</v>
          </cell>
        </row>
        <row r="1282">
          <cell r="A1282" t="str">
            <v>BB805A</v>
          </cell>
        </row>
        <row r="1283">
          <cell r="A1283" t="str">
            <v>BB704</v>
          </cell>
        </row>
        <row r="1284">
          <cell r="A1284" t="str">
            <v>BB705</v>
          </cell>
        </row>
        <row r="1285">
          <cell r="A1285" t="str">
            <v>BB706</v>
          </cell>
        </row>
        <row r="1286">
          <cell r="A1286" t="str">
            <v>BB707</v>
          </cell>
        </row>
        <row r="1287">
          <cell r="A1287" t="str">
            <v>BB708</v>
          </cell>
        </row>
        <row r="1288">
          <cell r="A1288" t="str">
            <v>BB709</v>
          </cell>
        </row>
        <row r="1289">
          <cell r="A1289" t="str">
            <v>BB443</v>
          </cell>
        </row>
        <row r="1290">
          <cell r="A1290" t="str">
            <v>BB711</v>
          </cell>
        </row>
        <row r="1291">
          <cell r="A1291" t="str">
            <v>BB452</v>
          </cell>
        </row>
        <row r="1292">
          <cell r="A1292" t="str">
            <v>BB453</v>
          </cell>
        </row>
        <row r="1293">
          <cell r="A1293" t="str">
            <v>BB455</v>
          </cell>
        </row>
        <row r="1294">
          <cell r="A1294" t="str">
            <v>BB459</v>
          </cell>
        </row>
        <row r="1295">
          <cell r="A1295" t="str">
            <v>BB461</v>
          </cell>
        </row>
        <row r="1296">
          <cell r="A1296" t="str">
            <v>BB462</v>
          </cell>
        </row>
        <row r="1297">
          <cell r="A1297" t="str">
            <v>BB710</v>
          </cell>
        </row>
        <row r="1298">
          <cell r="A1298" t="str">
            <v>BB465</v>
          </cell>
        </row>
        <row r="1299">
          <cell r="A1299" t="str">
            <v>BB468</v>
          </cell>
        </row>
        <row r="1300">
          <cell r="A1300" t="str">
            <v>BB480</v>
          </cell>
        </row>
        <row r="1301">
          <cell r="A1301" t="str">
            <v>BB812</v>
          </cell>
        </row>
        <row r="1302">
          <cell r="A1302" t="str">
            <v>BB485</v>
          </cell>
        </row>
        <row r="1303">
          <cell r="A1303" t="str">
            <v>BB487</v>
          </cell>
        </row>
        <row r="1304">
          <cell r="A1304" t="str">
            <v>BB486</v>
          </cell>
        </row>
        <row r="1305">
          <cell r="A1305" t="str">
            <v>BB488</v>
          </cell>
        </row>
        <row r="1306">
          <cell r="A1306" t="str">
            <v>BB489</v>
          </cell>
        </row>
        <row r="1307">
          <cell r="A1307" t="str">
            <v>BB490</v>
          </cell>
        </row>
        <row r="1308">
          <cell r="A1308" t="str">
            <v>BB491</v>
          </cell>
        </row>
        <row r="1309">
          <cell r="A1309" t="str">
            <v>BB493</v>
          </cell>
        </row>
        <row r="1310">
          <cell r="A1310" t="str">
            <v>BB494</v>
          </cell>
        </row>
        <row r="1311">
          <cell r="A1311" t="str">
            <v>BB492</v>
          </cell>
        </row>
        <row r="1312">
          <cell r="A1312" t="str">
            <v>BB650</v>
          </cell>
        </row>
        <row r="1313">
          <cell r="A1313" t="str">
            <v>BB827</v>
          </cell>
        </row>
        <row r="1314">
          <cell r="A1314" t="str">
            <v>BB822</v>
          </cell>
        </row>
        <row r="1315">
          <cell r="A1315" t="str">
            <v>BB820</v>
          </cell>
        </row>
        <row r="1316">
          <cell r="A1316" t="str">
            <v>BB821</v>
          </cell>
        </row>
        <row r="1317">
          <cell r="A1317" t="str">
            <v>BB518</v>
          </cell>
        </row>
        <row r="1318">
          <cell r="A1318" t="str">
            <v>BB523</v>
          </cell>
        </row>
        <row r="1319">
          <cell r="A1319" t="str">
            <v>BB533</v>
          </cell>
        </row>
        <row r="1320">
          <cell r="A1320" t="str">
            <v>BB737</v>
          </cell>
        </row>
        <row r="1321">
          <cell r="A1321" t="str">
            <v>BB825</v>
          </cell>
        </row>
        <row r="1322">
          <cell r="A1322" t="str">
            <v>BB826</v>
          </cell>
        </row>
        <row r="1323">
          <cell r="A1323" t="str">
            <v>BB823</v>
          </cell>
        </row>
        <row r="1324">
          <cell r="A1324" t="str">
            <v>BB824</v>
          </cell>
        </row>
        <row r="1325">
          <cell r="A1325" t="str">
            <v>BB738</v>
          </cell>
        </row>
        <row r="1326">
          <cell r="A1326" t="str">
            <v>BB537</v>
          </cell>
        </row>
        <row r="1327">
          <cell r="A1327" t="str">
            <v>BB540</v>
          </cell>
        </row>
        <row r="1328">
          <cell r="A1328" t="str">
            <v>BB541</v>
          </cell>
        </row>
        <row r="1329">
          <cell r="A1329" t="str">
            <v>BB542</v>
          </cell>
        </row>
        <row r="1330">
          <cell r="A1330" t="str">
            <v>BB543</v>
          </cell>
        </row>
        <row r="1331">
          <cell r="A1331" t="str">
            <v>BB544</v>
          </cell>
        </row>
        <row r="1332">
          <cell r="A1332" t="str">
            <v>BB546</v>
          </cell>
        </row>
        <row r="1333">
          <cell r="A1333" t="str">
            <v>BB547</v>
          </cell>
        </row>
        <row r="1334">
          <cell r="A1334" t="str">
            <v>BB548</v>
          </cell>
        </row>
        <row r="1335">
          <cell r="A1335" t="str">
            <v>BB549</v>
          </cell>
        </row>
        <row r="1336">
          <cell r="A1336" t="str">
            <v>BB550</v>
          </cell>
        </row>
        <row r="1337">
          <cell r="A1337" t="str">
            <v>BB551</v>
          </cell>
        </row>
        <row r="1338">
          <cell r="A1338" t="str">
            <v>BB552</v>
          </cell>
        </row>
        <row r="1339">
          <cell r="A1339" t="str">
            <v>BB553</v>
          </cell>
        </row>
        <row r="1340">
          <cell r="A1340" t="str">
            <v>BB740</v>
          </cell>
        </row>
        <row r="1341">
          <cell r="A1341" t="str">
            <v>BB739</v>
          </cell>
        </row>
        <row r="1342">
          <cell r="A1342" t="str">
            <v>BB554</v>
          </cell>
        </row>
        <row r="1343">
          <cell r="A1343" t="str">
            <v>BB556</v>
          </cell>
        </row>
        <row r="1344">
          <cell r="A1344" t="str">
            <v>BB731</v>
          </cell>
        </row>
        <row r="1345">
          <cell r="A1345" t="str">
            <v>BB732</v>
          </cell>
        </row>
        <row r="1346">
          <cell r="A1346" t="str">
            <v>BB733</v>
          </cell>
        </row>
        <row r="1347">
          <cell r="A1347" t="str">
            <v>BB734</v>
          </cell>
        </row>
        <row r="1348">
          <cell r="A1348" t="str">
            <v>BB735</v>
          </cell>
        </row>
        <row r="1349">
          <cell r="A1349" t="str">
            <v>BB736</v>
          </cell>
        </row>
        <row r="1350">
          <cell r="A1350" t="str">
            <v>BB725</v>
          </cell>
        </row>
        <row r="1351">
          <cell r="A1351" t="str">
            <v>BB726</v>
          </cell>
        </row>
        <row r="1352">
          <cell r="A1352" t="str">
            <v>BB727</v>
          </cell>
        </row>
        <row r="1353">
          <cell r="A1353" t="str">
            <v>BB728</v>
          </cell>
        </row>
        <row r="1354">
          <cell r="A1354" t="str">
            <v>BB729</v>
          </cell>
        </row>
        <row r="1355">
          <cell r="A1355" t="str">
            <v>BB730</v>
          </cell>
        </row>
        <row r="1356">
          <cell r="A1356" t="str">
            <v>BB666</v>
          </cell>
        </row>
        <row r="1357">
          <cell r="A1357" t="str">
            <v>BB816</v>
          </cell>
        </row>
        <row r="1358">
          <cell r="A1358" t="str">
            <v>BB657</v>
          </cell>
        </row>
        <row r="1359">
          <cell r="A1359" t="str">
            <v>BB654</v>
          </cell>
        </row>
        <row r="1360">
          <cell r="A1360" t="str">
            <v>BB652</v>
          </cell>
        </row>
        <row r="1361">
          <cell r="A1361" t="str">
            <v>BB660</v>
          </cell>
        </row>
        <row r="1362">
          <cell r="A1362" t="str">
            <v>BB567</v>
          </cell>
        </row>
        <row r="1363">
          <cell r="A1363" t="str">
            <v>BB568</v>
          </cell>
        </row>
        <row r="1364">
          <cell r="A1364" t="str">
            <v>BB570</v>
          </cell>
        </row>
        <row r="1365">
          <cell r="A1365" t="str">
            <v>BB571</v>
          </cell>
        </row>
        <row r="1366">
          <cell r="A1366" t="str">
            <v>BB775</v>
          </cell>
        </row>
        <row r="1367">
          <cell r="A1367" t="str">
            <v>BB783</v>
          </cell>
        </row>
        <row r="1368">
          <cell r="A1368" t="str">
            <v>BB779</v>
          </cell>
        </row>
        <row r="1369">
          <cell r="A1369" t="str">
            <v>BB787</v>
          </cell>
        </row>
        <row r="1370">
          <cell r="A1370" t="str">
            <v>BB791</v>
          </cell>
        </row>
        <row r="1371">
          <cell r="A1371" t="str">
            <v>BB773</v>
          </cell>
        </row>
        <row r="1372">
          <cell r="A1372" t="str">
            <v>BB781</v>
          </cell>
        </row>
        <row r="1373">
          <cell r="A1373" t="str">
            <v>BB777</v>
          </cell>
        </row>
        <row r="1374">
          <cell r="A1374" t="str">
            <v>BB785</v>
          </cell>
        </row>
        <row r="1375">
          <cell r="A1375" t="str">
            <v>BB789</v>
          </cell>
        </row>
        <row r="1376">
          <cell r="A1376" t="str">
            <v>BB793</v>
          </cell>
        </row>
        <row r="1377">
          <cell r="A1377" t="str">
            <v>BB795</v>
          </cell>
        </row>
        <row r="1378">
          <cell r="A1378" t="str">
            <v>BB580</v>
          </cell>
        </row>
        <row r="1379">
          <cell r="A1379" t="str">
            <v>BB581</v>
          </cell>
        </row>
        <row r="1380">
          <cell r="A1380" t="str">
            <v>BB582</v>
          </cell>
        </row>
        <row r="1381">
          <cell r="A1381" t="str">
            <v>BB583</v>
          </cell>
        </row>
        <row r="1382">
          <cell r="A1382" t="str">
            <v>BB584</v>
          </cell>
        </row>
        <row r="1383">
          <cell r="A1383" t="str">
            <v>BB587</v>
          </cell>
        </row>
        <row r="1384">
          <cell r="A1384" t="str">
            <v>BB586</v>
          </cell>
        </row>
        <row r="1385">
          <cell r="A1385" t="str">
            <v>BB588</v>
          </cell>
        </row>
        <row r="1386">
          <cell r="A1386" t="str">
            <v>BB589</v>
          </cell>
        </row>
        <row r="1387">
          <cell r="A1387" t="str">
            <v>BB590</v>
          </cell>
        </row>
        <row r="1388">
          <cell r="A1388" t="str">
            <v>BB591</v>
          </cell>
        </row>
        <row r="1389">
          <cell r="A1389" t="str">
            <v>BB592</v>
          </cell>
        </row>
        <row r="1390">
          <cell r="A1390" t="str">
            <v>BB596</v>
          </cell>
        </row>
        <row r="1391">
          <cell r="A1391" t="str">
            <v>BB597</v>
          </cell>
        </row>
        <row r="1392">
          <cell r="A1392" t="str">
            <v>BB598</v>
          </cell>
        </row>
        <row r="1393">
          <cell r="A1393" t="str">
            <v>BB599</v>
          </cell>
        </row>
        <row r="1394">
          <cell r="A1394" t="str">
            <v>BB600</v>
          </cell>
        </row>
        <row r="1395">
          <cell r="A1395" t="str">
            <v>BB601</v>
          </cell>
        </row>
        <row r="1396">
          <cell r="A1396" t="str">
            <v>BB603</v>
          </cell>
        </row>
        <row r="1397">
          <cell r="A1397" t="str">
            <v>BB605</v>
          </cell>
        </row>
        <row r="1398">
          <cell r="A1398" t="str">
            <v>BB606</v>
          </cell>
        </row>
        <row r="1399">
          <cell r="A1399" t="str">
            <v>BB607</v>
          </cell>
        </row>
        <row r="1400">
          <cell r="A1400" t="str">
            <v>BB608</v>
          </cell>
        </row>
        <row r="1401">
          <cell r="A1401" t="str">
            <v>BB609</v>
          </cell>
        </row>
        <row r="1402">
          <cell r="A1402" t="str">
            <v>BB610</v>
          </cell>
        </row>
        <row r="1403">
          <cell r="A1403" t="str">
            <v>BB611</v>
          </cell>
        </row>
        <row r="1404">
          <cell r="A1404" t="str">
            <v>BB613</v>
          </cell>
        </row>
        <row r="1405">
          <cell r="A1405" t="str">
            <v>BB614</v>
          </cell>
        </row>
        <row r="1406">
          <cell r="A1406" t="str">
            <v>BB615</v>
          </cell>
        </row>
        <row r="1407">
          <cell r="A1407" t="str">
            <v>BB616</v>
          </cell>
        </row>
        <row r="1408">
          <cell r="A1408" t="str">
            <v>BB629</v>
          </cell>
        </row>
        <row r="1409">
          <cell r="A1409" t="str">
            <v>BB630</v>
          </cell>
        </row>
        <row r="1410">
          <cell r="A1410" t="str">
            <v>BB626</v>
          </cell>
        </row>
        <row r="1411">
          <cell r="A1411" t="str">
            <v>BB627</v>
          </cell>
        </row>
        <row r="1412">
          <cell r="A1412" t="str">
            <v>BB703</v>
          </cell>
        </row>
        <row r="1413">
          <cell r="A1413" t="str">
            <v>BB635</v>
          </cell>
        </row>
        <row r="1414">
          <cell r="A1414" t="str">
            <v>BB661</v>
          </cell>
        </row>
        <row r="1415">
          <cell r="A1415" t="str">
            <v>BB658</v>
          </cell>
        </row>
        <row r="1416">
          <cell r="A1416" t="str">
            <v>BB655</v>
          </cell>
        </row>
        <row r="1417">
          <cell r="A1417" t="str">
            <v>BB653</v>
          </cell>
        </row>
        <row r="1418">
          <cell r="A1418" t="str">
            <v>BB640</v>
          </cell>
        </row>
        <row r="1419">
          <cell r="A1419" t="str">
            <v>BB641</v>
          </cell>
        </row>
        <row r="1420">
          <cell r="A1420" t="str">
            <v>BB799</v>
          </cell>
        </row>
        <row r="1421">
          <cell r="A1421" t="str">
            <v>BB797</v>
          </cell>
        </row>
        <row r="1422">
          <cell r="A1422" t="str">
            <v>BB647</v>
          </cell>
        </row>
        <row r="1423">
          <cell r="A1423" t="str">
            <v>BB648</v>
          </cell>
        </row>
        <row r="1424">
          <cell r="A1424" t="str">
            <v>BB02</v>
          </cell>
        </row>
        <row r="1425">
          <cell r="A1425" t="str">
            <v>BB06</v>
          </cell>
        </row>
        <row r="1426">
          <cell r="A1426" t="str">
            <v>BB07</v>
          </cell>
        </row>
        <row r="1427">
          <cell r="A1427" t="str">
            <v>BB09</v>
          </cell>
        </row>
        <row r="1428">
          <cell r="A1428" t="str">
            <v>BB10</v>
          </cell>
        </row>
        <row r="1429">
          <cell r="A1429" t="str">
            <v>BB100</v>
          </cell>
        </row>
        <row r="1430">
          <cell r="A1430" t="str">
            <v>BB101</v>
          </cell>
        </row>
        <row r="1431">
          <cell r="A1431" t="str">
            <v>BB102</v>
          </cell>
        </row>
        <row r="1432">
          <cell r="A1432" t="str">
            <v>BB103</v>
          </cell>
        </row>
        <row r="1433">
          <cell r="A1433" t="str">
            <v>BB104</v>
          </cell>
        </row>
        <row r="1434">
          <cell r="A1434" t="str">
            <v>BB105</v>
          </cell>
        </row>
        <row r="1435">
          <cell r="A1435" t="str">
            <v>BB106</v>
          </cell>
        </row>
        <row r="1436">
          <cell r="A1436" t="str">
            <v>BB107</v>
          </cell>
        </row>
        <row r="1437">
          <cell r="A1437" t="str">
            <v>BB108</v>
          </cell>
        </row>
        <row r="1438">
          <cell r="A1438" t="str">
            <v>BB109</v>
          </cell>
        </row>
        <row r="1439">
          <cell r="A1439" t="str">
            <v>BB110</v>
          </cell>
        </row>
        <row r="1440">
          <cell r="A1440">
            <v>0</v>
          </cell>
        </row>
      </sheetData>
      <sheetData sheetId="18"/>
      <sheetData sheetId="19"/>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PR 1"/>
      <sheetName val="items"/>
      <sheetName val="ESTADO RED"/>
      <sheetName val="CARRETERAS"/>
      <sheetName val="GENERALIDADES "/>
      <sheetName val="EST.VÍA CRITERIO TECNICO"/>
      <sheetName val="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Accidentalidad"/>
      <sheetName val="Causa Posible"/>
      <sheetName val="Elementos Involucrados"/>
      <sheetName val="COSTOS SEMANALES"/>
      <sheetName val="Prog.Inver (2)"/>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0"/>
      <sheetName val="[Acta No 4.xlsx]__cceficient_11"/>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de diseño"/>
      <sheetName val="RESUMEN PRESUPUESTO"/>
      <sheetName val="L Impulsión 4&quot;"/>
      <sheetName val="L Impulsión 12&quot;"/>
      <sheetName val="Obras Civiles"/>
      <sheetName val="Suministro"/>
      <sheetName val="Cuadro_de_diseño"/>
      <sheetName val="RESUMEN_PRESUPUESTO"/>
      <sheetName val="L_Impulsión_4&quot;"/>
      <sheetName val="L_Impulsión_12&quot;"/>
      <sheetName val="Obras_Civiles"/>
      <sheetName val="Cuadro_de_diseño1"/>
      <sheetName val="RESUMEN_PRESUPUESTO1"/>
      <sheetName val="L_Impulsión_4&quot;1"/>
      <sheetName val="L_Impulsión_12&quot;1"/>
      <sheetName val="Obras_Civiles1"/>
    </sheetNames>
    <sheetDataSet>
      <sheetData sheetId="0"/>
      <sheetData sheetId="1"/>
      <sheetData sheetId="2"/>
      <sheetData sheetId="3"/>
      <sheetData sheetId="4">
        <row r="91">
          <cell r="G91">
            <v>9383169099.6768951</v>
          </cell>
        </row>
      </sheetData>
      <sheetData sheetId="5">
        <row r="89">
          <cell r="G89">
            <v>2348086285.2298517</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9"/>
      <sheetName val="[a  aaInformación]__cceficien_2"/>
      <sheetName val="[a  aaInformación]__cceficien_4"/>
      <sheetName val="[a  aaInformación]__cceficien_3"/>
      <sheetName val="[a  aaInformación]__cceficien_5"/>
      <sheetName val="[a  aaInformación]__cceficien_6"/>
      <sheetName val="[a  aaInformación]__cceficien_8"/>
      <sheetName val="[a  aaInformación]__cceficien_7"/>
      <sheetName val="[a  aaInformación]__cceficie_10"/>
      <sheetName val="[a  aaInformación]__cceficie_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OS"/>
      <sheetName val="COL 21169"/>
      <sheetName val="9.625 CSG LN-5"/>
      <sheetName val="Drill Sheet"/>
      <sheetName val="LN5-CHC.4-7-SS7"/>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 val="PREACTA(1)"/>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edificaciones"/>
      <sheetName val="DISEÑOS"/>
      <sheetName val="ADMON. VIAL"/>
      <sheetName val="I. VIAS"/>
      <sheetName val="OTROS"/>
      <sheetName val="AGUA Y SANEAMIENTO BASICO"/>
      <sheetName val="EDIFICACIONES"/>
      <sheetName val="VIA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9">
          <cell r="B9">
            <v>142125</v>
          </cell>
        </row>
        <row r="10">
          <cell r="B10">
            <v>172005</v>
          </cell>
        </row>
        <row r="11">
          <cell r="B11">
            <v>203825</v>
          </cell>
        </row>
        <row r="13">
          <cell r="B13">
            <v>260100</v>
          </cell>
        </row>
        <row r="15">
          <cell r="B15">
            <v>309000</v>
          </cell>
        </row>
        <row r="16">
          <cell r="B16">
            <v>332000</v>
          </cell>
        </row>
        <row r="18">
          <cell r="B18">
            <v>381500</v>
          </cell>
        </row>
        <row r="19">
          <cell r="B19">
            <v>408000</v>
          </cell>
        </row>
        <row r="21">
          <cell r="B21">
            <v>461500</v>
          </cell>
        </row>
      </sheetData>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edificaciones"/>
      <sheetName val="DISEÑOS"/>
      <sheetName val="ADMON. VIAL"/>
      <sheetName val="I. VIAS"/>
      <sheetName val="OTROS"/>
      <sheetName val="AGUA Y SANEAMIENTO BASICO"/>
      <sheetName val="EDIFICACIONES"/>
      <sheetName val="VIA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0">
          <cell r="B20">
            <v>433700</v>
          </cell>
        </row>
        <row r="22">
          <cell r="B22">
            <v>496900</v>
          </cell>
        </row>
        <row r="23">
          <cell r="B23">
            <v>515000</v>
          </cell>
        </row>
        <row r="24">
          <cell r="B24">
            <v>535600</v>
          </cell>
        </row>
        <row r="25">
          <cell r="B25">
            <v>566700</v>
          </cell>
        </row>
      </sheetData>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40">
          <cell r="B40">
            <v>5700</v>
          </cell>
        </row>
        <row r="41">
          <cell r="B41">
            <v>6700</v>
          </cell>
        </row>
        <row r="43">
          <cell r="B43">
            <v>67180</v>
          </cell>
        </row>
      </sheetData>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FLUJO_DE_FONDOS"/>
      <sheetName val="A_E_B"/>
      <sheetName val="A_P_U_(3)"/>
      <sheetName val="A_P_U_(2)"/>
      <sheetName val="A_P_U"/>
      <sheetName val="P_S"/>
      <sheetName val="A_I_U"/>
      <sheetName val="FLUJO_DE_FONDOS1"/>
      <sheetName val="A_E_B1"/>
      <sheetName val="A_P_U_(3)1"/>
      <sheetName val="A_P_U_(2)1"/>
      <sheetName val="A_P_U1"/>
      <sheetName val="P_S1"/>
      <sheetName val="A_I_U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isición1"/>
    </sheet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
      <sheetName val="1_Preliminares"/>
      <sheetName val="2_Cimentación"/>
      <sheetName val="3_Mamposteria"/>
      <sheetName val="4_Tanque de almacenamiento"/>
      <sheetName val="5_Inst_Electricas"/>
      <sheetName val="9_andenes (2)"/>
      <sheetName val="6_hidraulicos"/>
      <sheetName val="SERVICIO"/>
      <sheetName val="SERVICIO_2"/>
      <sheetName val="SERVICIO_3"/>
      <sheetName val="Insumos"/>
      <sheetName val="8_Dotación"/>
      <sheetName val="9_andenes"/>
      <sheetName val="9_andenes (1)"/>
      <sheetName val="Hoja1"/>
      <sheetName val="12_Vegetacion"/>
      <sheetName val="10_Pintura"/>
      <sheetName val="señalizacion "/>
      <sheetName val="Aseo y varios"/>
      <sheetName val="Listado de Especies"/>
      <sheetName val="Equipo_Trans"/>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
          <cell r="A1" t="str">
            <v xml:space="preserve">Codigo </v>
          </cell>
          <cell r="B1" t="str">
            <v>ACTIVIDADES</v>
          </cell>
          <cell r="C1" t="str">
            <v>Tipo</v>
          </cell>
          <cell r="D1" t="str">
            <v>Unidad</v>
          </cell>
          <cell r="E1" t="str">
            <v>ZONA NORTE (1)</v>
          </cell>
        </row>
        <row r="2">
          <cell r="A2" t="str">
            <v>EH</v>
          </cell>
          <cell r="B2" t="str">
            <v>EQUIPOS Y HERRAMIENTAS</v>
          </cell>
        </row>
        <row r="3">
          <cell r="A3" t="str">
            <v>EH-01</v>
          </cell>
          <cell r="B3" t="str">
            <v>ANDAMIO METALICO TUBULAR (Sección de 2 marcos de 1.50*1.50 m.con 2 crucetas de 2.30 m.)</v>
          </cell>
          <cell r="C3" t="str">
            <v>Ins</v>
          </cell>
          <cell r="D3" t="str">
            <v>sm</v>
          </cell>
          <cell r="E3">
            <v>5244</v>
          </cell>
          <cell r="F3" t="e">
            <v>#REF!</v>
          </cell>
        </row>
        <row r="4">
          <cell r="A4" t="str">
            <v>EH-02</v>
          </cell>
          <cell r="B4" t="str">
            <v>BULLDOZER D-5</v>
          </cell>
          <cell r="C4" t="str">
            <v>Ins</v>
          </cell>
          <cell r="D4" t="str">
            <v>hr</v>
          </cell>
          <cell r="E4">
            <v>100000</v>
          </cell>
          <cell r="F4" t="e">
            <v>#REF!</v>
          </cell>
        </row>
        <row r="5">
          <cell r="A5" t="str">
            <v>EH-03</v>
          </cell>
          <cell r="B5" t="str">
            <v>CARROTANQUE DE AGUA 10.000 LTS.</v>
          </cell>
          <cell r="C5" t="str">
            <v>Ins</v>
          </cell>
          <cell r="D5" t="str">
            <v>hr</v>
          </cell>
          <cell r="E5">
            <v>45000</v>
          </cell>
          <cell r="F5" t="e">
            <v>#REF!</v>
          </cell>
        </row>
        <row r="6">
          <cell r="A6" t="str">
            <v>EH-04</v>
          </cell>
          <cell r="B6" t="str">
            <v>CARROTANQUE IRRIGADOR DE ASFALTO</v>
          </cell>
          <cell r="C6" t="str">
            <v>Ins</v>
          </cell>
          <cell r="D6" t="str">
            <v>hr</v>
          </cell>
          <cell r="E6">
            <v>52000</v>
          </cell>
          <cell r="F6" t="e">
            <v>#REF!</v>
          </cell>
        </row>
        <row r="7">
          <cell r="A7" t="str">
            <v>EH-05</v>
          </cell>
          <cell r="B7" t="str">
            <v>COMPACTADOR DE ASFALTO</v>
          </cell>
          <cell r="C7" t="str">
            <v>Ins</v>
          </cell>
          <cell r="D7" t="str">
            <v>hr</v>
          </cell>
          <cell r="E7">
            <v>80000</v>
          </cell>
          <cell r="F7" t="e">
            <v>#REF!</v>
          </cell>
        </row>
        <row r="8">
          <cell r="A8" t="str">
            <v>EH-06</v>
          </cell>
          <cell r="B8" t="str">
            <v>COMPRESOR (Barrido y/o Soplado de la Superficie Pavimento)</v>
          </cell>
          <cell r="C8" t="str">
            <v>Ins</v>
          </cell>
          <cell r="D8" t="str">
            <v>hr</v>
          </cell>
          <cell r="E8">
            <v>54000</v>
          </cell>
          <cell r="F8" t="e">
            <v>#REF!</v>
          </cell>
        </row>
        <row r="9">
          <cell r="A9" t="str">
            <v>EH-07</v>
          </cell>
          <cell r="B9" t="str">
            <v>COMPRESOR 2 MARTILLOS (Incluye ACPM y transporte)</v>
          </cell>
          <cell r="C9" t="str">
            <v>Ins</v>
          </cell>
          <cell r="D9" t="str">
            <v>hr</v>
          </cell>
          <cell r="E9">
            <v>35000</v>
          </cell>
          <cell r="F9" t="e">
            <v>#REF!</v>
          </cell>
        </row>
        <row r="10">
          <cell r="A10" t="str">
            <v>EH-08</v>
          </cell>
          <cell r="B10" t="str">
            <v xml:space="preserve">CORTADORA DE LADRILLO INCLUYE DISCO </v>
          </cell>
          <cell r="C10" t="str">
            <v>Ins</v>
          </cell>
          <cell r="D10" t="str">
            <v>dd</v>
          </cell>
          <cell r="E10">
            <v>35000</v>
          </cell>
          <cell r="F10" t="e">
            <v>#REF!</v>
          </cell>
        </row>
        <row r="11">
          <cell r="A11" t="str">
            <v>EH-09</v>
          </cell>
          <cell r="B11" t="str">
            <v>EQUIPO BASICO ( Construcción )</v>
          </cell>
          <cell r="C11" t="str">
            <v>Ins</v>
          </cell>
          <cell r="D11" t="str">
            <v>glb</v>
          </cell>
          <cell r="E11">
            <v>2244</v>
          </cell>
          <cell r="F11" t="e">
            <v>#REF!</v>
          </cell>
        </row>
        <row r="12">
          <cell r="A12" t="str">
            <v>EH-10</v>
          </cell>
          <cell r="B12" t="str">
            <v>EQUIPO BASICO ( Herramienta menor )</v>
          </cell>
          <cell r="C12" t="str">
            <v>Ins</v>
          </cell>
          <cell r="D12" t="str">
            <v>glb</v>
          </cell>
          <cell r="E12">
            <v>2244</v>
          </cell>
          <cell r="F12" t="e">
            <v>#REF!</v>
          </cell>
        </row>
        <row r="13">
          <cell r="A13" t="str">
            <v>EH-11</v>
          </cell>
          <cell r="B13" t="str">
            <v>EQUIPO COLOCACION CONCRETO</v>
          </cell>
          <cell r="C13" t="str">
            <v>Ins</v>
          </cell>
          <cell r="D13" t="str">
            <v>m3</v>
          </cell>
          <cell r="E13">
            <v>13200</v>
          </cell>
          <cell r="F13" t="e">
            <v>#REF!</v>
          </cell>
        </row>
        <row r="14">
          <cell r="A14" t="str">
            <v>EH-12</v>
          </cell>
          <cell r="B14" t="str">
            <v xml:space="preserve">EQUIPO DE TERMOFUSION </v>
          </cell>
          <cell r="C14" t="str">
            <v>Ins</v>
          </cell>
          <cell r="D14" t="str">
            <v>dd</v>
          </cell>
          <cell r="E14">
            <v>250000</v>
          </cell>
          <cell r="F14" t="e">
            <v>#REF!</v>
          </cell>
        </row>
        <row r="15">
          <cell r="A15" t="str">
            <v>EH-13</v>
          </cell>
          <cell r="B15" t="str">
            <v>EQUIPO HIDROLAVADORA</v>
          </cell>
          <cell r="C15" t="str">
            <v>Ins</v>
          </cell>
          <cell r="D15" t="str">
            <v>dd</v>
          </cell>
          <cell r="E15">
            <v>35000</v>
          </cell>
          <cell r="F15" t="e">
            <v>#REF!</v>
          </cell>
        </row>
        <row r="16">
          <cell r="A16" t="str">
            <v>EH-14</v>
          </cell>
          <cell r="B16" t="str">
            <v>GRUA CON BRAZO HIDRAULICO</v>
          </cell>
          <cell r="C16" t="str">
            <v>Ins</v>
          </cell>
          <cell r="D16" t="str">
            <v>dd</v>
          </cell>
          <cell r="E16">
            <v>800000</v>
          </cell>
          <cell r="F16" t="e">
            <v>#REF!</v>
          </cell>
        </row>
        <row r="17">
          <cell r="A17" t="str">
            <v>EH-15</v>
          </cell>
          <cell r="B17" t="str">
            <v>MEZCLADORA A GASOLINA</v>
          </cell>
          <cell r="C17" t="str">
            <v>Ins</v>
          </cell>
          <cell r="D17" t="str">
            <v>dd</v>
          </cell>
          <cell r="E17">
            <v>25000</v>
          </cell>
          <cell r="F17" t="e">
            <v>#REF!</v>
          </cell>
        </row>
        <row r="18">
          <cell r="A18" t="str">
            <v>EH-16</v>
          </cell>
          <cell r="B18" t="str">
            <v>MOTONIVELADORA 120 HP.</v>
          </cell>
          <cell r="C18" t="str">
            <v>Ins</v>
          </cell>
          <cell r="D18" t="str">
            <v>hr</v>
          </cell>
          <cell r="E18">
            <v>110000</v>
          </cell>
          <cell r="F18" t="e">
            <v>#REF!</v>
          </cell>
        </row>
        <row r="19">
          <cell r="A19" t="str">
            <v>EH-17</v>
          </cell>
          <cell r="B19" t="str">
            <v>REGLA VIBRATORIA</v>
          </cell>
          <cell r="C19" t="str">
            <v>Ins</v>
          </cell>
          <cell r="D19" t="str">
            <v>dd</v>
          </cell>
          <cell r="E19">
            <v>55000</v>
          </cell>
          <cell r="F19" t="e">
            <v>#REF!</v>
          </cell>
        </row>
        <row r="20">
          <cell r="A20" t="str">
            <v>EH-18</v>
          </cell>
          <cell r="B20" t="str">
            <v>RETIRO DE ESCOMBROS (Transporte horizontal, cargue y descargue).</v>
          </cell>
          <cell r="C20" t="str">
            <v>Ins</v>
          </cell>
          <cell r="D20" t="str">
            <v>m3</v>
          </cell>
          <cell r="E20">
            <v>16347</v>
          </cell>
          <cell r="F20" t="e">
            <v>#REF!</v>
          </cell>
        </row>
        <row r="21">
          <cell r="A21" t="str">
            <v>EH-19</v>
          </cell>
          <cell r="B21" t="str">
            <v>RETROEXCAVADORA SOBRE ORRUGAS  + Combustible + Operario</v>
          </cell>
          <cell r="C21" t="str">
            <v>Ins</v>
          </cell>
          <cell r="D21" t="str">
            <v>hr</v>
          </cell>
          <cell r="E21">
            <v>130000</v>
          </cell>
          <cell r="F21" t="e">
            <v>#REF!</v>
          </cell>
        </row>
        <row r="22">
          <cell r="A22" t="str">
            <v>EH-20</v>
          </cell>
          <cell r="B22" t="str">
            <v>TALADRO ROTO PERCUTOR</v>
          </cell>
          <cell r="C22" t="str">
            <v>Ins</v>
          </cell>
          <cell r="D22" t="str">
            <v>dd</v>
          </cell>
          <cell r="E22">
            <v>10500</v>
          </cell>
          <cell r="F22" t="e">
            <v>#REF!</v>
          </cell>
        </row>
        <row r="23">
          <cell r="A23" t="str">
            <v>EH-21</v>
          </cell>
          <cell r="B23" t="str">
            <v>TERMINADORA DE ASFALTO</v>
          </cell>
          <cell r="C23" t="str">
            <v>Ins</v>
          </cell>
          <cell r="D23" t="str">
            <v>hr</v>
          </cell>
          <cell r="E23">
            <v>105000</v>
          </cell>
          <cell r="F23" t="e">
            <v>#REF!</v>
          </cell>
        </row>
        <row r="24">
          <cell r="A24" t="str">
            <v>EH-22</v>
          </cell>
          <cell r="B24" t="str">
            <v>VIBRADOR A GASOLINA</v>
          </cell>
          <cell r="C24" t="str">
            <v>Ins</v>
          </cell>
          <cell r="D24" t="str">
            <v>dd</v>
          </cell>
          <cell r="E24">
            <v>37540</v>
          </cell>
          <cell r="F24" t="e">
            <v>#REF!</v>
          </cell>
        </row>
        <row r="25">
          <cell r="A25" t="str">
            <v>EH-23</v>
          </cell>
          <cell r="B25" t="str">
            <v>VIBROCOMPACTADOR  A GASOLINA</v>
          </cell>
          <cell r="C25" t="str">
            <v>Ins</v>
          </cell>
          <cell r="D25" t="str">
            <v>dd</v>
          </cell>
          <cell r="E25">
            <v>39500</v>
          </cell>
          <cell r="F25" t="e">
            <v>#REF!</v>
          </cell>
        </row>
        <row r="26">
          <cell r="A26" t="str">
            <v>EH-24</v>
          </cell>
          <cell r="B26" t="str">
            <v>VIBROCOMPACTADOR Manual Saltarín</v>
          </cell>
          <cell r="C26" t="str">
            <v>Ins</v>
          </cell>
          <cell r="D26" t="str">
            <v>dd</v>
          </cell>
          <cell r="E26">
            <v>32200</v>
          </cell>
          <cell r="F26" t="e">
            <v>#REF!</v>
          </cell>
        </row>
        <row r="27">
          <cell r="A27" t="str">
            <v>EH-25</v>
          </cell>
          <cell r="B27" t="str">
            <v>VOLQUETA  6m3, incluye Cargue a mano</v>
          </cell>
          <cell r="C27" t="str">
            <v>Ins</v>
          </cell>
          <cell r="D27" t="str">
            <v>vj</v>
          </cell>
          <cell r="E27">
            <v>145000</v>
          </cell>
          <cell r="F27" t="e">
            <v>#REF!</v>
          </cell>
        </row>
        <row r="28">
          <cell r="A28" t="str">
            <v>EH-26</v>
          </cell>
          <cell r="B28" t="str">
            <v>VOLQUETA  6m3 (Cargue mecánico)</v>
          </cell>
          <cell r="C28" t="str">
            <v>Ins</v>
          </cell>
          <cell r="D28" t="str">
            <v>vj</v>
          </cell>
          <cell r="E28">
            <v>110000</v>
          </cell>
          <cell r="F28" t="e">
            <v>#REF!</v>
          </cell>
        </row>
        <row r="29">
          <cell r="A29" t="str">
            <v>EH-27</v>
          </cell>
          <cell r="B29" t="str">
            <v>EQUIPO COLOCACION CONCRETO (BOMBEO)</v>
          </cell>
          <cell r="C29" t="str">
            <v>Ins</v>
          </cell>
          <cell r="D29" t="str">
            <v>m3</v>
          </cell>
          <cell r="E29">
            <v>29000</v>
          </cell>
          <cell r="F29" t="e">
            <v>#REF!</v>
          </cell>
        </row>
        <row r="30">
          <cell r="A30" t="str">
            <v>EH-28</v>
          </cell>
          <cell r="B30" t="str">
            <v>VOLQUETA  6m3 (Cargue a mano) RETIRO INTERNO</v>
          </cell>
          <cell r="E30">
            <v>120000</v>
          </cell>
          <cell r="F30" t="e">
            <v>#REF!</v>
          </cell>
        </row>
        <row r="31">
          <cell r="A31" t="str">
            <v>EH-29</v>
          </cell>
          <cell r="B31" t="str">
            <v>VOLQUETA  6m3 (Cargue a mecanico) RETIRO INTERNO</v>
          </cell>
        </row>
        <row r="32">
          <cell r="A32" t="str">
            <v>EH-30</v>
          </cell>
          <cell r="B32" t="str">
            <v>CORTADORA DE CONCRETO con combustibnle</v>
          </cell>
          <cell r="C32" t="str">
            <v>Ins</v>
          </cell>
          <cell r="D32" t="str">
            <v>dd</v>
          </cell>
        </row>
        <row r="33">
          <cell r="A33" t="str">
            <v>EH-31</v>
          </cell>
          <cell r="B33" t="str">
            <v>DISCO DIAMANTADO DE 14""</v>
          </cell>
          <cell r="C33" t="str">
            <v>Ins</v>
          </cell>
          <cell r="D33" t="str">
            <v>und</v>
          </cell>
        </row>
        <row r="34">
          <cell r="A34" t="str">
            <v>EH-32</v>
          </cell>
          <cell r="B34" t="str">
            <v>ALLANADORA MECANICA CON CUCHILLAS</v>
          </cell>
          <cell r="C34" t="str">
            <v>Ins</v>
          </cell>
          <cell r="D34" t="str">
            <v>dd</v>
          </cell>
        </row>
        <row r="35">
          <cell r="A35" t="str">
            <v>EH-33</v>
          </cell>
          <cell r="B35" t="str">
            <v xml:space="preserve">HERRAMIENTA MENOR 3.00 %  DE LA MANO OBRA </v>
          </cell>
          <cell r="C35" t="str">
            <v>Ins</v>
          </cell>
          <cell r="D35" t="str">
            <v xml:space="preserve">Global </v>
          </cell>
          <cell r="E35">
            <v>1000</v>
          </cell>
        </row>
        <row r="36">
          <cell r="A36" t="str">
            <v>EH-34</v>
          </cell>
          <cell r="B36" t="str">
            <v>EXTERIORES Y VIAS</v>
          </cell>
        </row>
        <row r="37">
          <cell r="A37" t="str">
            <v>EH-35</v>
          </cell>
          <cell r="B37" t="str">
            <v>EMULSION ASFALTICA Tipo CRL-1</v>
          </cell>
          <cell r="C37" t="str">
            <v>Ins</v>
          </cell>
          <cell r="D37" t="str">
            <v>lt</v>
          </cell>
          <cell r="E37">
            <v>2058</v>
          </cell>
          <cell r="F37" t="e">
            <v>#REF!</v>
          </cell>
        </row>
        <row r="38">
          <cell r="A38" t="str">
            <v>EH-36</v>
          </cell>
          <cell r="B38" t="str">
            <v>EMULSION ASFALTICA Tipo CRR-1</v>
          </cell>
          <cell r="C38" t="str">
            <v>Ins</v>
          </cell>
          <cell r="D38" t="str">
            <v>lt</v>
          </cell>
          <cell r="E38">
            <v>2074</v>
          </cell>
          <cell r="F38" t="e">
            <v>#REF!</v>
          </cell>
        </row>
        <row r="39">
          <cell r="A39" t="str">
            <v>EH-37</v>
          </cell>
          <cell r="B39" t="str">
            <v>MEZCLA ASFALTICA TIPO MDC-1</v>
          </cell>
          <cell r="C39" t="str">
            <v>Ins</v>
          </cell>
          <cell r="D39" t="str">
            <v>m3</v>
          </cell>
          <cell r="E39">
            <v>310590</v>
          </cell>
          <cell r="F39" t="e">
            <v>#REF!</v>
          </cell>
        </row>
        <row r="40">
          <cell r="A40" t="str">
            <v>EH-38</v>
          </cell>
          <cell r="B40" t="str">
            <v xml:space="preserve">MEZCLA ASFALTICA TIPO MDC-2 </v>
          </cell>
          <cell r="C40" t="str">
            <v>Ins</v>
          </cell>
          <cell r="D40" t="str">
            <v>m3</v>
          </cell>
          <cell r="E40">
            <v>322770</v>
          </cell>
          <cell r="F40" t="e">
            <v>#REF!</v>
          </cell>
        </row>
        <row r="41">
          <cell r="A41" t="str">
            <v>EH-39</v>
          </cell>
          <cell r="B41" t="str">
            <v>MEZCLA ASFALTICA TIPO MDC-3</v>
          </cell>
          <cell r="C41" t="str">
            <v>Ins</v>
          </cell>
          <cell r="D41" t="str">
            <v>m3</v>
          </cell>
          <cell r="E41">
            <v>353220</v>
          </cell>
          <cell r="F41" t="e">
            <v>#REF!</v>
          </cell>
        </row>
        <row r="42">
          <cell r="A42" t="str">
            <v>EH-40</v>
          </cell>
          <cell r="B42" t="str">
            <v>PASTO KIKUYO (cortado)</v>
          </cell>
          <cell r="C42" t="str">
            <v>Ins</v>
          </cell>
          <cell r="D42" t="str">
            <v>m2</v>
          </cell>
          <cell r="E42">
            <v>6500</v>
          </cell>
          <cell r="F42" t="e">
            <v>#REF!</v>
          </cell>
        </row>
        <row r="43">
          <cell r="A43" t="str">
            <v>EH-41</v>
          </cell>
          <cell r="B43" t="str">
            <v>PLANTAS ORNAMENTALES VARIAS</v>
          </cell>
          <cell r="C43" t="str">
            <v>Ins</v>
          </cell>
          <cell r="D43" t="str">
            <v>und</v>
          </cell>
          <cell r="E43">
            <v>2100</v>
          </cell>
          <cell r="F43" t="e">
            <v>#REF!</v>
          </cell>
        </row>
        <row r="44">
          <cell r="A44" t="str">
            <v>EH-42</v>
          </cell>
          <cell r="B44" t="str">
            <v>TIERRA NEGRA</v>
          </cell>
          <cell r="C44" t="str">
            <v>Ins</v>
          </cell>
          <cell r="D44" t="str">
            <v>m3</v>
          </cell>
          <cell r="E44">
            <v>63333.333333333336</v>
          </cell>
          <cell r="F44" t="e">
            <v>#REF!</v>
          </cell>
        </row>
        <row r="45">
          <cell r="A45" t="str">
            <v>EH-43</v>
          </cell>
          <cell r="B45" t="str">
            <v>Grama tipo bermuda grass</v>
          </cell>
          <cell r="C45" t="str">
            <v>Ins</v>
          </cell>
          <cell r="D45" t="str">
            <v>m2</v>
          </cell>
          <cell r="E45">
            <v>5800</v>
          </cell>
          <cell r="F45" t="e">
            <v>#REF!</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D50" t="str">
            <v>dd</v>
          </cell>
          <cell r="E50">
            <v>140</v>
          </cell>
        </row>
        <row r="51">
          <cell r="A51" t="str">
            <v>EH-49</v>
          </cell>
          <cell r="B51" t="str">
            <v xml:space="preserve">CERCHA METALICA L=3 m. </v>
          </cell>
          <cell r="C51" t="str">
            <v>Ins</v>
          </cell>
          <cell r="D51" t="str">
            <v>dd</v>
          </cell>
          <cell r="E51">
            <v>95</v>
          </cell>
        </row>
        <row r="52">
          <cell r="A52" t="str">
            <v>EH-50</v>
          </cell>
          <cell r="B52" t="str">
            <v xml:space="preserve">PULIDORA ELECTRICA CON DISCO </v>
          </cell>
          <cell r="C52" t="str">
            <v>Ins</v>
          </cell>
          <cell r="D52" t="str">
            <v>dd</v>
          </cell>
          <cell r="E52">
            <v>22500</v>
          </cell>
        </row>
        <row r="53">
          <cell r="A53" t="str">
            <v>P19</v>
          </cell>
          <cell r="B53" t="str">
            <v xml:space="preserve">FORMALETA TABLEMAC 18MM SUPER T O EQUIVALENTE PARA CONCRETOS A LA VISTA CON ESTRUCTURA </v>
          </cell>
          <cell r="C53" t="str">
            <v>Ins</v>
          </cell>
          <cell r="D53" t="str">
            <v>m2</v>
          </cell>
          <cell r="E53">
            <v>35000</v>
          </cell>
        </row>
      </sheetData>
      <sheetData sheetId="23"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Requisición1"/>
      <sheetName val="TRANSPORTE"/>
      <sheetName val="PRECIOS"/>
      <sheetName val="PREACTA 6"/>
      <sheetName val="TABLA 2008"/>
      <sheetName val="PRESUPUESTO"/>
      <sheetName val="ESTADO VÍA-CRIT.TECNICO"/>
      <sheetName val="PUNITARIOS%20PARA%20241201%202S"/>
      <sheetName val="Excavación Mat. Común Estacione"/>
      <sheetName val="Demolición Pavimento"/>
      <sheetName val="SUB APU"/>
      <sheetName val="Insum"/>
      <sheetName val="Equipo"/>
      <sheetName val="RELACION MES"/>
      <sheetName val="Listas"/>
      <sheetName val="GCB2000"/>
      <sheetName val="FORMULA"/>
      <sheetName val="A. P. U."/>
      <sheetName val="A.P.U"/>
      <sheetName val="REC-COD,"/>
      <sheetName val=" Liquidacion de Obra por Tramos"/>
      <sheetName val="2,2,6,1 Pilotes 0,30"/>
      <sheetName val="CRA.MODI"/>
      <sheetName val="Presup_Canch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SALARIOS"/>
      <sheetName val="APU NO PREVISTO"/>
      <sheetName val="PPTA (3)"/>
      <sheetName val="PPTA (2)"/>
      <sheetName val="PPTA"/>
      <sheetName val="5. ELECTRICO"/>
      <sheetName val="PUNITARIOS_PARA_241201_2S10"/>
      <sheetName val="PR_110"/>
      <sheetName val="ESTADO_RED_TEC10"/>
      <sheetName val="PREACTA_1010"/>
      <sheetName val="PREACTA_910"/>
      <sheetName val="062"/>
      <sheetName val="LISTA DE PRECIOS"/>
      <sheetName val="Listado"/>
      <sheetName val="Bajadas"/>
      <sheetName val="NARIÑ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Hoja2"/>
      <sheetName val="TABLA_2008"/>
      <sheetName val="PERSONAL"/>
      <sheetName val="Tarifa MT"/>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Cuadr."/>
      <sheetName val="materiales"/>
      <sheetName val="otros"/>
      <sheetName val="PREACTA_61"/>
      <sheetName val="A_P_U1"/>
      <sheetName val="A_P_U"/>
      <sheetName val="Summary"/>
      <sheetName val="CODCONST"/>
      <sheetName val="PREACTA Y CONTRATISTAS"/>
      <sheetName val="Bases 2A"/>
      <sheetName val="7.1.8.1.1"/>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RISK - Correlaciones"/>
      <sheetName val="PLAN DE INVERSION ANTICIPO"/>
      <sheetName val="inv mensual"/>
      <sheetName val="borrador flujo inv"/>
      <sheetName val="social-ambiental"/>
      <sheetName val="AU"/>
      <sheetName val="Acta"/>
      <sheetName val="BALANCE"/>
      <sheetName val="ITEMS NO REVISTOS"/>
      <sheetName val="APU ELECTRICOS"/>
      <sheetName val="CONT_ADI"/>
      <sheetName val="mdo"/>
      <sheetName val="equip"/>
      <sheetName val="mat"/>
      <sheetName val="CIRCUITOS CODENSA"/>
      <sheetName val="Proveedores y acreedores"/>
      <sheetName val="c2_5y2_613"/>
      <sheetName val="PREACTA_62"/>
      <sheetName val="TABLA_20082"/>
      <sheetName val="c2_5y2_612"/>
      <sheetName val="TABLA_20081"/>
      <sheetName val="c2_5y2_611"/>
      <sheetName val="Excavación_Mat__Común_Estacione"/>
      <sheetName val="Demolición_Pavimento"/>
      <sheetName val="SUB_APU"/>
      <sheetName val="A__P__U_"/>
      <sheetName val="RELACION_MES"/>
      <sheetName val="ESTADO_VÍA-CRIT_TECNICO"/>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ow r="48">
          <cell r="E48">
            <v>0</v>
          </cell>
        </row>
      </sheetData>
      <sheetData sheetId="103">
        <row r="48">
          <cell r="E48">
            <v>0</v>
          </cell>
        </row>
      </sheetData>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refreshError="1"/>
      <sheetData sheetId="128"/>
      <sheetData sheetId="129" refreshError="1"/>
      <sheetData sheetId="130"/>
      <sheetData sheetId="131"/>
      <sheetData sheetId="132"/>
      <sheetData sheetId="133"/>
      <sheetData sheetId="134"/>
      <sheetData sheetId="135" refreshError="1"/>
      <sheetData sheetId="136" refreshError="1"/>
      <sheetData sheetId="137" refreshError="1"/>
      <sheetData sheetId="138" refreshError="1"/>
      <sheetData sheetId="139"/>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refreshError="1"/>
      <sheetData sheetId="185">
        <row r="48">
          <cell r="E48">
            <v>0</v>
          </cell>
        </row>
      </sheetData>
      <sheetData sheetId="186"/>
      <sheetData sheetId="187"/>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ACTA DE MODIFICACION  (2)"/>
      <sheetName val="VrEqpBasica"/>
      <sheetName val="PROGR_1"/>
      <sheetName val="ModeloPresupuesto"/>
      <sheetName val="CRA.MODI"/>
      <sheetName val="Presup_Cancha"/>
      <sheetName val="1,01"/>
      <sheetName val="devdics"/>
      <sheetName val="UNIT."/>
      <sheetName val="PROGR_2"/>
      <sheetName val="A__P__U_"/>
      <sheetName val="ACTA_DE_MODIFICACION__(2)"/>
      <sheetName val="PROGR_3"/>
      <sheetName val="A__P__U_1"/>
      <sheetName val="ACTA_DE_MODIFICACION__(2)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row r="62">
          <cell r="G62">
            <v>702026654</v>
          </cell>
        </row>
      </sheetData>
      <sheetData sheetId="3"/>
      <sheetData sheetId="4"/>
      <sheetData sheetId="5"/>
      <sheetData sheetId="6"/>
      <sheetData sheetId="7"/>
      <sheetData sheetId="8"/>
      <sheetData sheetId="9"/>
      <sheetData sheetId="10"/>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s>
    <sheetDataSet>
      <sheetData sheetId="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 PARA INFORME"/>
      <sheetName val="PRESUP. Obra civil PARA NFORME "/>
      <sheetName val="resumen "/>
      <sheetName val="memoria"/>
      <sheetName val="resumen totalizado"/>
    </sheetNames>
    <sheetDataSet>
      <sheetData sheetId="0"/>
      <sheetData sheetId="1" refreshError="1"/>
      <sheetData sheetId="2"/>
      <sheetData sheetId="3"/>
      <sheetData sheetId="4"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8A202-A2E4-4CA1-8B76-35A0DA7636A7}">
  <dimension ref="A2:S74"/>
  <sheetViews>
    <sheetView tabSelected="1" view="pageBreakPreview" zoomScale="60" zoomScaleNormal="70" workbookViewId="0">
      <selection activeCell="G15" sqref="G15"/>
    </sheetView>
  </sheetViews>
  <sheetFormatPr baseColWidth="10" defaultColWidth="11.44140625" defaultRowHeight="14.4" x14ac:dyDescent="0.3"/>
  <cols>
    <col min="1" max="2" width="3.44140625" style="1" customWidth="1"/>
    <col min="3" max="3" width="16.6640625" style="3" customWidth="1"/>
    <col min="4" max="4" width="13.33203125" style="5" customWidth="1"/>
    <col min="5" max="5" width="11.33203125" style="4" customWidth="1"/>
    <col min="6" max="6" width="16" style="4" customWidth="1"/>
    <col min="7" max="7" width="77.88671875" style="2" customWidth="1"/>
    <col min="8" max="8" width="8.6640625" style="2" customWidth="1"/>
    <col min="9" max="9" width="15.88671875" style="3" bestFit="1" customWidth="1"/>
    <col min="10" max="10" width="20.88671875" style="2" bestFit="1" customWidth="1"/>
    <col min="11" max="11" width="24.109375" style="2" bestFit="1" customWidth="1"/>
    <col min="12" max="12" width="3.33203125" style="1" customWidth="1"/>
    <col min="13" max="13" width="6" bestFit="1" customWidth="1"/>
    <col min="14" max="14" width="21.5546875" customWidth="1"/>
    <col min="15" max="15" width="18.33203125" bestFit="1" customWidth="1"/>
    <col min="16" max="16" width="14" customWidth="1"/>
  </cols>
  <sheetData>
    <row r="2" spans="1:16" ht="15" thickBot="1" x14ac:dyDescent="0.35">
      <c r="G2"/>
    </row>
    <row r="3" spans="1:16" ht="16.2" thickBot="1" x14ac:dyDescent="0.35">
      <c r="A3" s="30"/>
      <c r="B3" s="201"/>
      <c r="C3" s="196"/>
      <c r="D3" s="200"/>
      <c r="E3" s="199"/>
      <c r="F3" s="199"/>
      <c r="G3" s="198"/>
      <c r="H3" s="198"/>
      <c r="I3" s="196"/>
      <c r="J3" s="197"/>
      <c r="K3" s="196"/>
      <c r="L3" s="195"/>
    </row>
    <row r="4" spans="1:16" ht="15.6" x14ac:dyDescent="0.3">
      <c r="A4" s="30"/>
      <c r="B4" s="154"/>
      <c r="C4" s="204" t="s">
        <v>83</v>
      </c>
      <c r="D4" s="205"/>
      <c r="E4" s="205"/>
      <c r="F4" s="205"/>
      <c r="G4" s="205"/>
      <c r="H4" s="205"/>
      <c r="I4" s="205"/>
      <c r="J4" s="205"/>
      <c r="K4" s="206"/>
      <c r="L4" s="146"/>
    </row>
    <row r="5" spans="1:16" ht="27.75" customHeight="1" x14ac:dyDescent="0.3">
      <c r="A5" s="30"/>
      <c r="B5" s="154"/>
      <c r="C5" s="207" t="s">
        <v>82</v>
      </c>
      <c r="D5" s="208"/>
      <c r="E5" s="208"/>
      <c r="F5" s="208"/>
      <c r="G5" s="208"/>
      <c r="H5" s="208"/>
      <c r="I5" s="208"/>
      <c r="J5" s="208"/>
      <c r="K5" s="209"/>
      <c r="L5" s="146"/>
    </row>
    <row r="6" spans="1:16" ht="15.6" x14ac:dyDescent="0.3">
      <c r="A6" s="160"/>
      <c r="B6" s="159"/>
      <c r="C6" s="207" t="s">
        <v>81</v>
      </c>
      <c r="D6" s="208"/>
      <c r="E6" s="208"/>
      <c r="F6" s="208"/>
      <c r="G6" s="208"/>
      <c r="H6" s="208"/>
      <c r="I6" s="208"/>
      <c r="J6" s="208"/>
      <c r="K6" s="209"/>
      <c r="L6" s="157"/>
      <c r="P6" s="25"/>
    </row>
    <row r="7" spans="1:16" ht="16.2" thickBot="1" x14ac:dyDescent="0.35">
      <c r="A7" s="30"/>
      <c r="B7" s="154"/>
      <c r="C7" s="210" t="s">
        <v>80</v>
      </c>
      <c r="D7" s="211"/>
      <c r="E7" s="211"/>
      <c r="F7" s="211"/>
      <c r="G7" s="211"/>
      <c r="H7" s="211"/>
      <c r="I7" s="211"/>
      <c r="J7" s="211"/>
      <c r="K7" s="212"/>
      <c r="L7" s="146"/>
      <c r="P7" s="25"/>
    </row>
    <row r="8" spans="1:16" ht="51.6" customHeight="1" thickBot="1" x14ac:dyDescent="0.35">
      <c r="A8" s="30"/>
      <c r="B8" s="154"/>
      <c r="C8" s="213" t="s">
        <v>86</v>
      </c>
      <c r="D8" s="214"/>
      <c r="E8" s="214"/>
      <c r="F8" s="214"/>
      <c r="G8" s="214"/>
      <c r="H8" s="214"/>
      <c r="I8" s="214"/>
      <c r="J8" s="214"/>
      <c r="K8" s="215"/>
      <c r="L8" s="146"/>
    </row>
    <row r="9" spans="1:16" ht="15.6" x14ac:dyDescent="0.3">
      <c r="A9" s="30"/>
      <c r="B9" s="154"/>
      <c r="C9" s="229" t="s">
        <v>79</v>
      </c>
      <c r="D9" s="231" t="s">
        <v>78</v>
      </c>
      <c r="E9" s="233" t="s">
        <v>77</v>
      </c>
      <c r="F9" s="234"/>
      <c r="G9" s="235" t="s">
        <v>13</v>
      </c>
      <c r="H9" s="222" t="s">
        <v>76</v>
      </c>
      <c r="I9" s="220" t="s">
        <v>75</v>
      </c>
      <c r="J9" s="222" t="s">
        <v>74</v>
      </c>
      <c r="K9" s="224" t="s">
        <v>73</v>
      </c>
      <c r="L9" s="146"/>
    </row>
    <row r="10" spans="1:16" ht="16.2" thickBot="1" x14ac:dyDescent="0.35">
      <c r="A10" s="30"/>
      <c r="B10" s="154"/>
      <c r="C10" s="230"/>
      <c r="D10" s="232"/>
      <c r="E10" s="194" t="s">
        <v>72</v>
      </c>
      <c r="F10" s="194" t="s">
        <v>71</v>
      </c>
      <c r="G10" s="236"/>
      <c r="H10" s="223"/>
      <c r="I10" s="221"/>
      <c r="J10" s="223"/>
      <c r="K10" s="225"/>
      <c r="L10" s="146"/>
    </row>
    <row r="11" spans="1:16" ht="16.2" thickBot="1" x14ac:dyDescent="0.35">
      <c r="A11" s="30"/>
      <c r="B11" s="154"/>
      <c r="C11" s="122">
        <v>1</v>
      </c>
      <c r="D11" s="121"/>
      <c r="E11" s="120"/>
      <c r="F11" s="120"/>
      <c r="G11" s="145" t="s">
        <v>70</v>
      </c>
      <c r="H11" s="119"/>
      <c r="I11" s="118"/>
      <c r="J11" s="119"/>
      <c r="K11" s="116"/>
      <c r="L11" s="146"/>
    </row>
    <row r="12" spans="1:16" ht="25.2" customHeight="1" x14ac:dyDescent="0.3">
      <c r="A12" s="30"/>
      <c r="B12" s="154"/>
      <c r="C12" s="180">
        <v>1.01</v>
      </c>
      <c r="D12" s="191">
        <v>0</v>
      </c>
      <c r="E12" s="190" t="s">
        <v>69</v>
      </c>
      <c r="F12" s="190">
        <v>1.01</v>
      </c>
      <c r="G12" s="192" t="s">
        <v>68</v>
      </c>
      <c r="H12" s="176" t="s">
        <v>33</v>
      </c>
      <c r="I12" s="193">
        <v>500</v>
      </c>
      <c r="J12" s="188">
        <v>56761</v>
      </c>
      <c r="K12" s="181">
        <f t="shared" ref="K12:K17" si="0">ROUND(J12*I12,0)</f>
        <v>28380500</v>
      </c>
      <c r="L12" s="146"/>
      <c r="M12" s="25"/>
    </row>
    <row r="13" spans="1:16" ht="21.6" customHeight="1" x14ac:dyDescent="0.3">
      <c r="A13" s="30"/>
      <c r="B13" s="154"/>
      <c r="C13" s="180">
        <v>1.02</v>
      </c>
      <c r="D13" s="179">
        <v>201.8</v>
      </c>
      <c r="E13" s="178" t="s">
        <v>56</v>
      </c>
      <c r="F13" s="178" t="s">
        <v>67</v>
      </c>
      <c r="G13" s="183" t="s">
        <v>66</v>
      </c>
      <c r="H13" s="176" t="s">
        <v>41</v>
      </c>
      <c r="I13" s="170">
        <f>420*3.5*0.2</f>
        <v>294</v>
      </c>
      <c r="J13" s="182">
        <v>41235</v>
      </c>
      <c r="K13" s="181">
        <f t="shared" si="0"/>
        <v>12123090</v>
      </c>
      <c r="L13" s="146"/>
      <c r="M13" s="25"/>
    </row>
    <row r="14" spans="1:16" ht="19.2" customHeight="1" x14ac:dyDescent="0.3">
      <c r="A14" s="30"/>
      <c r="B14" s="154"/>
      <c r="C14" s="180">
        <v>1.03</v>
      </c>
      <c r="D14" s="191">
        <v>600.79999999999995</v>
      </c>
      <c r="E14" s="190" t="s">
        <v>65</v>
      </c>
      <c r="F14" s="190" t="s">
        <v>64</v>
      </c>
      <c r="G14" s="192" t="s">
        <v>63</v>
      </c>
      <c r="H14" s="176" t="s">
        <v>41</v>
      </c>
      <c r="I14" s="170">
        <f>400*3*0.2*1.3</f>
        <v>312</v>
      </c>
      <c r="J14" s="188">
        <v>27216</v>
      </c>
      <c r="K14" s="181">
        <f t="shared" si="0"/>
        <v>8491392</v>
      </c>
      <c r="L14" s="146"/>
      <c r="M14" s="25"/>
    </row>
    <row r="15" spans="1:16" ht="31.2" x14ac:dyDescent="0.3">
      <c r="A15" s="30"/>
      <c r="B15" s="154"/>
      <c r="C15" s="180">
        <v>1.04</v>
      </c>
      <c r="D15" s="191">
        <v>230.8</v>
      </c>
      <c r="E15" s="190" t="s">
        <v>62</v>
      </c>
      <c r="F15" s="190" t="s">
        <v>61</v>
      </c>
      <c r="G15" s="192" t="s">
        <v>85</v>
      </c>
      <c r="H15" s="176" t="s">
        <v>41</v>
      </c>
      <c r="I15" s="170">
        <f>+I13</f>
        <v>294</v>
      </c>
      <c r="J15" s="188">
        <v>1354259</v>
      </c>
      <c r="K15" s="181">
        <f t="shared" si="0"/>
        <v>398152146</v>
      </c>
      <c r="L15" s="146"/>
      <c r="M15" s="25"/>
      <c r="N15" s="29" t="e">
        <f>+K15+K17+#REF!</f>
        <v>#REF!</v>
      </c>
      <c r="O15">
        <v>333529500</v>
      </c>
    </row>
    <row r="16" spans="1:16" ht="46.8" x14ac:dyDescent="0.3">
      <c r="A16" s="30"/>
      <c r="B16" s="154"/>
      <c r="C16" s="180">
        <v>1.05</v>
      </c>
      <c r="D16" s="191">
        <v>230.8</v>
      </c>
      <c r="E16" s="190" t="s">
        <v>62</v>
      </c>
      <c r="F16" s="190" t="s">
        <v>61</v>
      </c>
      <c r="G16" s="189" t="s">
        <v>60</v>
      </c>
      <c r="H16" s="176" t="s">
        <v>41</v>
      </c>
      <c r="I16" s="170">
        <f>+I15</f>
        <v>294</v>
      </c>
      <c r="J16" s="188">
        <v>54253</v>
      </c>
      <c r="K16" s="181">
        <f t="shared" si="0"/>
        <v>15950382</v>
      </c>
      <c r="L16" s="146"/>
      <c r="M16" s="25"/>
      <c r="N16" s="237">
        <v>1354259</v>
      </c>
      <c r="O16">
        <v>21333000</v>
      </c>
    </row>
    <row r="17" spans="1:15" ht="34.950000000000003" customHeight="1" x14ac:dyDescent="0.3">
      <c r="A17" s="30"/>
      <c r="B17" s="154"/>
      <c r="C17" s="180">
        <v>1.06</v>
      </c>
      <c r="D17" s="179">
        <v>231.8</v>
      </c>
      <c r="E17" s="178" t="s">
        <v>59</v>
      </c>
      <c r="F17" s="178" t="s">
        <v>58</v>
      </c>
      <c r="G17" s="183" t="s">
        <v>57</v>
      </c>
      <c r="H17" s="176" t="s">
        <v>23</v>
      </c>
      <c r="I17" s="170">
        <v>940</v>
      </c>
      <c r="J17" s="182">
        <v>14222</v>
      </c>
      <c r="K17" s="181">
        <f t="shared" si="0"/>
        <v>13368680</v>
      </c>
      <c r="L17" s="146"/>
      <c r="M17" s="25"/>
      <c r="N17" s="29">
        <f>+K17+129198</f>
        <v>13497878</v>
      </c>
      <c r="O17">
        <v>19350200</v>
      </c>
    </row>
    <row r="18" spans="1:15" ht="16.2" thickBot="1" x14ac:dyDescent="0.35">
      <c r="A18" s="30"/>
      <c r="B18" s="154"/>
      <c r="C18" s="187" t="s">
        <v>21</v>
      </c>
      <c r="D18" s="173"/>
      <c r="E18" s="172"/>
      <c r="F18" s="172"/>
      <c r="G18" s="171"/>
      <c r="H18" s="186"/>
      <c r="I18" s="185"/>
      <c r="J18" s="169"/>
      <c r="K18" s="168">
        <f>SUM(K12:K17)</f>
        <v>476466190</v>
      </c>
      <c r="L18" s="146"/>
      <c r="N18" s="28">
        <v>476467390</v>
      </c>
    </row>
    <row r="19" spans="1:15" ht="16.2" thickBot="1" x14ac:dyDescent="0.35">
      <c r="A19" s="30"/>
      <c r="B19" s="154"/>
      <c r="C19" s="122">
        <v>2</v>
      </c>
      <c r="D19" s="121"/>
      <c r="E19" s="120"/>
      <c r="F19" s="120"/>
      <c r="G19" s="145" t="s">
        <v>55</v>
      </c>
      <c r="H19" s="119"/>
      <c r="I19" s="118"/>
      <c r="J19" s="119"/>
      <c r="K19" s="116"/>
      <c r="L19" s="146"/>
      <c r="O19" t="e">
        <f>+#REF!/N16</f>
        <v>#REF!</v>
      </c>
    </row>
    <row r="20" spans="1:15" ht="21" customHeight="1" x14ac:dyDescent="0.3">
      <c r="A20" s="30"/>
      <c r="B20" s="154"/>
      <c r="C20" s="180">
        <v>2.0199999999999996</v>
      </c>
      <c r="D20" s="179">
        <v>320.8</v>
      </c>
      <c r="E20" s="178" t="s">
        <v>54</v>
      </c>
      <c r="F20" s="178" t="s">
        <v>53</v>
      </c>
      <c r="G20" s="184" t="s">
        <v>52</v>
      </c>
      <c r="H20" s="176" t="s">
        <v>41</v>
      </c>
      <c r="I20" s="170">
        <f>500*3*0.2</f>
        <v>300</v>
      </c>
      <c r="J20" s="182">
        <v>132068</v>
      </c>
      <c r="K20" s="181">
        <f>ROUND(J20*I20,0)</f>
        <v>39620400</v>
      </c>
      <c r="L20" s="146"/>
      <c r="M20" s="25"/>
      <c r="N20" s="29">
        <f>+N18-K18</f>
        <v>1200</v>
      </c>
    </row>
    <row r="21" spans="1:15" ht="16.2" thickBot="1" x14ac:dyDescent="0.35">
      <c r="A21" s="30"/>
      <c r="B21" s="154"/>
      <c r="C21" s="174" t="s">
        <v>21</v>
      </c>
      <c r="D21" s="173"/>
      <c r="E21" s="172"/>
      <c r="F21" s="172"/>
      <c r="G21" s="171"/>
      <c r="H21" s="171"/>
      <c r="I21" s="170"/>
      <c r="J21" s="169"/>
      <c r="K21" s="168">
        <f>SUM(K20:K20)</f>
        <v>39620400</v>
      </c>
      <c r="L21" s="146"/>
    </row>
    <row r="22" spans="1:15" ht="16.2" thickBot="1" x14ac:dyDescent="0.35">
      <c r="A22" s="30"/>
      <c r="B22" s="154"/>
      <c r="C22" s="122">
        <v>3</v>
      </c>
      <c r="D22" s="121"/>
      <c r="E22" s="120"/>
      <c r="F22" s="120"/>
      <c r="G22" s="145" t="s">
        <v>51</v>
      </c>
      <c r="H22" s="119"/>
      <c r="I22" s="118"/>
      <c r="J22" s="119"/>
      <c r="K22" s="116"/>
      <c r="L22" s="146"/>
    </row>
    <row r="23" spans="1:15" ht="46.8" x14ac:dyDescent="0.3">
      <c r="A23" s="30"/>
      <c r="B23" s="154"/>
      <c r="C23" s="180">
        <v>3.01</v>
      </c>
      <c r="D23" s="179">
        <v>465.8</v>
      </c>
      <c r="E23" s="178" t="s">
        <v>50</v>
      </c>
      <c r="F23" s="178" t="s">
        <v>49</v>
      </c>
      <c r="G23" s="184" t="s">
        <v>48</v>
      </c>
      <c r="H23" s="176" t="s">
        <v>41</v>
      </c>
      <c r="I23" s="170">
        <f>500*7*0.4</f>
        <v>1400</v>
      </c>
      <c r="J23" s="182">
        <v>103059</v>
      </c>
      <c r="K23" s="181">
        <f>ROUND(J23*I23,0)</f>
        <v>144282600</v>
      </c>
      <c r="L23" s="146"/>
      <c r="M23" s="25"/>
    </row>
    <row r="24" spans="1:15" ht="21.6" customHeight="1" x14ac:dyDescent="0.3">
      <c r="A24" s="30"/>
      <c r="B24" s="154"/>
      <c r="C24" s="180">
        <v>3.0199999999999996</v>
      </c>
      <c r="D24" s="179">
        <v>420.8</v>
      </c>
      <c r="E24" s="178" t="s">
        <v>47</v>
      </c>
      <c r="F24" s="178" t="s">
        <v>46</v>
      </c>
      <c r="G24" s="184" t="s">
        <v>45</v>
      </c>
      <c r="H24" s="176" t="s">
        <v>23</v>
      </c>
      <c r="I24" s="170">
        <f>500*7</f>
        <v>3500</v>
      </c>
      <c r="J24" s="182">
        <v>6098</v>
      </c>
      <c r="K24" s="181">
        <f>ROUND(J24*I24,0)</f>
        <v>21343000</v>
      </c>
      <c r="L24" s="146"/>
      <c r="M24" s="25"/>
    </row>
    <row r="25" spans="1:15" ht="23.4" customHeight="1" x14ac:dyDescent="0.3">
      <c r="A25" s="30"/>
      <c r="B25" s="154"/>
      <c r="C25" s="180">
        <v>3.0299999999999994</v>
      </c>
      <c r="D25" s="179">
        <v>450.8</v>
      </c>
      <c r="E25" s="178" t="s">
        <v>44</v>
      </c>
      <c r="F25" s="178" t="s">
        <v>43</v>
      </c>
      <c r="G25" s="183" t="s">
        <v>42</v>
      </c>
      <c r="H25" s="176" t="s">
        <v>41</v>
      </c>
      <c r="I25" s="170">
        <f>+I24*0.1</f>
        <v>350</v>
      </c>
      <c r="J25" s="182">
        <v>1735350</v>
      </c>
      <c r="K25" s="181">
        <f>ROUND(J25*I25,0)</f>
        <v>607372500</v>
      </c>
      <c r="L25" s="146"/>
      <c r="M25" s="25"/>
    </row>
    <row r="26" spans="1:15" ht="23.4" customHeight="1" x14ac:dyDescent="0.3">
      <c r="A26" s="30"/>
      <c r="B26" s="154"/>
      <c r="C26" s="180">
        <v>3.0399999999999991</v>
      </c>
      <c r="D26" s="179">
        <v>460.8</v>
      </c>
      <c r="E26" s="178" t="s">
        <v>40</v>
      </c>
      <c r="F26" s="178" t="s">
        <v>39</v>
      </c>
      <c r="G26" s="177" t="s">
        <v>38</v>
      </c>
      <c r="H26" s="176" t="s">
        <v>23</v>
      </c>
      <c r="I26" s="170">
        <f>500*7</f>
        <v>3500</v>
      </c>
      <c r="J26" s="138">
        <v>30653</v>
      </c>
      <c r="K26" s="175">
        <f>ROUND(J26*I26,0)</f>
        <v>107285500</v>
      </c>
      <c r="L26" s="146"/>
      <c r="M26" s="25"/>
    </row>
    <row r="27" spans="1:15" ht="16.2" thickBot="1" x14ac:dyDescent="0.35">
      <c r="A27" s="30"/>
      <c r="B27" s="154"/>
      <c r="C27" s="174" t="s">
        <v>21</v>
      </c>
      <c r="D27" s="173"/>
      <c r="E27" s="172"/>
      <c r="F27" s="172"/>
      <c r="G27" s="171"/>
      <c r="H27" s="171"/>
      <c r="I27" s="170"/>
      <c r="J27" s="169"/>
      <c r="K27" s="168">
        <f>SUM(K23:K26)</f>
        <v>880283600</v>
      </c>
      <c r="L27" s="146"/>
    </row>
    <row r="28" spans="1:15" ht="16.2" thickBot="1" x14ac:dyDescent="0.35">
      <c r="A28" s="30"/>
      <c r="B28" s="154"/>
      <c r="C28" s="122">
        <v>4</v>
      </c>
      <c r="D28" s="121"/>
      <c r="E28" s="120"/>
      <c r="F28" s="120"/>
      <c r="G28" s="145" t="s">
        <v>37</v>
      </c>
      <c r="H28" s="119"/>
      <c r="I28" s="118"/>
      <c r="J28" s="119"/>
      <c r="K28" s="116"/>
      <c r="L28" s="146"/>
    </row>
    <row r="29" spans="1:15" s="155" customFormat="1" ht="22.2" customHeight="1" x14ac:dyDescent="0.3">
      <c r="A29" s="160"/>
      <c r="B29" s="159"/>
      <c r="C29" s="167">
        <v>4.01</v>
      </c>
      <c r="D29" s="166">
        <v>700.8</v>
      </c>
      <c r="E29" s="165" t="s">
        <v>36</v>
      </c>
      <c r="F29" s="165" t="s">
        <v>35</v>
      </c>
      <c r="G29" s="164" t="s">
        <v>34</v>
      </c>
      <c r="H29" s="163" t="s">
        <v>33</v>
      </c>
      <c r="I29" s="162">
        <v>1000</v>
      </c>
      <c r="J29" s="161">
        <v>22106</v>
      </c>
      <c r="K29" s="158">
        <f>ROUND(J29*I29,0)</f>
        <v>22106000</v>
      </c>
      <c r="L29" s="157"/>
      <c r="M29" s="156"/>
      <c r="N29"/>
    </row>
    <row r="30" spans="1:15" ht="16.2" thickBot="1" x14ac:dyDescent="0.35">
      <c r="A30" s="30"/>
      <c r="B30" s="154"/>
      <c r="C30" s="153" t="s">
        <v>21</v>
      </c>
      <c r="D30" s="152"/>
      <c r="E30" s="151"/>
      <c r="F30" s="151"/>
      <c r="G30" s="150"/>
      <c r="H30" s="150"/>
      <c r="I30" s="149"/>
      <c r="J30" s="148"/>
      <c r="K30" s="147">
        <f>SUM(K29:K29)</f>
        <v>22106000</v>
      </c>
      <c r="L30" s="146"/>
    </row>
    <row r="31" spans="1:15" ht="16.2" thickBot="1" x14ac:dyDescent="0.35">
      <c r="A31" s="51"/>
      <c r="B31" s="102"/>
      <c r="C31" s="122">
        <v>5</v>
      </c>
      <c r="D31" s="121"/>
      <c r="E31" s="120"/>
      <c r="F31" s="120"/>
      <c r="G31" s="145" t="s">
        <v>32</v>
      </c>
      <c r="H31" s="119"/>
      <c r="I31" s="118"/>
      <c r="J31" s="119"/>
      <c r="K31" s="116"/>
      <c r="L31" s="95"/>
    </row>
    <row r="32" spans="1:15" ht="31.2" x14ac:dyDescent="0.3">
      <c r="A32" s="51"/>
      <c r="B32" s="102"/>
      <c r="C32" s="135">
        <v>5.01</v>
      </c>
      <c r="D32" s="143"/>
      <c r="E32" s="144"/>
      <c r="F32" s="135">
        <v>5.01</v>
      </c>
      <c r="G32" s="141" t="s">
        <v>31</v>
      </c>
      <c r="H32" s="140" t="s">
        <v>25</v>
      </c>
      <c r="I32" s="139">
        <v>10000</v>
      </c>
      <c r="J32" s="138">
        <v>31121</v>
      </c>
      <c r="K32" s="130">
        <f t="shared" ref="K32:K39" si="1">ROUND(J32*I32,0)</f>
        <v>311210000</v>
      </c>
      <c r="L32" s="95"/>
    </row>
    <row r="33" spans="1:15" ht="31.2" x14ac:dyDescent="0.3">
      <c r="A33" s="51"/>
      <c r="B33" s="102"/>
      <c r="C33" s="135">
        <f t="shared" ref="C33:C39" si="2">+C32+0.01</f>
        <v>5.0199999999999996</v>
      </c>
      <c r="D33" s="143"/>
      <c r="E33" s="142"/>
      <c r="F33" s="135">
        <f t="shared" ref="F33:F39" si="3">+F32+0.01</f>
        <v>5.0199999999999996</v>
      </c>
      <c r="G33" s="141" t="s">
        <v>30</v>
      </c>
      <c r="H33" s="140" t="s">
        <v>25</v>
      </c>
      <c r="I33" s="139">
        <v>20000</v>
      </c>
      <c r="J33" s="138">
        <v>103864</v>
      </c>
      <c r="K33" s="130">
        <f t="shared" si="1"/>
        <v>2077280000</v>
      </c>
      <c r="L33" s="95"/>
    </row>
    <row r="34" spans="1:15" ht="31.2" x14ac:dyDescent="0.3">
      <c r="A34" s="51"/>
      <c r="B34" s="102"/>
      <c r="C34" s="135">
        <f t="shared" si="2"/>
        <v>5.0299999999999994</v>
      </c>
      <c r="D34" s="143"/>
      <c r="E34" s="142"/>
      <c r="F34" s="135">
        <f t="shared" si="3"/>
        <v>5.0299999999999994</v>
      </c>
      <c r="G34" s="141" t="s">
        <v>29</v>
      </c>
      <c r="H34" s="140" t="s">
        <v>25</v>
      </c>
      <c r="I34" s="139">
        <v>8000</v>
      </c>
      <c r="J34" s="138">
        <v>180397</v>
      </c>
      <c r="K34" s="130">
        <f t="shared" si="1"/>
        <v>1443176000</v>
      </c>
      <c r="L34" s="95"/>
    </row>
    <row r="35" spans="1:15" ht="31.2" x14ac:dyDescent="0.3">
      <c r="A35" s="51"/>
      <c r="B35" s="102"/>
      <c r="C35" s="135">
        <f t="shared" si="2"/>
        <v>5.0399999999999991</v>
      </c>
      <c r="D35" s="143"/>
      <c r="E35" s="142"/>
      <c r="F35" s="135">
        <f t="shared" si="3"/>
        <v>5.0399999999999991</v>
      </c>
      <c r="G35" s="141" t="s">
        <v>28</v>
      </c>
      <c r="H35" s="140" t="s">
        <v>25</v>
      </c>
      <c r="I35" s="139">
        <v>2500</v>
      </c>
      <c r="J35" s="138">
        <v>221622</v>
      </c>
      <c r="K35" s="130">
        <f t="shared" si="1"/>
        <v>554055000</v>
      </c>
      <c r="L35" s="95"/>
    </row>
    <row r="36" spans="1:15" ht="39" customHeight="1" x14ac:dyDescent="0.3">
      <c r="A36" s="51"/>
      <c r="B36" s="102"/>
      <c r="C36" s="135">
        <f t="shared" si="2"/>
        <v>5.0499999999999989</v>
      </c>
      <c r="D36" s="143"/>
      <c r="E36" s="142"/>
      <c r="F36" s="135">
        <f t="shared" si="3"/>
        <v>5.0499999999999989</v>
      </c>
      <c r="G36" s="141" t="s">
        <v>27</v>
      </c>
      <c r="H36" s="140" t="s">
        <v>25</v>
      </c>
      <c r="I36" s="139">
        <v>1100</v>
      </c>
      <c r="J36" s="138">
        <v>266374</v>
      </c>
      <c r="K36" s="130">
        <f t="shared" si="1"/>
        <v>293011400</v>
      </c>
      <c r="L36" s="95"/>
    </row>
    <row r="37" spans="1:15" ht="44.4" customHeight="1" x14ac:dyDescent="0.3">
      <c r="A37" s="51"/>
      <c r="B37" s="102"/>
      <c r="C37" s="135">
        <f t="shared" si="2"/>
        <v>5.0599999999999987</v>
      </c>
      <c r="D37" s="143"/>
      <c r="E37" s="142"/>
      <c r="F37" s="135">
        <f t="shared" si="3"/>
        <v>5.0599999999999987</v>
      </c>
      <c r="G37" s="141" t="s">
        <v>26</v>
      </c>
      <c r="H37" s="140" t="s">
        <v>25</v>
      </c>
      <c r="I37" s="139">
        <v>800</v>
      </c>
      <c r="J37" s="138">
        <v>455514</v>
      </c>
      <c r="K37" s="130">
        <f t="shared" si="1"/>
        <v>364411200</v>
      </c>
      <c r="L37" s="95"/>
    </row>
    <row r="38" spans="1:15" ht="38.4" customHeight="1" x14ac:dyDescent="0.3">
      <c r="A38" s="51"/>
      <c r="B38" s="102"/>
      <c r="C38" s="135">
        <f t="shared" si="2"/>
        <v>5.0699999999999985</v>
      </c>
      <c r="D38" s="143"/>
      <c r="E38" s="142"/>
      <c r="F38" s="135">
        <f t="shared" si="3"/>
        <v>5.0699999999999985</v>
      </c>
      <c r="G38" s="141" t="s">
        <v>24</v>
      </c>
      <c r="H38" s="140" t="s">
        <v>25</v>
      </c>
      <c r="I38" s="139">
        <v>7263</v>
      </c>
      <c r="J38" s="138">
        <v>508017</v>
      </c>
      <c r="K38" s="130">
        <f t="shared" si="1"/>
        <v>3689727471</v>
      </c>
      <c r="L38" s="95"/>
    </row>
    <row r="39" spans="1:15" ht="40.200000000000003" customHeight="1" x14ac:dyDescent="0.3">
      <c r="A39" s="51"/>
      <c r="B39" s="102"/>
      <c r="C39" s="135">
        <f t="shared" si="2"/>
        <v>5.0799999999999983</v>
      </c>
      <c r="D39" s="137"/>
      <c r="E39" s="136"/>
      <c r="F39" s="135">
        <f t="shared" si="3"/>
        <v>5.0799999999999983</v>
      </c>
      <c r="G39" s="134" t="s">
        <v>22</v>
      </c>
      <c r="H39" s="133" t="s">
        <v>33</v>
      </c>
      <c r="I39" s="132">
        <v>5000</v>
      </c>
      <c r="J39" s="131">
        <v>72381</v>
      </c>
      <c r="K39" s="130">
        <f t="shared" si="1"/>
        <v>361905000</v>
      </c>
      <c r="L39" s="95"/>
    </row>
    <row r="40" spans="1:15" ht="16.2" thickBot="1" x14ac:dyDescent="0.35">
      <c r="A40" s="51"/>
      <c r="B40" s="102"/>
      <c r="C40" s="129" t="s">
        <v>21</v>
      </c>
      <c r="D40" s="128"/>
      <c r="E40" s="127"/>
      <c r="F40" s="127"/>
      <c r="G40" s="126"/>
      <c r="H40" s="126"/>
      <c r="I40" s="125"/>
      <c r="J40" s="124"/>
      <c r="K40" s="123">
        <f>SUM(K32:K39)</f>
        <v>9094776071</v>
      </c>
      <c r="L40" s="95"/>
      <c r="N40" s="28"/>
    </row>
    <row r="41" spans="1:15" ht="16.2" thickBot="1" x14ac:dyDescent="0.35">
      <c r="A41" s="51"/>
      <c r="B41" s="102"/>
      <c r="C41" s="122"/>
      <c r="D41" s="121"/>
      <c r="E41" s="120"/>
      <c r="F41" s="120"/>
      <c r="G41" s="119"/>
      <c r="H41" s="119"/>
      <c r="I41" s="118" t="s">
        <v>20</v>
      </c>
      <c r="J41" s="117"/>
      <c r="K41" s="116">
        <f>+K40+K30+K27+K21+K18</f>
        <v>10513252261</v>
      </c>
      <c r="L41" s="95"/>
      <c r="N41" s="28"/>
      <c r="O41" s="25"/>
    </row>
    <row r="42" spans="1:15" ht="16.5" customHeight="1" x14ac:dyDescent="0.3">
      <c r="A42" s="51"/>
      <c r="B42" s="102"/>
      <c r="C42" s="113"/>
      <c r="D42" s="115"/>
      <c r="E42" s="114"/>
      <c r="F42" s="114"/>
      <c r="G42" s="112"/>
      <c r="H42" s="112"/>
      <c r="I42" s="113"/>
      <c r="J42" s="112"/>
      <c r="K42" s="112"/>
      <c r="L42" s="95"/>
      <c r="N42" s="28"/>
    </row>
    <row r="43" spans="1:15" ht="15.6" hidden="1" x14ac:dyDescent="0.3">
      <c r="A43" s="51"/>
      <c r="B43" s="102"/>
      <c r="C43" s="104"/>
      <c r="D43" s="16"/>
      <c r="E43" s="101"/>
      <c r="F43" s="101"/>
      <c r="G43" s="111" t="s">
        <v>19</v>
      </c>
      <c r="H43" s="110" t="s">
        <v>19</v>
      </c>
      <c r="I43" s="109"/>
      <c r="J43" s="108">
        <v>0.25</v>
      </c>
      <c r="K43" s="107" t="s">
        <v>19</v>
      </c>
      <c r="L43" s="95"/>
    </row>
    <row r="44" spans="1:15" ht="15.6" hidden="1" x14ac:dyDescent="0.3">
      <c r="A44" s="51"/>
      <c r="B44" s="102"/>
      <c r="C44" s="104"/>
      <c r="D44" s="16"/>
      <c r="E44" s="101"/>
      <c r="F44" s="101"/>
      <c r="G44" s="100" t="s">
        <v>19</v>
      </c>
      <c r="H44" s="99" t="s">
        <v>19</v>
      </c>
      <c r="I44" s="98"/>
      <c r="J44" s="105">
        <v>0.01</v>
      </c>
      <c r="K44" s="106" t="s">
        <v>19</v>
      </c>
      <c r="L44" s="95"/>
    </row>
    <row r="45" spans="1:15" ht="15.6" hidden="1" x14ac:dyDescent="0.3">
      <c r="A45" s="51"/>
      <c r="B45" s="102"/>
      <c r="C45" s="104"/>
      <c r="D45" s="16"/>
      <c r="E45" s="101"/>
      <c r="F45" s="101"/>
      <c r="G45" s="100" t="s">
        <v>19</v>
      </c>
      <c r="H45" s="99" t="s">
        <v>19</v>
      </c>
      <c r="I45" s="98"/>
      <c r="J45" s="105">
        <v>0.04</v>
      </c>
      <c r="K45" s="106" t="s">
        <v>19</v>
      </c>
      <c r="L45" s="95"/>
    </row>
    <row r="46" spans="1:15" ht="15.6" x14ac:dyDescent="0.3">
      <c r="A46" s="51"/>
      <c r="B46" s="102"/>
      <c r="C46" s="104"/>
      <c r="D46" s="16"/>
      <c r="E46" s="101"/>
      <c r="F46" s="101"/>
      <c r="G46" s="100" t="s">
        <v>18</v>
      </c>
      <c r="H46" s="99"/>
      <c r="I46" s="98"/>
      <c r="J46" s="105"/>
      <c r="K46" s="96">
        <v>102268739</v>
      </c>
      <c r="L46" s="95"/>
      <c r="N46" s="28"/>
      <c r="O46" s="29"/>
    </row>
    <row r="47" spans="1:15" ht="15.6" x14ac:dyDescent="0.3">
      <c r="A47" s="51"/>
      <c r="B47" s="102"/>
      <c r="C47" s="104"/>
      <c r="D47" s="16"/>
      <c r="E47" s="101"/>
      <c r="F47" s="101"/>
      <c r="G47" s="100" t="s">
        <v>17</v>
      </c>
      <c r="H47" s="99"/>
      <c r="I47" s="98"/>
      <c r="J47" s="105"/>
      <c r="K47" s="96">
        <v>1656759000</v>
      </c>
      <c r="L47" s="95"/>
      <c r="N47">
        <f>1656757862+1138</f>
        <v>1656759000</v>
      </c>
    </row>
    <row r="48" spans="1:15" ht="15.6" x14ac:dyDescent="0.3">
      <c r="A48" s="51"/>
      <c r="B48" s="102"/>
      <c r="C48" s="104"/>
      <c r="D48" s="16"/>
      <c r="E48" s="101"/>
      <c r="F48" s="101"/>
      <c r="G48" s="100" t="s">
        <v>16</v>
      </c>
      <c r="H48" s="99"/>
      <c r="I48" s="98"/>
      <c r="J48" s="103"/>
      <c r="K48" s="96">
        <f>+K47+K46+K41</f>
        <v>12272280000</v>
      </c>
      <c r="L48" s="95"/>
      <c r="N48" s="29">
        <v>12272280000</v>
      </c>
      <c r="O48" s="29"/>
    </row>
    <row r="49" spans="1:19" ht="17.25" customHeight="1" x14ac:dyDescent="0.3">
      <c r="A49" s="51"/>
      <c r="B49" s="102"/>
      <c r="C49" s="226"/>
      <c r="D49" s="226"/>
      <c r="E49" s="101"/>
      <c r="F49" s="101"/>
      <c r="G49" s="100"/>
      <c r="H49" s="99"/>
      <c r="I49" s="98"/>
      <c r="J49" s="97"/>
      <c r="K49" s="202"/>
      <c r="L49" s="95"/>
    </row>
    <row r="50" spans="1:19" ht="16.2" thickBot="1" x14ac:dyDescent="0.35">
      <c r="A50" s="51"/>
      <c r="B50" s="94"/>
      <c r="C50" s="93"/>
      <c r="D50" s="92"/>
      <c r="E50" s="91"/>
      <c r="F50" s="91"/>
      <c r="G50" s="90"/>
      <c r="H50" s="89"/>
      <c r="I50" s="88"/>
      <c r="J50" s="87"/>
      <c r="K50" s="203"/>
      <c r="L50" s="86"/>
      <c r="N50" s="28">
        <f>+N48-K48</f>
        <v>0</v>
      </c>
    </row>
    <row r="51" spans="1:19" ht="16.2" thickBot="1" x14ac:dyDescent="0.35">
      <c r="A51" s="51"/>
      <c r="B51" s="50"/>
      <c r="C51" s="32"/>
      <c r="D51" s="34"/>
      <c r="E51" s="33"/>
      <c r="F51" s="33"/>
      <c r="G51" s="31"/>
      <c r="H51" s="31"/>
      <c r="I51" s="32"/>
      <c r="J51" s="31"/>
      <c r="K51" s="85"/>
      <c r="L51" s="41"/>
      <c r="M51" s="29"/>
      <c r="N51" s="28"/>
    </row>
    <row r="52" spans="1:19" ht="15.6" x14ac:dyDescent="0.3">
      <c r="A52" s="51"/>
      <c r="B52" s="50"/>
      <c r="C52" s="84" t="s">
        <v>15</v>
      </c>
      <c r="D52" s="83"/>
      <c r="E52" s="82"/>
      <c r="F52" s="81"/>
      <c r="G52" s="79"/>
      <c r="H52" s="79"/>
      <c r="I52" s="80"/>
      <c r="J52" s="79"/>
      <c r="K52" s="78"/>
      <c r="L52" s="77"/>
      <c r="N52" s="25"/>
      <c r="S52">
        <f>350+450</f>
        <v>800</v>
      </c>
    </row>
    <row r="53" spans="1:19" ht="31.95" customHeight="1" x14ac:dyDescent="0.3">
      <c r="A53" s="51"/>
      <c r="B53" s="50"/>
      <c r="C53" s="227" t="s">
        <v>14</v>
      </c>
      <c r="D53" s="228"/>
      <c r="E53" s="228"/>
      <c r="F53" s="228"/>
      <c r="G53" s="228"/>
      <c r="H53" s="56" t="s">
        <v>13</v>
      </c>
      <c r="I53" s="76"/>
      <c r="J53" s="75"/>
      <c r="K53" s="74" t="s">
        <v>12</v>
      </c>
      <c r="L53" s="73"/>
    </row>
    <row r="54" spans="1:19" ht="40.200000000000003" customHeight="1" x14ac:dyDescent="0.3">
      <c r="A54" s="51"/>
      <c r="B54" s="50"/>
      <c r="C54" s="227" t="s">
        <v>11</v>
      </c>
      <c r="D54" s="228"/>
      <c r="E54" s="228"/>
      <c r="F54" s="228"/>
      <c r="G54" s="228"/>
      <c r="H54" s="54" t="s">
        <v>10</v>
      </c>
      <c r="I54" s="64"/>
      <c r="J54" s="63" t="s">
        <v>9</v>
      </c>
      <c r="K54" s="62">
        <v>0.27</v>
      </c>
      <c r="L54" s="73"/>
      <c r="N54" s="28"/>
    </row>
    <row r="55" spans="1:19" ht="33" customHeight="1" x14ac:dyDescent="0.3">
      <c r="A55" s="51"/>
      <c r="B55" s="50"/>
      <c r="C55" s="216" t="s">
        <v>8</v>
      </c>
      <c r="D55" s="217"/>
      <c r="E55" s="217"/>
      <c r="F55" s="217"/>
      <c r="G55" s="217"/>
      <c r="H55" s="54" t="s">
        <v>7</v>
      </c>
      <c r="I55" s="64"/>
      <c r="J55" s="63" t="s">
        <v>6</v>
      </c>
      <c r="K55" s="62">
        <v>0.01</v>
      </c>
      <c r="L55" s="73"/>
      <c r="N55" s="28"/>
    </row>
    <row r="56" spans="1:19" ht="42.6" customHeight="1" x14ac:dyDescent="0.3">
      <c r="A56" s="51"/>
      <c r="B56" s="50"/>
      <c r="C56" s="218" t="s">
        <v>84</v>
      </c>
      <c r="D56" s="219"/>
      <c r="E56" s="219"/>
      <c r="F56" s="219"/>
      <c r="G56" s="219"/>
      <c r="H56" s="72" t="s">
        <v>5</v>
      </c>
      <c r="I56" s="71"/>
      <c r="J56" s="70" t="s">
        <v>4</v>
      </c>
      <c r="K56" s="69">
        <v>0.05</v>
      </c>
      <c r="L56" s="41"/>
    </row>
    <row r="57" spans="1:19" ht="15.6" x14ac:dyDescent="0.3">
      <c r="A57" s="30"/>
      <c r="B57" s="61"/>
      <c r="C57" s="68"/>
      <c r="D57" s="67"/>
      <c r="E57" s="66"/>
      <c r="F57" s="66"/>
      <c r="G57" s="65"/>
      <c r="H57" s="54" t="s">
        <v>3</v>
      </c>
      <c r="I57" s="64"/>
      <c r="J57" s="63" t="s">
        <v>2</v>
      </c>
      <c r="K57" s="62">
        <f>+K54+K55+K56</f>
        <v>0.33</v>
      </c>
      <c r="L57" s="52"/>
    </row>
    <row r="58" spans="1:19" ht="15.6" x14ac:dyDescent="0.3">
      <c r="A58" s="30"/>
      <c r="B58" s="61"/>
      <c r="C58" s="60"/>
      <c r="D58" s="59"/>
      <c r="E58" s="58"/>
      <c r="F58" s="58"/>
      <c r="G58" s="57"/>
      <c r="H58" s="56"/>
      <c r="I58" s="55"/>
      <c r="J58" s="54"/>
      <c r="K58" s="53"/>
      <c r="L58" s="52"/>
    </row>
    <row r="59" spans="1:19" ht="16.2" thickBot="1" x14ac:dyDescent="0.35">
      <c r="A59" s="51"/>
      <c r="B59" s="50"/>
      <c r="C59" s="49"/>
      <c r="D59" s="48"/>
      <c r="E59" s="47"/>
      <c r="F59" s="47"/>
      <c r="G59" s="46"/>
      <c r="H59" s="45"/>
      <c r="I59" s="44"/>
      <c r="J59" s="43"/>
      <c r="K59" s="42"/>
      <c r="L59" s="41"/>
    </row>
    <row r="60" spans="1:19" ht="16.2" thickBot="1" x14ac:dyDescent="0.35">
      <c r="A60" s="30"/>
      <c r="B60" s="40"/>
      <c r="C60" s="37"/>
      <c r="D60" s="39"/>
      <c r="E60" s="38"/>
      <c r="F60" s="38"/>
      <c r="G60" s="36"/>
      <c r="H60" s="36"/>
      <c r="I60" s="37"/>
      <c r="J60" s="36"/>
      <c r="K60" s="36"/>
      <c r="L60" s="35"/>
      <c r="N60" s="25"/>
    </row>
    <row r="61" spans="1:19" ht="16.2" thickTop="1" x14ac:dyDescent="0.3">
      <c r="A61" s="30"/>
      <c r="B61" s="30"/>
      <c r="C61" s="32"/>
      <c r="D61" s="34"/>
      <c r="F61" s="33"/>
      <c r="G61" s="31"/>
      <c r="H61" s="31"/>
      <c r="I61" s="32"/>
      <c r="J61" s="31"/>
      <c r="K61" s="31"/>
      <c r="L61" s="30"/>
    </row>
    <row r="62" spans="1:19" ht="15.6" x14ac:dyDescent="0.3">
      <c r="A62" s="30"/>
      <c r="B62" s="30"/>
      <c r="C62" s="32"/>
      <c r="D62" s="34"/>
      <c r="F62" s="33"/>
      <c r="G62" s="31"/>
      <c r="H62" s="31"/>
      <c r="I62" s="32"/>
      <c r="J62" s="31"/>
      <c r="K62" s="31"/>
      <c r="L62" s="30"/>
    </row>
    <row r="63" spans="1:19" ht="15.6" x14ac:dyDescent="0.3">
      <c r="A63" s="30"/>
      <c r="B63" s="30"/>
      <c r="C63" s="32"/>
      <c r="D63" s="34"/>
      <c r="F63" s="33"/>
      <c r="G63" s="31"/>
      <c r="H63" s="31"/>
      <c r="I63" s="32"/>
      <c r="J63" s="31"/>
      <c r="K63" s="31"/>
      <c r="L63" s="30"/>
    </row>
    <row r="64" spans="1:19" ht="15.6" x14ac:dyDescent="0.3">
      <c r="A64" s="30"/>
      <c r="B64" s="30"/>
      <c r="C64" s="32"/>
      <c r="D64" s="34"/>
      <c r="F64" s="33"/>
      <c r="G64" s="31"/>
      <c r="H64" s="31"/>
      <c r="I64" s="32"/>
      <c r="J64" s="31"/>
      <c r="K64" s="31"/>
      <c r="L64" s="30"/>
    </row>
    <row r="65" spans="1:14" ht="15.6" x14ac:dyDescent="0.3">
      <c r="A65" s="30"/>
      <c r="B65" s="30"/>
      <c r="C65" s="32"/>
      <c r="D65" s="34"/>
      <c r="F65" s="33"/>
      <c r="G65" s="31"/>
      <c r="H65" s="31"/>
      <c r="I65" s="32"/>
      <c r="J65" s="31"/>
      <c r="K65" s="31"/>
      <c r="L65" s="30"/>
    </row>
    <row r="66" spans="1:14" ht="15.6" x14ac:dyDescent="0.3">
      <c r="D66" s="16"/>
      <c r="N66" s="29"/>
    </row>
    <row r="67" spans="1:14" ht="15.6" x14ac:dyDescent="0.3">
      <c r="B67" s="24"/>
      <c r="C67" s="24"/>
      <c r="D67" s="16"/>
      <c r="E67" s="17"/>
      <c r="F67" s="17"/>
      <c r="G67" s="17"/>
      <c r="H67" s="17"/>
      <c r="I67" s="17"/>
      <c r="J67" s="17"/>
      <c r="K67" s="17"/>
      <c r="L67" s="17"/>
      <c r="M67" s="26"/>
      <c r="N67" s="28"/>
    </row>
    <row r="68" spans="1:14" ht="15.6" x14ac:dyDescent="0.3">
      <c r="B68" s="27"/>
      <c r="C68" s="24"/>
      <c r="D68" s="16"/>
      <c r="E68" s="17"/>
      <c r="F68" s="17"/>
      <c r="G68" s="17"/>
      <c r="H68" s="17"/>
      <c r="I68" s="17"/>
      <c r="J68" s="17"/>
      <c r="K68" s="17"/>
      <c r="L68" s="17"/>
      <c r="M68" s="26"/>
      <c r="N68" s="25"/>
    </row>
    <row r="69" spans="1:14" ht="15.6" x14ac:dyDescent="0.3">
      <c r="B69" s="24"/>
      <c r="C69" s="24"/>
      <c r="D69" s="16"/>
      <c r="E69" s="23"/>
      <c r="F69" s="22"/>
      <c r="G69" s="10"/>
      <c r="H69" s="17"/>
      <c r="I69" s="17"/>
      <c r="J69" s="21"/>
      <c r="K69" s="20"/>
      <c r="L69" s="19"/>
      <c r="M69" s="18"/>
    </row>
    <row r="70" spans="1:14" ht="15.6" x14ac:dyDescent="0.3">
      <c r="D70" s="16"/>
      <c r="E70" s="15"/>
      <c r="F70" s="13" t="s">
        <v>1</v>
      </c>
      <c r="G70" s="13"/>
      <c r="H70" s="17"/>
      <c r="I70" s="17"/>
      <c r="J70" s="12"/>
      <c r="K70" s="11" t="s">
        <v>0</v>
      </c>
      <c r="L70" s="10"/>
      <c r="M70" s="9"/>
    </row>
    <row r="71" spans="1:14" ht="15.6" x14ac:dyDescent="0.3">
      <c r="D71" s="16"/>
      <c r="E71" s="15"/>
      <c r="F71" s="13"/>
      <c r="G71" s="13"/>
      <c r="H71" s="17"/>
      <c r="I71" s="17"/>
      <c r="J71" s="12"/>
      <c r="K71" s="11"/>
      <c r="L71" s="10"/>
      <c r="M71" s="9"/>
    </row>
    <row r="72" spans="1:14" ht="15.6" x14ac:dyDescent="0.3">
      <c r="A72"/>
      <c r="B72"/>
      <c r="C72"/>
      <c r="D72" s="16"/>
      <c r="E72" s="15"/>
      <c r="F72" s="14"/>
      <c r="G72" s="13"/>
      <c r="H72" s="14"/>
      <c r="I72" s="13"/>
      <c r="J72" s="12"/>
      <c r="K72" s="11"/>
      <c r="L72" s="10"/>
      <c r="M72" s="9"/>
    </row>
    <row r="73" spans="1:14" x14ac:dyDescent="0.3">
      <c r="A73"/>
      <c r="B73"/>
      <c r="C73"/>
      <c r="D73" s="8"/>
      <c r="E73"/>
      <c r="F73"/>
      <c r="H73" s="7"/>
      <c r="I73" s="6"/>
    </row>
    <row r="74" spans="1:14" x14ac:dyDescent="0.3">
      <c r="A74"/>
      <c r="B74"/>
      <c r="C74"/>
      <c r="D74" s="8"/>
      <c r="E74"/>
      <c r="F74"/>
      <c r="G74" s="7"/>
      <c r="H74" s="7"/>
      <c r="I74" s="6"/>
    </row>
  </sheetData>
  <mergeCells count="18">
    <mergeCell ref="C55:G55"/>
    <mergeCell ref="C56:G56"/>
    <mergeCell ref="I9:I10"/>
    <mergeCell ref="J9:J10"/>
    <mergeCell ref="K9:K10"/>
    <mergeCell ref="C49:D49"/>
    <mergeCell ref="C53:G53"/>
    <mergeCell ref="C54:G54"/>
    <mergeCell ref="C9:C10"/>
    <mergeCell ref="D9:D10"/>
    <mergeCell ref="E9:F9"/>
    <mergeCell ref="G9:G10"/>
    <mergeCell ref="H9:H10"/>
    <mergeCell ref="C4:K4"/>
    <mergeCell ref="C5:K5"/>
    <mergeCell ref="C6:K6"/>
    <mergeCell ref="C7:K7"/>
    <mergeCell ref="C8:K8"/>
  </mergeCells>
  <pageMargins left="0.7" right="0.7" top="0.75" bottom="0.75" header="0.3" footer="0.3"/>
  <pageSetup scale="42" orientation="portrait"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N°1 (4)</vt:lpstr>
      <vt:lpstr>'formulario N°1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 morales</dc:creator>
  <cp:lastModifiedBy>ingrid morales</cp:lastModifiedBy>
  <cp:lastPrinted>2024-01-24T20:48:39Z</cp:lastPrinted>
  <dcterms:created xsi:type="dcterms:W3CDTF">2024-01-24T20:46:43Z</dcterms:created>
  <dcterms:modified xsi:type="dcterms:W3CDTF">2024-01-29T16:26:49Z</dcterms:modified>
</cp:coreProperties>
</file>