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giraldo\Documents\AADrGiraldo\backup Juridico\PROCESOS 2018\MINIMA CUANTIA 231.02.06.01-089-2018 PAPELERIA\"/>
    </mc:Choice>
  </mc:AlternateContent>
  <bookViews>
    <workbookView xWindow="240" yWindow="390" windowWidth="8100" windowHeight="2085"/>
  </bookViews>
  <sheets>
    <sheet name="Cotización" sheetId="1" r:id="rId1"/>
  </sheets>
  <calcPr calcId="152511"/>
</workbook>
</file>

<file path=xl/calcChain.xml><?xml version="1.0" encoding="utf-8"?>
<calcChain xmlns="http://schemas.openxmlformats.org/spreadsheetml/2006/main">
  <c r="F121" i="1" l="1"/>
  <c r="F120" i="1"/>
  <c r="M87" i="1" l="1"/>
  <c r="N87" i="1" s="1"/>
  <c r="J87" i="1"/>
  <c r="K87" i="1" s="1"/>
  <c r="G87" i="1"/>
  <c r="H87" i="1" s="1"/>
  <c r="F117" i="1" l="1"/>
  <c r="F118" i="1"/>
  <c r="F119" i="1"/>
  <c r="F116" i="1"/>
  <c r="M5" i="1" l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4" i="1"/>
  <c r="N4" i="1" s="1"/>
  <c r="J71" i="1" l="1"/>
  <c r="K71" i="1" s="1"/>
  <c r="G71" i="1"/>
  <c r="J72" i="1"/>
  <c r="K72" i="1" s="1"/>
  <c r="G72" i="1"/>
  <c r="H72" i="1" l="1"/>
  <c r="H71" i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09" i="1"/>
  <c r="K109" i="1" s="1"/>
  <c r="J4" i="1"/>
  <c r="K4" i="1" s="1"/>
  <c r="I110" i="1" l="1"/>
  <c r="G105" i="1" l="1"/>
  <c r="G104" i="1"/>
  <c r="G81" i="1"/>
  <c r="G75" i="1"/>
  <c r="G70" i="1"/>
  <c r="G64" i="1"/>
  <c r="G45" i="1"/>
  <c r="H64" i="1" l="1"/>
  <c r="H45" i="1"/>
  <c r="H70" i="1"/>
  <c r="H81" i="1"/>
  <c r="H104" i="1"/>
  <c r="H75" i="1"/>
  <c r="H105" i="1"/>
  <c r="G10" i="1"/>
  <c r="G9" i="1"/>
  <c r="G109" i="1"/>
  <c r="G43" i="1"/>
  <c r="G108" i="1"/>
  <c r="H43" i="1" l="1"/>
  <c r="H10" i="1"/>
  <c r="H108" i="1"/>
  <c r="H109" i="1"/>
  <c r="H9" i="1"/>
  <c r="G6" i="1"/>
  <c r="G48" i="1"/>
  <c r="G7" i="1"/>
  <c r="G15" i="1"/>
  <c r="G106" i="1"/>
  <c r="G69" i="1"/>
  <c r="G24" i="1"/>
  <c r="H24" i="1" l="1"/>
  <c r="H106" i="1"/>
  <c r="H7" i="1"/>
  <c r="H6" i="1"/>
  <c r="H69" i="1"/>
  <c r="H15" i="1"/>
  <c r="H48" i="1"/>
  <c r="G5" i="1"/>
  <c r="G8" i="1"/>
  <c r="G12" i="1"/>
  <c r="G11" i="1"/>
  <c r="G13" i="1"/>
  <c r="G14" i="1"/>
  <c r="G16" i="1"/>
  <c r="G18" i="1"/>
  <c r="G17" i="1"/>
  <c r="G19" i="1"/>
  <c r="G20" i="1"/>
  <c r="G21" i="1"/>
  <c r="G22" i="1"/>
  <c r="G23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4" i="1"/>
  <c r="G46" i="1"/>
  <c r="G47" i="1"/>
  <c r="G49" i="1"/>
  <c r="G51" i="1"/>
  <c r="G50" i="1"/>
  <c r="G52" i="1"/>
  <c r="G53" i="1"/>
  <c r="G54" i="1"/>
  <c r="G55" i="1"/>
  <c r="G56" i="1"/>
  <c r="G57" i="1"/>
  <c r="G58" i="1"/>
  <c r="G59" i="1"/>
  <c r="G60" i="1"/>
  <c r="G61" i="1"/>
  <c r="G62" i="1"/>
  <c r="G63" i="1"/>
  <c r="G65" i="1"/>
  <c r="G66" i="1"/>
  <c r="G67" i="1"/>
  <c r="G68" i="1"/>
  <c r="G73" i="1"/>
  <c r="G74" i="1"/>
  <c r="G76" i="1"/>
  <c r="G77" i="1"/>
  <c r="G78" i="1"/>
  <c r="G79" i="1"/>
  <c r="G80" i="1"/>
  <c r="G82" i="1"/>
  <c r="G83" i="1"/>
  <c r="G84" i="1"/>
  <c r="G85" i="1"/>
  <c r="G86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7" i="1"/>
  <c r="G4" i="1"/>
  <c r="H4" i="1" l="1"/>
  <c r="H107" i="1"/>
  <c r="H102" i="1"/>
  <c r="H100" i="1"/>
  <c r="H98" i="1"/>
  <c r="H96" i="1"/>
  <c r="H94" i="1"/>
  <c r="H92" i="1"/>
  <c r="H90" i="1"/>
  <c r="H88" i="1"/>
  <c r="H83" i="1"/>
  <c r="H80" i="1"/>
  <c r="H78" i="1"/>
  <c r="H76" i="1"/>
  <c r="H73" i="1"/>
  <c r="H67" i="1"/>
  <c r="H65" i="1"/>
  <c r="H62" i="1"/>
  <c r="H60" i="1"/>
  <c r="H58" i="1"/>
  <c r="H56" i="1"/>
  <c r="H54" i="1"/>
  <c r="H52" i="1"/>
  <c r="H51" i="1"/>
  <c r="H47" i="1"/>
  <c r="H44" i="1"/>
  <c r="H42" i="1"/>
  <c r="H40" i="1"/>
  <c r="H38" i="1"/>
  <c r="H35" i="1"/>
  <c r="H33" i="1"/>
  <c r="H31" i="1"/>
  <c r="H29" i="1"/>
  <c r="H27" i="1"/>
  <c r="H25" i="1"/>
  <c r="H22" i="1"/>
  <c r="H20" i="1"/>
  <c r="H17" i="1"/>
  <c r="H16" i="1"/>
  <c r="H13" i="1"/>
  <c r="H12" i="1"/>
  <c r="H5" i="1"/>
  <c r="H103" i="1"/>
  <c r="H101" i="1"/>
  <c r="H99" i="1"/>
  <c r="H97" i="1"/>
  <c r="H95" i="1"/>
  <c r="H93" i="1"/>
  <c r="H91" i="1"/>
  <c r="H89" i="1"/>
  <c r="H86" i="1"/>
  <c r="H84" i="1"/>
  <c r="H82" i="1"/>
  <c r="H79" i="1"/>
  <c r="H77" i="1"/>
  <c r="H74" i="1"/>
  <c r="H68" i="1"/>
  <c r="H66" i="1"/>
  <c r="H63" i="1"/>
  <c r="H61" i="1"/>
  <c r="H59" i="1"/>
  <c r="H57" i="1"/>
  <c r="H55" i="1"/>
  <c r="H53" i="1"/>
  <c r="H50" i="1"/>
  <c r="H49" i="1"/>
  <c r="H46" i="1"/>
  <c r="H41" i="1"/>
  <c r="H39" i="1"/>
  <c r="H37" i="1"/>
  <c r="H36" i="1"/>
  <c r="H34" i="1"/>
  <c r="H32" i="1"/>
  <c r="H30" i="1"/>
  <c r="H28" i="1"/>
  <c r="H26" i="1"/>
  <c r="H23" i="1"/>
  <c r="H21" i="1"/>
  <c r="H19" i="1"/>
  <c r="H18" i="1"/>
  <c r="H14" i="1"/>
  <c r="H11" i="1"/>
  <c r="H8" i="1"/>
  <c r="H85" i="1"/>
  <c r="F110" i="1" l="1"/>
  <c r="L110" i="1"/>
  <c r="F112" i="1" l="1"/>
</calcChain>
</file>

<file path=xl/sharedStrings.xml><?xml version="1.0" encoding="utf-8"?>
<sst xmlns="http://schemas.openxmlformats.org/spreadsheetml/2006/main" count="238" uniqueCount="135">
  <si>
    <t>ITEM</t>
  </si>
  <si>
    <t>DESCRIPCION</t>
  </si>
  <si>
    <t>CANT.</t>
  </si>
  <si>
    <t>Almohadilla Tablero Eco.</t>
  </si>
  <si>
    <t>UNIDAD</t>
  </si>
  <si>
    <t>Bandas Caucho x Kilo.</t>
  </si>
  <si>
    <t>KILO</t>
  </si>
  <si>
    <t>Calculadora grande Tipo KD-1048B 12 dígitos botones grandes para escritorio.</t>
  </si>
  <si>
    <t>Cartón Paja Crema x Pliego</t>
  </si>
  <si>
    <t>PLIEGO</t>
  </si>
  <si>
    <t>CD-RW x 50 Unid.</t>
  </si>
  <si>
    <t>TORRE</t>
  </si>
  <si>
    <t>Chinches de cabeza recubierta en PVC punta fina x 50</t>
  </si>
  <si>
    <t>CAJA</t>
  </si>
  <si>
    <t>Cinta Doble Faz</t>
  </si>
  <si>
    <t>ROLLO</t>
  </si>
  <si>
    <t xml:space="preserve">Cinta Enmascarar 1/2"  </t>
  </si>
  <si>
    <t xml:space="preserve">Cinta Enmascarar 2" </t>
  </si>
  <si>
    <t>Cinta Impresora Fx 2190 Genérica</t>
  </si>
  <si>
    <t xml:space="preserve">Cinta Mágica 19x33 Original </t>
  </si>
  <si>
    <t>Cinta Registradora ERC 34/38</t>
  </si>
  <si>
    <t>Cinta Transparente 1"</t>
  </si>
  <si>
    <t>Clip Mariposa Jumbo metálico x 100 Unid.</t>
  </si>
  <si>
    <t>Clip No. 1 metálico</t>
  </si>
  <si>
    <t>Corrector Liquido Lápiz de 7 a 12 ml</t>
  </si>
  <si>
    <t>Cosedora Metálica 550</t>
  </si>
  <si>
    <t>Cosedora Metálica Tipo Alicate para 50 hojas</t>
  </si>
  <si>
    <t>Crayola Delgada x 10 Unid.</t>
  </si>
  <si>
    <t xml:space="preserve">DVD-R x 50 Unid. </t>
  </si>
  <si>
    <t>F C 9 1/2*11 A 1 Parte</t>
  </si>
  <si>
    <t>PAQUETE</t>
  </si>
  <si>
    <t>Huellero 439 Redondo Recargable cascara plástica forma redonda de 50 a 60 mm / 5 a 6 cm de diámetro.</t>
  </si>
  <si>
    <t>Lápiz de escritura mina negra No. 2 original</t>
  </si>
  <si>
    <t>Libro Contabilidad 200 Folios Eco pasta delgada cartón plastificado.</t>
  </si>
  <si>
    <t>Memoria USB de 32GB</t>
  </si>
  <si>
    <t>Micro Punta x Unid.</t>
  </si>
  <si>
    <t>Nylon Delgado x Rollo</t>
  </si>
  <si>
    <t>Nylon Grueso x Rollo</t>
  </si>
  <si>
    <t>Papel Kimberly para diploma marfil-granito</t>
  </si>
  <si>
    <t>RESMA</t>
  </si>
  <si>
    <t>Papel Propalcote 250grms</t>
  </si>
  <si>
    <t>Papel Silueta 50x70</t>
  </si>
  <si>
    <t>Pegante liquido Colbon de 225g para Papel</t>
  </si>
  <si>
    <t>Perforadora 1038 20H</t>
  </si>
  <si>
    <t>Piola en Madeja</t>
  </si>
  <si>
    <t>Plastilina 200 GR Azul, Blanca, Negra, Roja, Verde, Amar.</t>
  </si>
  <si>
    <t>Regla Metálica 30 Cm</t>
  </si>
  <si>
    <t>Resma Bond 60 GR Carta</t>
  </si>
  <si>
    <t>Resma Bond 60 GR Oficio</t>
  </si>
  <si>
    <t>Resma Cta. 75 GR</t>
  </si>
  <si>
    <t>Resma Oficio 75 GR</t>
  </si>
  <si>
    <t>Rollo Contac Transparente x 20 Metros Original</t>
  </si>
  <si>
    <t>Rollo Papel Kraft 30" x 30Mtrs</t>
  </si>
  <si>
    <t>Rotulo Adhesivo Tamaño Carta x 400 Hojas</t>
  </si>
  <si>
    <t>Rotulo Redondo Varios Colores amarillo-rojo-azul-verde.</t>
  </si>
  <si>
    <t>Sacaganchos Eco</t>
  </si>
  <si>
    <t>Sello Fechador</t>
  </si>
  <si>
    <t>Separadores en Cartulina x 5 Unidades Carta</t>
  </si>
  <si>
    <t>Silicona Delgada</t>
  </si>
  <si>
    <t>Silicona Gruesa</t>
  </si>
  <si>
    <t>Silicona Liq. 100ML</t>
  </si>
  <si>
    <t>Sobre Manila 17x24 1/2 CTA Eco</t>
  </si>
  <si>
    <t>Sobre Manila 22x29 Carta Eco</t>
  </si>
  <si>
    <t>Sobre Manila 25x31 Carta Grande</t>
  </si>
  <si>
    <t>Sobre Manila 25x35 Oficio</t>
  </si>
  <si>
    <t>Sobre Manila Extraoficio</t>
  </si>
  <si>
    <t>Tajalápiz Metal Eco</t>
  </si>
  <si>
    <t>U. MEDIDA</t>
  </si>
  <si>
    <t>Libreta de Apuntes en papel periódico 1/2 Cta.</t>
  </si>
  <si>
    <t>Tablero 60cm x 80cm blanco</t>
  </si>
  <si>
    <t>Post it o Notas adhesivas tipo bandera</t>
  </si>
  <si>
    <t>Colores x 12 Unid. (175mm de largo x lapiz)</t>
  </si>
  <si>
    <t>Papel Bond 115grms</t>
  </si>
  <si>
    <t>Cinta Falla</t>
  </si>
  <si>
    <t>Lápiz HB original</t>
  </si>
  <si>
    <t>Legajador AZ tamaño oficio dos huecos</t>
  </si>
  <si>
    <t>Carpeta o folder colgante tamaño oficio</t>
  </si>
  <si>
    <t>Directorio indice alfabetico de 80 hojas 80-OZF</t>
  </si>
  <si>
    <t>V. UNIT</t>
  </si>
  <si>
    <t>VR. IVA</t>
  </si>
  <si>
    <t>VR. TOTAL</t>
  </si>
  <si>
    <t>IVA</t>
  </si>
  <si>
    <t>COMPARATIVO DE PAPELERIA Y OFICINA</t>
  </si>
  <si>
    <r>
      <t xml:space="preserve">Bisturí Metálico </t>
    </r>
    <r>
      <rPr>
        <sz val="11"/>
        <color theme="1"/>
        <rFont val="Verdana"/>
        <family val="2"/>
      </rPr>
      <t>Cuchilla corrediza y cambiable Con bloqueo de cuchilla.</t>
    </r>
  </si>
  <si>
    <r>
      <t xml:space="preserve">Bolígrafo negro con cuerpo translucido hexagonal, </t>
    </r>
    <r>
      <rPr>
        <sz val="11"/>
        <color theme="1"/>
        <rFont val="Verdana"/>
        <family val="2"/>
      </rPr>
      <t>punta metálica, con tapa. (Mejor Calidad que el item 5)</t>
    </r>
  </si>
  <si>
    <r>
      <t xml:space="preserve">Bolígrafo negro con cuerpo plástico </t>
    </r>
    <r>
      <rPr>
        <sz val="11"/>
        <color theme="1"/>
        <rFont val="Verdana"/>
        <family val="2"/>
      </rPr>
      <t>punta metálica, con tapa, redondo.</t>
    </r>
  </si>
  <si>
    <r>
      <t xml:space="preserve">Bolsillo o sobre de felpa para CD y </t>
    </r>
    <r>
      <rPr>
        <sz val="11"/>
        <color theme="1"/>
        <rFont val="Verdana"/>
        <family val="2"/>
      </rPr>
      <t>DVD de 12 cm, con doble bolsillo.</t>
    </r>
  </si>
  <si>
    <r>
      <t xml:space="preserve">Borrador de Nata no toxico </t>
    </r>
    <r>
      <rPr>
        <sz val="11"/>
        <color theme="1"/>
        <rFont val="Verdana"/>
        <family val="2"/>
      </rPr>
      <t>Medidas aproximadas 5.5 a 6.3 cm * 0.8 a 1 en el espesor * 1.9 a 2.3 cm. largo 5.5.</t>
    </r>
  </si>
  <si>
    <r>
      <t>Carpeta Desacificada Cuatro aletas (</t>
    </r>
    <r>
      <rPr>
        <sz val="11"/>
        <color theme="1"/>
        <rFont val="Verdana"/>
        <family val="2"/>
      </rPr>
      <t>Cubierta anterior y posterior con solapas laterales que doblan al interior Grafado para 4 pliegues sobre cada solapa.</t>
    </r>
  </si>
  <si>
    <r>
      <t xml:space="preserve">Cartulina Colores x Pliego </t>
    </r>
    <r>
      <rPr>
        <sz val="11"/>
        <color theme="1"/>
        <rFont val="Verdana"/>
        <family val="2"/>
      </rPr>
      <t>70 x 100 cms.</t>
    </r>
  </si>
  <si>
    <r>
      <t xml:space="preserve">Cartulina Negra x Pliego </t>
    </r>
    <r>
      <rPr>
        <sz val="11"/>
        <color theme="1"/>
        <rFont val="Verdana"/>
        <family val="2"/>
      </rPr>
      <t>70 x 100 cms.</t>
    </r>
  </si>
  <si>
    <r>
      <t xml:space="preserve">Cinta Empaque </t>
    </r>
    <r>
      <rPr>
        <sz val="11"/>
        <color theme="1"/>
        <rFont val="Verdana"/>
        <family val="2"/>
      </rPr>
      <t>48 mm x 100 mts.</t>
    </r>
  </si>
  <si>
    <r>
      <t xml:space="preserve">Gancho Legajador Plástico Transparente con Pisador y Corredora x 20 Unid. Capacidad </t>
    </r>
    <r>
      <rPr>
        <sz val="11"/>
        <color theme="1"/>
        <rFont val="Verdana"/>
        <family val="2"/>
      </rPr>
      <t xml:space="preserve">Aproxidamente de 260 hojas </t>
    </r>
  </si>
  <si>
    <r>
      <t xml:space="preserve">Grapa Estándar </t>
    </r>
    <r>
      <rPr>
        <sz val="11"/>
        <color theme="1"/>
        <rFont val="Verdana"/>
        <family val="2"/>
      </rPr>
      <t>Alambre metálico galvanizado o cobrizado</t>
    </r>
  </si>
  <si>
    <r>
      <t xml:space="preserve">Marcador Borrable colores </t>
    </r>
    <r>
      <rPr>
        <sz val="11"/>
        <color theme="1"/>
        <rFont val="Verdana"/>
        <family val="2"/>
      </rPr>
      <t>negro, azul, rojo, o verde Borrable a base de alcohol, no mancha, para escribir sobre tableros porcelanizados o cualquier superficie lisa</t>
    </r>
  </si>
  <si>
    <r>
      <t xml:space="preserve">Marcador Permanente </t>
    </r>
    <r>
      <rPr>
        <sz val="11"/>
        <color theme="1"/>
        <rFont val="Verdana"/>
        <family val="2"/>
      </rPr>
      <t>negro, verde, azul o rojo Tinta indeleble a base de alcohol de secado rápido, calor y humedad, para escribir sobre cualquier superficie.</t>
    </r>
  </si>
  <si>
    <r>
      <t xml:space="preserve">Marcador Punta Fina </t>
    </r>
    <r>
      <rPr>
        <sz val="11"/>
        <color theme="1"/>
        <rFont val="Verdana"/>
        <family val="2"/>
      </rPr>
      <t>negro, verde, azul o rojo Tinta indeleble a base de alcohol de secado rápido, para escribir sobre cualquier superficie.</t>
    </r>
  </si>
  <si>
    <r>
      <t xml:space="preserve">Minas para portaminas 0,7 </t>
    </r>
    <r>
      <rPr>
        <sz val="11"/>
        <color theme="1"/>
        <rFont val="Verdana"/>
        <family val="2"/>
      </rPr>
      <t>Ultra resistentes para su protección contra la rotura</t>
    </r>
    <r>
      <rPr>
        <sz val="11"/>
        <color rgb="FF000000"/>
        <rFont val="Verdana"/>
        <family val="2"/>
      </rPr>
      <t xml:space="preserve"> x 12 Uds.</t>
    </r>
  </si>
  <si>
    <r>
      <t xml:space="preserve">Portaminas 0,7 material plástico de </t>
    </r>
    <r>
      <rPr>
        <sz val="11"/>
        <color theme="1"/>
        <rFont val="Verdana"/>
        <family val="2"/>
      </rPr>
      <t>Diámetro para mina de 0,7mm; Zona de agarre en caucho o plástico; Con borrador; Punta retráctil; Clip de sujeción</t>
    </r>
  </si>
  <si>
    <r>
      <t xml:space="preserve">Resaltador Caja x 10 Unid. Colores </t>
    </r>
    <r>
      <rPr>
        <sz val="11"/>
        <color theme="1"/>
        <rFont val="Verdana"/>
        <family val="2"/>
      </rPr>
      <t>Amarillo, verde, naranja, rosado o celeste en felpa acrílica con Punta biselada, para realizar 2 trazos o 3 trazos.</t>
    </r>
  </si>
  <si>
    <r>
      <t xml:space="preserve">Tapete Mouse </t>
    </r>
    <r>
      <rPr>
        <sz val="11"/>
        <color theme="1"/>
        <rFont val="Verdana"/>
        <family val="2"/>
      </rPr>
      <t>Con gel, de forma ergonómica y base antideslizante</t>
    </r>
  </si>
  <si>
    <t>PAPELERÍA LOS COLORES</t>
  </si>
  <si>
    <t>TOTAL COTIZACIÓN</t>
  </si>
  <si>
    <t>PROMEDIO</t>
  </si>
  <si>
    <t>Batola en Tela Manga Larga</t>
  </si>
  <si>
    <t>Batola en Tela Manga Corta</t>
  </si>
  <si>
    <t>Guantes de Poliuretano y Nylon</t>
  </si>
  <si>
    <t>Borrador Miga de Pan</t>
  </si>
  <si>
    <t>Tajalapiz Eléctrico Color Metálico</t>
  </si>
  <si>
    <t>Pasta Catálogo Red Point 3 Aros 1,5"</t>
  </si>
  <si>
    <t>Perforadora Grande Metalica de Dos Huecos</t>
  </si>
  <si>
    <t>Papel Seda Varios Colores</t>
  </si>
  <si>
    <t>Papel Crepe Varios Colores</t>
  </si>
  <si>
    <t>Cinta de Papel Varios Colores</t>
  </si>
  <si>
    <t>Fomi Varios Colores</t>
  </si>
  <si>
    <t>Repuesto Bisturí Metálico</t>
  </si>
  <si>
    <t>Block Amarillo Rayado tamaño carta</t>
  </si>
  <si>
    <t>Block Amarillo Cuadriculado tamaño carta</t>
  </si>
  <si>
    <t>Pegante en Barra (pegastick)</t>
  </si>
  <si>
    <t>Tablero en corcho 1,20cm x 80cm con base o tripode</t>
  </si>
  <si>
    <t>Tablero en acrílico borrable 1,20cm x 80cm con base o tripode</t>
  </si>
  <si>
    <t>Escarcha Tornasol Varios Colores x Libra</t>
  </si>
  <si>
    <t>Tijera con Agarre Suave de Acero Inoxidable 5 1/2"</t>
  </si>
  <si>
    <t>COMERCIALIZADORA MARDEN</t>
  </si>
  <si>
    <t>GALON</t>
  </si>
  <si>
    <t>Pegante liquido Colbon para Papel</t>
  </si>
  <si>
    <t>Pegante liquido Colbon para Madera</t>
  </si>
  <si>
    <t>PAPELERÍA COPETE</t>
  </si>
  <si>
    <t>Guillotina</t>
  </si>
  <si>
    <t>Descansapies</t>
  </si>
  <si>
    <t>Disco Duro de 2T</t>
  </si>
  <si>
    <t>Picadora de papel para escritorio</t>
  </si>
  <si>
    <t>Respirador contra riesgo biológico para partículas 3M 1860</t>
  </si>
  <si>
    <t>Memoria SD clase 10 de 128GB</t>
  </si>
  <si>
    <t>Router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</si>
</sst>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>
      <alignment vertical="center"/>
    </xf>
  </cellStyleXfs>
  <cellXfs count="50">
    <xf numFmtId="0" fontId="0" fillId="0" borderId="0" xfId="0"/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3" fillId="3" borderId="1" xfId="1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2" fillId="4" borderId="1" xfId="0" applyFont="1" applyFill="1" applyBorder="1" applyAlignment="1">
      <alignment horizontal="center" vertical="center" wrapText="1"/>
    </xf>
    <xf numFmtId="165" fontId="3" fillId="4" borderId="1" xfId="1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0" fontId="4" fillId="0" borderId="0" xfId="0" applyFont="1"/>
    <xf numFmtId="165" fontId="3" fillId="2" borderId="5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165" fontId="4" fillId="0" borderId="0" xfId="0" applyNumberFormat="1" applyFont="1" applyAlignment="1">
      <alignment horizontal="center" vertical="center"/>
    </xf>
    <xf numFmtId="165" fontId="0" fillId="0" borderId="0" xfId="1" applyNumberFormat="1" applyFont="1"/>
    <xf numFmtId="0" fontId="3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1"/>
  <sheetViews>
    <sheetView tabSelected="1" zoomScale="85" zoomScaleNormal="85" workbookViewId="0">
      <selection activeCell="H6" sqref="H6"/>
    </sheetView>
  </sheetViews>
  <sheetFormatPr baseColWidth="10" defaultRowHeight="15" x14ac:dyDescent="0.25"/>
  <cols>
    <col min="1" max="1" width="7.28515625" style="6" bestFit="1" customWidth="1"/>
    <col min="2" max="2" width="66.28515625" style="6" customWidth="1"/>
    <col min="3" max="3" width="13.7109375" style="6" customWidth="1"/>
    <col min="4" max="4" width="8.28515625" style="6" bestFit="1" customWidth="1"/>
    <col min="5" max="5" width="6" style="7" bestFit="1" customWidth="1"/>
    <col min="6" max="6" width="13.7109375" style="7" customWidth="1"/>
    <col min="7" max="7" width="12.42578125" style="7" bestFit="1" customWidth="1"/>
    <col min="8" max="8" width="15.7109375" style="7" bestFit="1" customWidth="1"/>
    <col min="9" max="9" width="13.7109375" customWidth="1"/>
    <col min="10" max="11" width="15.7109375" bestFit="1" customWidth="1"/>
    <col min="12" max="12" width="13.7109375" style="20" customWidth="1"/>
    <col min="13" max="13" width="12.42578125" bestFit="1" customWidth="1"/>
    <col min="14" max="14" width="15.7109375" bestFit="1" customWidth="1"/>
  </cols>
  <sheetData>
    <row r="1" spans="1:14" ht="14.45" customHeight="1" x14ac:dyDescent="0.25">
      <c r="A1" s="33" t="s">
        <v>82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14.45" customHeight="1" x14ac:dyDescent="0.25">
      <c r="A2" s="45" t="s">
        <v>0</v>
      </c>
      <c r="B2" s="45" t="s">
        <v>1</v>
      </c>
      <c r="C2" s="45" t="s">
        <v>67</v>
      </c>
      <c r="D2" s="45" t="s">
        <v>2</v>
      </c>
      <c r="E2" s="45" t="s">
        <v>81</v>
      </c>
      <c r="F2" s="47" t="s">
        <v>101</v>
      </c>
      <c r="G2" s="48"/>
      <c r="H2" s="49"/>
      <c r="I2" s="35" t="s">
        <v>123</v>
      </c>
      <c r="J2" s="36"/>
      <c r="K2" s="37"/>
      <c r="L2" s="28" t="s">
        <v>127</v>
      </c>
      <c r="M2" s="29"/>
      <c r="N2" s="30"/>
    </row>
    <row r="3" spans="1:14" ht="14.45" customHeight="1" x14ac:dyDescent="0.25">
      <c r="A3" s="46"/>
      <c r="B3" s="46"/>
      <c r="C3" s="46"/>
      <c r="D3" s="46"/>
      <c r="E3" s="46"/>
      <c r="F3" s="9" t="s">
        <v>78</v>
      </c>
      <c r="G3" s="9" t="s">
        <v>79</v>
      </c>
      <c r="H3" s="9" t="s">
        <v>80</v>
      </c>
      <c r="I3" s="13" t="s">
        <v>78</v>
      </c>
      <c r="J3" s="13" t="s">
        <v>79</v>
      </c>
      <c r="K3" s="13" t="s">
        <v>80</v>
      </c>
      <c r="L3" s="17" t="s">
        <v>78</v>
      </c>
      <c r="M3" s="17" t="s">
        <v>79</v>
      </c>
      <c r="N3" s="17" t="s">
        <v>80</v>
      </c>
    </row>
    <row r="4" spans="1:14" x14ac:dyDescent="0.25">
      <c r="A4" s="2">
        <v>1</v>
      </c>
      <c r="B4" s="3" t="s">
        <v>3</v>
      </c>
      <c r="C4" s="4" t="s">
        <v>4</v>
      </c>
      <c r="D4" s="4">
        <v>4</v>
      </c>
      <c r="E4" s="8">
        <v>0.19</v>
      </c>
      <c r="F4" s="10">
        <v>1300</v>
      </c>
      <c r="G4" s="11">
        <f t="shared" ref="G4:G33" si="0">+F4*E4</f>
        <v>247</v>
      </c>
      <c r="H4" s="11">
        <f t="shared" ref="H4:H33" si="1">+(F4+G4)*D4</f>
        <v>6188</v>
      </c>
      <c r="I4" s="14">
        <v>1028</v>
      </c>
      <c r="J4" s="15">
        <f>+I4*E4</f>
        <v>195.32</v>
      </c>
      <c r="K4" s="15">
        <f>+(I4+J4)*D4</f>
        <v>4893.28</v>
      </c>
      <c r="L4" s="18">
        <v>1320</v>
      </c>
      <c r="M4" s="19">
        <f>+L4*E4</f>
        <v>250.8</v>
      </c>
      <c r="N4" s="19">
        <f>+(L4+M4)*D4</f>
        <v>6283.2</v>
      </c>
    </row>
    <row r="5" spans="1:14" x14ac:dyDescent="0.25">
      <c r="A5" s="2">
        <v>2</v>
      </c>
      <c r="B5" s="3" t="s">
        <v>5</v>
      </c>
      <c r="C5" s="4" t="s">
        <v>6</v>
      </c>
      <c r="D5" s="4">
        <v>2</v>
      </c>
      <c r="E5" s="8">
        <v>0.19</v>
      </c>
      <c r="F5" s="10">
        <v>9900</v>
      </c>
      <c r="G5" s="11">
        <f t="shared" si="0"/>
        <v>1881</v>
      </c>
      <c r="H5" s="11">
        <f t="shared" si="1"/>
        <v>23562</v>
      </c>
      <c r="I5" s="14">
        <v>15627</v>
      </c>
      <c r="J5" s="15">
        <f t="shared" ref="J5:J63" si="2">+I5*E5</f>
        <v>2969.13</v>
      </c>
      <c r="K5" s="15">
        <f t="shared" ref="K5:K63" si="3">+(I5+J5)*D5</f>
        <v>37192.26</v>
      </c>
      <c r="L5" s="18">
        <v>11000</v>
      </c>
      <c r="M5" s="19">
        <f t="shared" ref="M5:M63" si="4">+L5*E5</f>
        <v>2090</v>
      </c>
      <c r="N5" s="19">
        <f t="shared" ref="N5:N63" si="5">+(L5+M5)*D5</f>
        <v>26180</v>
      </c>
    </row>
    <row r="6" spans="1:14" s="1" customFormat="1" x14ac:dyDescent="0.25">
      <c r="A6" s="12">
        <v>3</v>
      </c>
      <c r="B6" s="22" t="s">
        <v>105</v>
      </c>
      <c r="C6" s="4" t="s">
        <v>4</v>
      </c>
      <c r="D6" s="4">
        <v>8</v>
      </c>
      <c r="E6" s="8">
        <v>0.19</v>
      </c>
      <c r="F6" s="10">
        <v>38900</v>
      </c>
      <c r="G6" s="11">
        <f t="shared" si="0"/>
        <v>7391</v>
      </c>
      <c r="H6" s="11">
        <f t="shared" si="1"/>
        <v>370328</v>
      </c>
      <c r="I6" s="14">
        <v>25285</v>
      </c>
      <c r="J6" s="15">
        <f t="shared" si="2"/>
        <v>4804.1499999999996</v>
      </c>
      <c r="K6" s="15">
        <f t="shared" si="3"/>
        <v>240713.2</v>
      </c>
      <c r="L6" s="18">
        <v>39000</v>
      </c>
      <c r="M6" s="19">
        <f t="shared" si="4"/>
        <v>7410</v>
      </c>
      <c r="N6" s="19">
        <f t="shared" si="5"/>
        <v>371280</v>
      </c>
    </row>
    <row r="7" spans="1:14" x14ac:dyDescent="0.25">
      <c r="A7" s="12">
        <v>4</v>
      </c>
      <c r="B7" s="22" t="s">
        <v>104</v>
      </c>
      <c r="C7" s="4" t="s">
        <v>4</v>
      </c>
      <c r="D7" s="4">
        <v>8</v>
      </c>
      <c r="E7" s="8">
        <v>0.19</v>
      </c>
      <c r="F7" s="10">
        <v>38900</v>
      </c>
      <c r="G7" s="11">
        <f t="shared" si="0"/>
        <v>7391</v>
      </c>
      <c r="H7" s="11">
        <f t="shared" si="1"/>
        <v>370328</v>
      </c>
      <c r="I7" s="14">
        <v>25285</v>
      </c>
      <c r="J7" s="15">
        <f t="shared" si="2"/>
        <v>4804.1499999999996</v>
      </c>
      <c r="K7" s="15">
        <f t="shared" si="3"/>
        <v>240713.2</v>
      </c>
      <c r="L7" s="18">
        <v>39000</v>
      </c>
      <c r="M7" s="19">
        <f t="shared" si="4"/>
        <v>7410</v>
      </c>
      <c r="N7" s="19">
        <f t="shared" si="5"/>
        <v>371280</v>
      </c>
    </row>
    <row r="8" spans="1:14" ht="28.5" x14ac:dyDescent="0.25">
      <c r="A8" s="12">
        <v>5</v>
      </c>
      <c r="B8" s="25" t="s">
        <v>83</v>
      </c>
      <c r="C8" s="5" t="s">
        <v>4</v>
      </c>
      <c r="D8" s="5">
        <v>12</v>
      </c>
      <c r="E8" s="8">
        <v>0.19</v>
      </c>
      <c r="F8" s="10">
        <v>1500</v>
      </c>
      <c r="G8" s="11">
        <f t="shared" si="0"/>
        <v>285</v>
      </c>
      <c r="H8" s="11">
        <f t="shared" si="1"/>
        <v>21420</v>
      </c>
      <c r="I8" s="14">
        <v>360</v>
      </c>
      <c r="J8" s="15">
        <f t="shared" si="2"/>
        <v>68.400000000000006</v>
      </c>
      <c r="K8" s="15">
        <f t="shared" si="3"/>
        <v>5140.7999999999993</v>
      </c>
      <c r="L8" s="18">
        <v>1500</v>
      </c>
      <c r="M8" s="19">
        <f t="shared" si="4"/>
        <v>285</v>
      </c>
      <c r="N8" s="19">
        <f t="shared" si="5"/>
        <v>21420</v>
      </c>
    </row>
    <row r="9" spans="1:14" x14ac:dyDescent="0.25">
      <c r="A9" s="12">
        <v>6</v>
      </c>
      <c r="B9" s="22" t="s">
        <v>117</v>
      </c>
      <c r="C9" s="4" t="s">
        <v>4</v>
      </c>
      <c r="D9" s="4">
        <v>24</v>
      </c>
      <c r="E9" s="8">
        <v>0.19</v>
      </c>
      <c r="F9" s="10">
        <v>2521</v>
      </c>
      <c r="G9" s="11">
        <f t="shared" si="0"/>
        <v>478.99</v>
      </c>
      <c r="H9" s="11">
        <f t="shared" si="1"/>
        <v>71999.759999999995</v>
      </c>
      <c r="I9" s="14">
        <v>2785</v>
      </c>
      <c r="J9" s="15">
        <f t="shared" si="2"/>
        <v>529.15</v>
      </c>
      <c r="K9" s="15">
        <f t="shared" si="3"/>
        <v>79539.600000000006</v>
      </c>
      <c r="L9" s="18">
        <v>2521</v>
      </c>
      <c r="M9" s="19">
        <f t="shared" si="4"/>
        <v>478.99</v>
      </c>
      <c r="N9" s="19">
        <f t="shared" si="5"/>
        <v>71999.759999999995</v>
      </c>
    </row>
    <row r="10" spans="1:14" x14ac:dyDescent="0.25">
      <c r="A10" s="12">
        <v>7</v>
      </c>
      <c r="B10" s="22" t="s">
        <v>116</v>
      </c>
      <c r="C10" s="4" t="s">
        <v>4</v>
      </c>
      <c r="D10" s="4">
        <v>24</v>
      </c>
      <c r="E10" s="8">
        <v>0.19</v>
      </c>
      <c r="F10" s="10">
        <v>2521</v>
      </c>
      <c r="G10" s="11">
        <f t="shared" si="0"/>
        <v>478.99</v>
      </c>
      <c r="H10" s="11">
        <f t="shared" si="1"/>
        <v>71999.759999999995</v>
      </c>
      <c r="I10" s="14">
        <v>2857</v>
      </c>
      <c r="J10" s="15">
        <f t="shared" si="2"/>
        <v>542.83000000000004</v>
      </c>
      <c r="K10" s="15">
        <f t="shared" si="3"/>
        <v>81595.92</v>
      </c>
      <c r="L10" s="18">
        <v>2521</v>
      </c>
      <c r="M10" s="19">
        <f t="shared" si="4"/>
        <v>478.99</v>
      </c>
      <c r="N10" s="19">
        <f t="shared" si="5"/>
        <v>71999.759999999995</v>
      </c>
    </row>
    <row r="11" spans="1:14" ht="28.5" x14ac:dyDescent="0.25">
      <c r="A11" s="12">
        <v>8</v>
      </c>
      <c r="B11" s="25" t="s">
        <v>85</v>
      </c>
      <c r="C11" s="4" t="s">
        <v>4</v>
      </c>
      <c r="D11" s="4">
        <v>360</v>
      </c>
      <c r="E11" s="8">
        <v>0.19</v>
      </c>
      <c r="F11" s="10">
        <v>330</v>
      </c>
      <c r="G11" s="11">
        <f t="shared" si="0"/>
        <v>62.7</v>
      </c>
      <c r="H11" s="11">
        <f t="shared" si="1"/>
        <v>141372</v>
      </c>
      <c r="I11" s="14">
        <v>341</v>
      </c>
      <c r="J11" s="15">
        <f t="shared" si="2"/>
        <v>64.790000000000006</v>
      </c>
      <c r="K11" s="15">
        <f t="shared" si="3"/>
        <v>146084.4</v>
      </c>
      <c r="L11" s="18">
        <v>340</v>
      </c>
      <c r="M11" s="19">
        <f t="shared" si="4"/>
        <v>64.599999999999994</v>
      </c>
      <c r="N11" s="19">
        <f t="shared" si="5"/>
        <v>145656</v>
      </c>
    </row>
    <row r="12" spans="1:14" ht="28.5" x14ac:dyDescent="0.25">
      <c r="A12" s="12">
        <v>9</v>
      </c>
      <c r="B12" s="22" t="s">
        <v>84</v>
      </c>
      <c r="C12" s="4" t="s">
        <v>4</v>
      </c>
      <c r="D12" s="4">
        <v>24</v>
      </c>
      <c r="E12" s="8">
        <v>0.19</v>
      </c>
      <c r="F12" s="10">
        <v>370</v>
      </c>
      <c r="G12" s="11">
        <f t="shared" si="0"/>
        <v>70.3</v>
      </c>
      <c r="H12" s="11">
        <f t="shared" si="1"/>
        <v>10567.2</v>
      </c>
      <c r="I12" s="14">
        <v>378</v>
      </c>
      <c r="J12" s="15">
        <f t="shared" si="2"/>
        <v>71.820000000000007</v>
      </c>
      <c r="K12" s="15">
        <f t="shared" si="3"/>
        <v>10795.68</v>
      </c>
      <c r="L12" s="18">
        <v>375</v>
      </c>
      <c r="M12" s="19">
        <f t="shared" si="4"/>
        <v>71.25</v>
      </c>
      <c r="N12" s="19">
        <f t="shared" si="5"/>
        <v>10710</v>
      </c>
    </row>
    <row r="13" spans="1:14" ht="28.5" x14ac:dyDescent="0.25">
      <c r="A13" s="12">
        <v>10</v>
      </c>
      <c r="B13" s="22" t="s">
        <v>86</v>
      </c>
      <c r="C13" s="4" t="s">
        <v>4</v>
      </c>
      <c r="D13" s="4">
        <v>200</v>
      </c>
      <c r="E13" s="8">
        <v>0.19</v>
      </c>
      <c r="F13" s="10">
        <v>70</v>
      </c>
      <c r="G13" s="11">
        <f t="shared" si="0"/>
        <v>13.3</v>
      </c>
      <c r="H13" s="11">
        <f t="shared" si="1"/>
        <v>16660</v>
      </c>
      <c r="I13" s="14">
        <v>60</v>
      </c>
      <c r="J13" s="15">
        <f t="shared" si="2"/>
        <v>11.4</v>
      </c>
      <c r="K13" s="15">
        <f t="shared" si="3"/>
        <v>14280.000000000002</v>
      </c>
      <c r="L13" s="18">
        <v>75</v>
      </c>
      <c r="M13" s="19">
        <f t="shared" si="4"/>
        <v>14.25</v>
      </c>
      <c r="N13" s="19">
        <f t="shared" si="5"/>
        <v>17850</v>
      </c>
    </row>
    <row r="14" spans="1:14" ht="28.5" x14ac:dyDescent="0.25">
      <c r="A14" s="12">
        <v>11</v>
      </c>
      <c r="B14" s="22" t="s">
        <v>87</v>
      </c>
      <c r="C14" s="4" t="s">
        <v>4</v>
      </c>
      <c r="D14" s="4">
        <v>120</v>
      </c>
      <c r="E14" s="8">
        <v>0.19</v>
      </c>
      <c r="F14" s="10">
        <v>260</v>
      </c>
      <c r="G14" s="11">
        <f t="shared" si="0"/>
        <v>49.4</v>
      </c>
      <c r="H14" s="11">
        <f t="shared" si="1"/>
        <v>37128</v>
      </c>
      <c r="I14" s="14">
        <v>225</v>
      </c>
      <c r="J14" s="15">
        <f t="shared" si="2"/>
        <v>42.75</v>
      </c>
      <c r="K14" s="15">
        <f t="shared" si="3"/>
        <v>32130</v>
      </c>
      <c r="L14" s="18">
        <v>260</v>
      </c>
      <c r="M14" s="19">
        <f t="shared" si="4"/>
        <v>49.4</v>
      </c>
      <c r="N14" s="19">
        <f t="shared" si="5"/>
        <v>37128</v>
      </c>
    </row>
    <row r="15" spans="1:14" x14ac:dyDescent="0.25">
      <c r="A15" s="12">
        <v>12</v>
      </c>
      <c r="B15" s="22" t="s">
        <v>107</v>
      </c>
      <c r="C15" s="4" t="s">
        <v>4</v>
      </c>
      <c r="D15" s="4">
        <v>24</v>
      </c>
      <c r="E15" s="8">
        <v>0.19</v>
      </c>
      <c r="F15" s="10">
        <v>576</v>
      </c>
      <c r="G15" s="11">
        <f t="shared" si="0"/>
        <v>109.44</v>
      </c>
      <c r="H15" s="11">
        <f t="shared" si="1"/>
        <v>16450.560000000001</v>
      </c>
      <c r="I15" s="14">
        <v>575</v>
      </c>
      <c r="J15" s="15">
        <f t="shared" si="2"/>
        <v>109.25</v>
      </c>
      <c r="K15" s="15">
        <f t="shared" si="3"/>
        <v>16422</v>
      </c>
      <c r="L15" s="18">
        <v>576</v>
      </c>
      <c r="M15" s="19">
        <f t="shared" si="4"/>
        <v>109.44</v>
      </c>
      <c r="N15" s="19">
        <f t="shared" si="5"/>
        <v>16450.560000000001</v>
      </c>
    </row>
    <row r="16" spans="1:14" ht="28.5" x14ac:dyDescent="0.25">
      <c r="A16" s="12">
        <v>13</v>
      </c>
      <c r="B16" s="22" t="s">
        <v>7</v>
      </c>
      <c r="C16" s="4" t="s">
        <v>4</v>
      </c>
      <c r="D16" s="4">
        <v>3</v>
      </c>
      <c r="E16" s="8">
        <v>0.19</v>
      </c>
      <c r="F16" s="10">
        <v>20000</v>
      </c>
      <c r="G16" s="11">
        <f t="shared" si="0"/>
        <v>3800</v>
      </c>
      <c r="H16" s="11">
        <f t="shared" si="1"/>
        <v>71400</v>
      </c>
      <c r="I16" s="14">
        <v>7857</v>
      </c>
      <c r="J16" s="15">
        <f t="shared" si="2"/>
        <v>1492.83</v>
      </c>
      <c r="K16" s="15">
        <f t="shared" si="3"/>
        <v>28049.489999999998</v>
      </c>
      <c r="L16" s="18">
        <v>20000</v>
      </c>
      <c r="M16" s="19">
        <f t="shared" si="4"/>
        <v>3800</v>
      </c>
      <c r="N16" s="19">
        <f t="shared" si="5"/>
        <v>71400</v>
      </c>
    </row>
    <row r="17" spans="1:14" ht="42.75" x14ac:dyDescent="0.25">
      <c r="A17" s="12">
        <v>14</v>
      </c>
      <c r="B17" s="22" t="s">
        <v>88</v>
      </c>
      <c r="C17" s="4" t="s">
        <v>4</v>
      </c>
      <c r="D17" s="4">
        <v>30</v>
      </c>
      <c r="E17" s="8">
        <v>0.19</v>
      </c>
      <c r="F17" s="10">
        <v>2190</v>
      </c>
      <c r="G17" s="11">
        <f t="shared" si="0"/>
        <v>416.1</v>
      </c>
      <c r="H17" s="11">
        <f t="shared" si="1"/>
        <v>78183</v>
      </c>
      <c r="I17" s="14">
        <v>1200</v>
      </c>
      <c r="J17" s="15">
        <f t="shared" si="2"/>
        <v>228</v>
      </c>
      <c r="K17" s="15">
        <f t="shared" si="3"/>
        <v>42840</v>
      </c>
      <c r="L17" s="18">
        <v>2190</v>
      </c>
      <c r="M17" s="19">
        <f t="shared" si="4"/>
        <v>416.1</v>
      </c>
      <c r="N17" s="19">
        <f t="shared" si="5"/>
        <v>78183</v>
      </c>
    </row>
    <row r="18" spans="1:14" x14ac:dyDescent="0.25">
      <c r="A18" s="12">
        <v>15</v>
      </c>
      <c r="B18" s="22" t="s">
        <v>76</v>
      </c>
      <c r="C18" s="4" t="s">
        <v>4</v>
      </c>
      <c r="D18" s="4">
        <v>200</v>
      </c>
      <c r="E18" s="8">
        <v>0.19</v>
      </c>
      <c r="F18" s="10">
        <v>490</v>
      </c>
      <c r="G18" s="11">
        <f t="shared" si="0"/>
        <v>93.1</v>
      </c>
      <c r="H18" s="11">
        <f t="shared" si="1"/>
        <v>116620</v>
      </c>
      <c r="I18" s="14">
        <v>932</v>
      </c>
      <c r="J18" s="15">
        <f t="shared" si="2"/>
        <v>177.08</v>
      </c>
      <c r="K18" s="15">
        <f t="shared" si="3"/>
        <v>221816</v>
      </c>
      <c r="L18" s="18">
        <v>490</v>
      </c>
      <c r="M18" s="19">
        <f t="shared" si="4"/>
        <v>93.1</v>
      </c>
      <c r="N18" s="19">
        <f t="shared" si="5"/>
        <v>116620</v>
      </c>
    </row>
    <row r="19" spans="1:14" x14ac:dyDescent="0.25">
      <c r="A19" s="12">
        <v>16</v>
      </c>
      <c r="B19" s="22" t="s">
        <v>8</v>
      </c>
      <c r="C19" s="4" t="s">
        <v>9</v>
      </c>
      <c r="D19" s="4">
        <v>12</v>
      </c>
      <c r="E19" s="8">
        <v>0.19</v>
      </c>
      <c r="F19" s="10">
        <v>1730</v>
      </c>
      <c r="G19" s="11">
        <f t="shared" si="0"/>
        <v>328.7</v>
      </c>
      <c r="H19" s="11">
        <f t="shared" si="1"/>
        <v>24704.399999999998</v>
      </c>
      <c r="I19" s="14">
        <v>1357</v>
      </c>
      <c r="J19" s="15">
        <f t="shared" si="2"/>
        <v>257.83</v>
      </c>
      <c r="K19" s="15">
        <f t="shared" si="3"/>
        <v>19377.96</v>
      </c>
      <c r="L19" s="18">
        <v>1730</v>
      </c>
      <c r="M19" s="19">
        <f t="shared" si="4"/>
        <v>328.7</v>
      </c>
      <c r="N19" s="19">
        <f t="shared" si="5"/>
        <v>24704.399999999998</v>
      </c>
    </row>
    <row r="20" spans="1:14" x14ac:dyDescent="0.25">
      <c r="A20" s="12">
        <v>17</v>
      </c>
      <c r="B20" s="22" t="s">
        <v>89</v>
      </c>
      <c r="C20" s="4" t="s">
        <v>9</v>
      </c>
      <c r="D20" s="4">
        <v>100</v>
      </c>
      <c r="E20" s="8">
        <v>0.19</v>
      </c>
      <c r="F20" s="10">
        <v>440</v>
      </c>
      <c r="G20" s="11">
        <f t="shared" si="0"/>
        <v>83.6</v>
      </c>
      <c r="H20" s="11">
        <f t="shared" si="1"/>
        <v>52360</v>
      </c>
      <c r="I20" s="14">
        <v>457</v>
      </c>
      <c r="J20" s="15">
        <f t="shared" si="2"/>
        <v>86.83</v>
      </c>
      <c r="K20" s="15">
        <f t="shared" si="3"/>
        <v>54383.000000000007</v>
      </c>
      <c r="L20" s="18">
        <v>440</v>
      </c>
      <c r="M20" s="19">
        <f t="shared" si="4"/>
        <v>83.6</v>
      </c>
      <c r="N20" s="19">
        <f t="shared" si="5"/>
        <v>52360</v>
      </c>
    </row>
    <row r="21" spans="1:14" x14ac:dyDescent="0.25">
      <c r="A21" s="12">
        <v>18</v>
      </c>
      <c r="B21" s="22" t="s">
        <v>90</v>
      </c>
      <c r="C21" s="4" t="s">
        <v>9</v>
      </c>
      <c r="D21" s="4">
        <v>24</v>
      </c>
      <c r="E21" s="8">
        <v>0.19</v>
      </c>
      <c r="F21" s="10">
        <v>1700</v>
      </c>
      <c r="G21" s="11">
        <f t="shared" si="0"/>
        <v>323</v>
      </c>
      <c r="H21" s="11">
        <f t="shared" si="1"/>
        <v>48552</v>
      </c>
      <c r="I21" s="14">
        <v>797</v>
      </c>
      <c r="J21" s="15">
        <f t="shared" si="2"/>
        <v>151.43</v>
      </c>
      <c r="K21" s="15">
        <f t="shared" si="3"/>
        <v>22762.32</v>
      </c>
      <c r="L21" s="18">
        <v>1700</v>
      </c>
      <c r="M21" s="19">
        <f t="shared" si="4"/>
        <v>323</v>
      </c>
      <c r="N21" s="19">
        <f t="shared" si="5"/>
        <v>48552</v>
      </c>
    </row>
    <row r="22" spans="1:14" x14ac:dyDescent="0.25">
      <c r="A22" s="12">
        <v>19</v>
      </c>
      <c r="B22" s="22" t="s">
        <v>10</v>
      </c>
      <c r="C22" s="4" t="s">
        <v>11</v>
      </c>
      <c r="D22" s="4">
        <v>8</v>
      </c>
      <c r="E22" s="8">
        <v>0.19</v>
      </c>
      <c r="F22" s="10">
        <v>44000</v>
      </c>
      <c r="G22" s="11">
        <f t="shared" si="0"/>
        <v>8360</v>
      </c>
      <c r="H22" s="11">
        <f t="shared" si="1"/>
        <v>418880</v>
      </c>
      <c r="I22" s="14">
        <v>23428</v>
      </c>
      <c r="J22" s="15">
        <f t="shared" si="2"/>
        <v>4451.32</v>
      </c>
      <c r="K22" s="15">
        <f t="shared" si="3"/>
        <v>223034.56</v>
      </c>
      <c r="L22" s="18">
        <v>44000</v>
      </c>
      <c r="M22" s="19">
        <f t="shared" si="4"/>
        <v>8360</v>
      </c>
      <c r="N22" s="19">
        <f t="shared" si="5"/>
        <v>418880</v>
      </c>
    </row>
    <row r="23" spans="1:14" x14ac:dyDescent="0.25">
      <c r="A23" s="12">
        <v>20</v>
      </c>
      <c r="B23" s="22" t="s">
        <v>12</v>
      </c>
      <c r="C23" s="4" t="s">
        <v>13</v>
      </c>
      <c r="D23" s="4">
        <v>12</v>
      </c>
      <c r="E23" s="8">
        <v>0.19</v>
      </c>
      <c r="F23" s="10">
        <v>650</v>
      </c>
      <c r="G23" s="11">
        <f t="shared" si="0"/>
        <v>123.5</v>
      </c>
      <c r="H23" s="11">
        <f t="shared" si="1"/>
        <v>9282</v>
      </c>
      <c r="I23" s="14">
        <v>638</v>
      </c>
      <c r="J23" s="15">
        <f t="shared" si="2"/>
        <v>121.22</v>
      </c>
      <c r="K23" s="15">
        <f t="shared" si="3"/>
        <v>9110.64</v>
      </c>
      <c r="L23" s="18">
        <v>650</v>
      </c>
      <c r="M23" s="19">
        <f t="shared" si="4"/>
        <v>123.5</v>
      </c>
      <c r="N23" s="19">
        <f t="shared" si="5"/>
        <v>9282</v>
      </c>
    </row>
    <row r="24" spans="1:14" x14ac:dyDescent="0.25">
      <c r="A24" s="12">
        <v>21</v>
      </c>
      <c r="B24" s="22" t="s">
        <v>113</v>
      </c>
      <c r="C24" s="4" t="s">
        <v>15</v>
      </c>
      <c r="D24" s="4">
        <v>12</v>
      </c>
      <c r="E24" s="8">
        <v>0.19</v>
      </c>
      <c r="F24" s="10">
        <v>4800</v>
      </c>
      <c r="G24" s="11">
        <f t="shared" si="0"/>
        <v>912</v>
      </c>
      <c r="H24" s="11">
        <f t="shared" si="1"/>
        <v>68544</v>
      </c>
      <c r="I24" s="14">
        <v>4500</v>
      </c>
      <c r="J24" s="15">
        <f t="shared" si="2"/>
        <v>855</v>
      </c>
      <c r="K24" s="15">
        <f t="shared" si="3"/>
        <v>64260</v>
      </c>
      <c r="L24" s="18">
        <v>4800</v>
      </c>
      <c r="M24" s="19">
        <f t="shared" si="4"/>
        <v>912</v>
      </c>
      <c r="N24" s="19">
        <f t="shared" si="5"/>
        <v>68544</v>
      </c>
    </row>
    <row r="25" spans="1:14" x14ac:dyDescent="0.25">
      <c r="A25" s="12">
        <v>22</v>
      </c>
      <c r="B25" s="22" t="s">
        <v>14</v>
      </c>
      <c r="C25" s="4" t="s">
        <v>15</v>
      </c>
      <c r="D25" s="4">
        <v>24</v>
      </c>
      <c r="E25" s="8">
        <v>0.19</v>
      </c>
      <c r="F25" s="10">
        <v>7200</v>
      </c>
      <c r="G25" s="11">
        <f t="shared" si="0"/>
        <v>1368</v>
      </c>
      <c r="H25" s="11">
        <f t="shared" si="1"/>
        <v>205632</v>
      </c>
      <c r="I25" s="14">
        <v>6731</v>
      </c>
      <c r="J25" s="15">
        <f t="shared" si="2"/>
        <v>1278.8900000000001</v>
      </c>
      <c r="K25" s="15">
        <f t="shared" si="3"/>
        <v>192237.36000000002</v>
      </c>
      <c r="L25" s="18">
        <v>7200</v>
      </c>
      <c r="M25" s="19">
        <f t="shared" si="4"/>
        <v>1368</v>
      </c>
      <c r="N25" s="19">
        <f t="shared" si="5"/>
        <v>205632</v>
      </c>
    </row>
    <row r="26" spans="1:14" x14ac:dyDescent="0.25">
      <c r="A26" s="12">
        <v>23</v>
      </c>
      <c r="B26" s="22" t="s">
        <v>91</v>
      </c>
      <c r="C26" s="4" t="s">
        <v>15</v>
      </c>
      <c r="D26" s="4">
        <v>60</v>
      </c>
      <c r="E26" s="8">
        <v>0.19</v>
      </c>
      <c r="F26" s="10">
        <v>2600</v>
      </c>
      <c r="G26" s="11">
        <f t="shared" si="0"/>
        <v>494</v>
      </c>
      <c r="H26" s="11">
        <f t="shared" si="1"/>
        <v>185640</v>
      </c>
      <c r="I26" s="14">
        <v>2455</v>
      </c>
      <c r="J26" s="15">
        <f t="shared" si="2"/>
        <v>466.45</v>
      </c>
      <c r="K26" s="15">
        <f t="shared" si="3"/>
        <v>175287</v>
      </c>
      <c r="L26" s="18">
        <v>2600</v>
      </c>
      <c r="M26" s="19">
        <f t="shared" si="4"/>
        <v>494</v>
      </c>
      <c r="N26" s="19">
        <f t="shared" si="5"/>
        <v>185640</v>
      </c>
    </row>
    <row r="27" spans="1:14" x14ac:dyDescent="0.25">
      <c r="A27" s="12">
        <v>24</v>
      </c>
      <c r="B27" s="22" t="s">
        <v>16</v>
      </c>
      <c r="C27" s="4" t="s">
        <v>15</v>
      </c>
      <c r="D27" s="4">
        <v>24</v>
      </c>
      <c r="E27" s="8">
        <v>0.19</v>
      </c>
      <c r="F27" s="10">
        <v>1450</v>
      </c>
      <c r="G27" s="11">
        <f t="shared" si="0"/>
        <v>275.5</v>
      </c>
      <c r="H27" s="11">
        <f t="shared" si="1"/>
        <v>41412</v>
      </c>
      <c r="I27" s="14">
        <v>2190</v>
      </c>
      <c r="J27" s="15">
        <f t="shared" si="2"/>
        <v>416.1</v>
      </c>
      <c r="K27" s="15">
        <f t="shared" si="3"/>
        <v>62546.399999999994</v>
      </c>
      <c r="L27" s="18">
        <v>1450</v>
      </c>
      <c r="M27" s="19">
        <f t="shared" si="4"/>
        <v>275.5</v>
      </c>
      <c r="N27" s="19">
        <f t="shared" si="5"/>
        <v>41412</v>
      </c>
    </row>
    <row r="28" spans="1:14" x14ac:dyDescent="0.25">
      <c r="A28" s="12">
        <v>25</v>
      </c>
      <c r="B28" s="22" t="s">
        <v>17</v>
      </c>
      <c r="C28" s="4" t="s">
        <v>15</v>
      </c>
      <c r="D28" s="4">
        <v>6</v>
      </c>
      <c r="E28" s="8">
        <v>0.19</v>
      </c>
      <c r="F28" s="10">
        <v>5000</v>
      </c>
      <c r="G28" s="11">
        <f t="shared" si="0"/>
        <v>950</v>
      </c>
      <c r="H28" s="11">
        <f t="shared" si="1"/>
        <v>35700</v>
      </c>
      <c r="I28" s="14">
        <v>7035</v>
      </c>
      <c r="J28" s="15">
        <f t="shared" si="2"/>
        <v>1336.65</v>
      </c>
      <c r="K28" s="15">
        <f t="shared" si="3"/>
        <v>50229.899999999994</v>
      </c>
      <c r="L28" s="18">
        <v>5000</v>
      </c>
      <c r="M28" s="19">
        <f t="shared" si="4"/>
        <v>950</v>
      </c>
      <c r="N28" s="19">
        <f t="shared" si="5"/>
        <v>35700</v>
      </c>
    </row>
    <row r="29" spans="1:14" x14ac:dyDescent="0.25">
      <c r="A29" s="12">
        <v>26</v>
      </c>
      <c r="B29" s="22" t="s">
        <v>73</v>
      </c>
      <c r="C29" s="4" t="s">
        <v>15</v>
      </c>
      <c r="D29" s="4">
        <v>12</v>
      </c>
      <c r="E29" s="8">
        <v>0.19</v>
      </c>
      <c r="F29" s="10">
        <v>4600</v>
      </c>
      <c r="G29" s="11">
        <f t="shared" si="0"/>
        <v>874</v>
      </c>
      <c r="H29" s="11">
        <f t="shared" si="1"/>
        <v>65688</v>
      </c>
      <c r="I29" s="14">
        <v>1671</v>
      </c>
      <c r="J29" s="15">
        <f t="shared" si="2"/>
        <v>317.49</v>
      </c>
      <c r="K29" s="15">
        <f t="shared" si="3"/>
        <v>23861.88</v>
      </c>
      <c r="L29" s="18">
        <v>4600</v>
      </c>
      <c r="M29" s="19">
        <f t="shared" si="4"/>
        <v>874</v>
      </c>
      <c r="N29" s="19">
        <f t="shared" si="5"/>
        <v>65688</v>
      </c>
    </row>
    <row r="30" spans="1:14" x14ac:dyDescent="0.25">
      <c r="A30" s="12">
        <v>27</v>
      </c>
      <c r="B30" s="22" t="s">
        <v>18</v>
      </c>
      <c r="C30" s="4" t="s">
        <v>15</v>
      </c>
      <c r="D30" s="4">
        <v>4</v>
      </c>
      <c r="E30" s="8">
        <v>0.19</v>
      </c>
      <c r="F30" s="10">
        <v>18500</v>
      </c>
      <c r="G30" s="11">
        <f t="shared" si="0"/>
        <v>3515</v>
      </c>
      <c r="H30" s="11">
        <f t="shared" si="1"/>
        <v>88060</v>
      </c>
      <c r="I30" s="14">
        <v>20714</v>
      </c>
      <c r="J30" s="15">
        <f t="shared" si="2"/>
        <v>3935.66</v>
      </c>
      <c r="K30" s="15">
        <f t="shared" si="3"/>
        <v>98598.64</v>
      </c>
      <c r="L30" s="18">
        <v>18500</v>
      </c>
      <c r="M30" s="19">
        <f t="shared" si="4"/>
        <v>3515</v>
      </c>
      <c r="N30" s="19">
        <f t="shared" si="5"/>
        <v>88060</v>
      </c>
    </row>
    <row r="31" spans="1:14" x14ac:dyDescent="0.25">
      <c r="A31" s="12">
        <v>28</v>
      </c>
      <c r="B31" s="22" t="s">
        <v>19</v>
      </c>
      <c r="C31" s="4" t="s">
        <v>15</v>
      </c>
      <c r="D31" s="4">
        <v>24</v>
      </c>
      <c r="E31" s="8">
        <v>0.19</v>
      </c>
      <c r="F31" s="10">
        <v>6200</v>
      </c>
      <c r="G31" s="11">
        <f t="shared" si="0"/>
        <v>1178</v>
      </c>
      <c r="H31" s="11">
        <f t="shared" si="1"/>
        <v>177072</v>
      </c>
      <c r="I31" s="14">
        <v>6727</v>
      </c>
      <c r="J31" s="15">
        <f t="shared" si="2"/>
        <v>1278.1300000000001</v>
      </c>
      <c r="K31" s="15">
        <f t="shared" si="3"/>
        <v>192123.12</v>
      </c>
      <c r="L31" s="18">
        <v>6200</v>
      </c>
      <c r="M31" s="19">
        <f t="shared" si="4"/>
        <v>1178</v>
      </c>
      <c r="N31" s="19">
        <f t="shared" si="5"/>
        <v>177072</v>
      </c>
    </row>
    <row r="32" spans="1:14" x14ac:dyDescent="0.25">
      <c r="A32" s="12">
        <v>29</v>
      </c>
      <c r="B32" s="22" t="s">
        <v>20</v>
      </c>
      <c r="C32" s="4" t="s">
        <v>15</v>
      </c>
      <c r="D32" s="4">
        <v>5</v>
      </c>
      <c r="E32" s="8">
        <v>0.19</v>
      </c>
      <c r="F32" s="10">
        <v>4600</v>
      </c>
      <c r="G32" s="11">
        <f t="shared" si="0"/>
        <v>874</v>
      </c>
      <c r="H32" s="11">
        <f t="shared" si="1"/>
        <v>27370</v>
      </c>
      <c r="I32" s="14">
        <v>5285</v>
      </c>
      <c r="J32" s="15">
        <f t="shared" si="2"/>
        <v>1004.15</v>
      </c>
      <c r="K32" s="15">
        <f t="shared" si="3"/>
        <v>31445.75</v>
      </c>
      <c r="L32" s="18">
        <v>4600</v>
      </c>
      <c r="M32" s="19">
        <f t="shared" si="4"/>
        <v>874</v>
      </c>
      <c r="N32" s="19">
        <f t="shared" si="5"/>
        <v>27370</v>
      </c>
    </row>
    <row r="33" spans="1:14" x14ac:dyDescent="0.25">
      <c r="A33" s="12">
        <v>30</v>
      </c>
      <c r="B33" s="22" t="s">
        <v>21</v>
      </c>
      <c r="C33" s="4" t="s">
        <v>15</v>
      </c>
      <c r="D33" s="4">
        <v>12</v>
      </c>
      <c r="E33" s="8">
        <v>0.19</v>
      </c>
      <c r="F33" s="10">
        <v>970</v>
      </c>
      <c r="G33" s="11">
        <f t="shared" si="0"/>
        <v>184.3</v>
      </c>
      <c r="H33" s="11">
        <f t="shared" si="1"/>
        <v>13851.599999999999</v>
      </c>
      <c r="I33" s="14">
        <v>1142</v>
      </c>
      <c r="J33" s="15">
        <f t="shared" si="2"/>
        <v>216.98</v>
      </c>
      <c r="K33" s="15">
        <f t="shared" si="3"/>
        <v>16307.76</v>
      </c>
      <c r="L33" s="18">
        <v>970</v>
      </c>
      <c r="M33" s="19">
        <f t="shared" si="4"/>
        <v>184.3</v>
      </c>
      <c r="N33" s="19">
        <f t="shared" si="5"/>
        <v>13851.599999999999</v>
      </c>
    </row>
    <row r="34" spans="1:14" x14ac:dyDescent="0.25">
      <c r="A34" s="12">
        <v>31</v>
      </c>
      <c r="B34" s="22" t="s">
        <v>22</v>
      </c>
      <c r="C34" s="4" t="s">
        <v>13</v>
      </c>
      <c r="D34" s="4">
        <v>12</v>
      </c>
      <c r="E34" s="8">
        <v>0.19</v>
      </c>
      <c r="F34" s="10">
        <v>1500</v>
      </c>
      <c r="G34" s="11">
        <f t="shared" ref="G34:G62" si="6">+F34*E34</f>
        <v>285</v>
      </c>
      <c r="H34" s="11">
        <f t="shared" ref="H34:H62" si="7">+(F34+G34)*D34</f>
        <v>21420</v>
      </c>
      <c r="I34" s="14">
        <v>1335</v>
      </c>
      <c r="J34" s="15">
        <f t="shared" si="2"/>
        <v>253.65</v>
      </c>
      <c r="K34" s="15">
        <f t="shared" si="3"/>
        <v>19063.800000000003</v>
      </c>
      <c r="L34" s="18">
        <v>1500</v>
      </c>
      <c r="M34" s="19">
        <f t="shared" si="4"/>
        <v>285</v>
      </c>
      <c r="N34" s="19">
        <f t="shared" si="5"/>
        <v>21420</v>
      </c>
    </row>
    <row r="35" spans="1:14" x14ac:dyDescent="0.25">
      <c r="A35" s="12">
        <v>32</v>
      </c>
      <c r="B35" s="22" t="s">
        <v>23</v>
      </c>
      <c r="C35" s="4" t="s">
        <v>13</v>
      </c>
      <c r="D35" s="4">
        <v>92</v>
      </c>
      <c r="E35" s="8">
        <v>0.19</v>
      </c>
      <c r="F35" s="10">
        <v>340</v>
      </c>
      <c r="G35" s="11">
        <f t="shared" si="6"/>
        <v>64.599999999999994</v>
      </c>
      <c r="H35" s="11">
        <f t="shared" si="7"/>
        <v>37223.200000000004</v>
      </c>
      <c r="I35" s="14">
        <v>390</v>
      </c>
      <c r="J35" s="15">
        <f t="shared" si="2"/>
        <v>74.099999999999994</v>
      </c>
      <c r="K35" s="15">
        <f t="shared" si="3"/>
        <v>42697.200000000004</v>
      </c>
      <c r="L35" s="18">
        <v>340</v>
      </c>
      <c r="M35" s="19">
        <f t="shared" si="4"/>
        <v>64.599999999999994</v>
      </c>
      <c r="N35" s="19">
        <f t="shared" si="5"/>
        <v>37223.200000000004</v>
      </c>
    </row>
    <row r="36" spans="1:14" x14ac:dyDescent="0.25">
      <c r="A36" s="12">
        <v>33</v>
      </c>
      <c r="B36" s="22" t="s">
        <v>71</v>
      </c>
      <c r="C36" s="4" t="s">
        <v>13</v>
      </c>
      <c r="D36" s="4">
        <v>12</v>
      </c>
      <c r="E36" s="8">
        <v>0</v>
      </c>
      <c r="F36" s="10">
        <v>10700</v>
      </c>
      <c r="G36" s="11">
        <f t="shared" si="6"/>
        <v>0</v>
      </c>
      <c r="H36" s="11">
        <f t="shared" si="7"/>
        <v>128400</v>
      </c>
      <c r="I36" s="14">
        <v>5500</v>
      </c>
      <c r="J36" s="15">
        <f t="shared" si="2"/>
        <v>0</v>
      </c>
      <c r="K36" s="15">
        <f t="shared" si="3"/>
        <v>66000</v>
      </c>
      <c r="L36" s="18">
        <v>10700</v>
      </c>
      <c r="M36" s="19">
        <f t="shared" si="4"/>
        <v>0</v>
      </c>
      <c r="N36" s="19">
        <f t="shared" si="5"/>
        <v>128400</v>
      </c>
    </row>
    <row r="37" spans="1:14" x14ac:dyDescent="0.25">
      <c r="A37" s="12">
        <v>34</v>
      </c>
      <c r="B37" s="22" t="s">
        <v>24</v>
      </c>
      <c r="C37" s="4" t="s">
        <v>4</v>
      </c>
      <c r="D37" s="4">
        <v>4</v>
      </c>
      <c r="E37" s="8">
        <v>0.19</v>
      </c>
      <c r="F37" s="10">
        <v>2700</v>
      </c>
      <c r="G37" s="11">
        <f t="shared" si="6"/>
        <v>513</v>
      </c>
      <c r="H37" s="11">
        <f t="shared" si="7"/>
        <v>12852</v>
      </c>
      <c r="I37" s="14">
        <v>1252</v>
      </c>
      <c r="J37" s="15">
        <f t="shared" si="2"/>
        <v>237.88</v>
      </c>
      <c r="K37" s="15">
        <f t="shared" si="3"/>
        <v>5959.52</v>
      </c>
      <c r="L37" s="18">
        <v>2700</v>
      </c>
      <c r="M37" s="19">
        <f t="shared" si="4"/>
        <v>513</v>
      </c>
      <c r="N37" s="19">
        <f t="shared" si="5"/>
        <v>12852</v>
      </c>
    </row>
    <row r="38" spans="1:14" x14ac:dyDescent="0.25">
      <c r="A38" s="12">
        <v>35</v>
      </c>
      <c r="B38" s="22" t="s">
        <v>25</v>
      </c>
      <c r="C38" s="4" t="s">
        <v>4</v>
      </c>
      <c r="D38" s="4">
        <v>12</v>
      </c>
      <c r="E38" s="8">
        <v>0.19</v>
      </c>
      <c r="F38" s="10">
        <v>19800</v>
      </c>
      <c r="G38" s="11">
        <f t="shared" si="6"/>
        <v>3762</v>
      </c>
      <c r="H38" s="11">
        <f t="shared" si="7"/>
        <v>282744</v>
      </c>
      <c r="I38" s="14">
        <v>17170</v>
      </c>
      <c r="J38" s="15">
        <f t="shared" si="2"/>
        <v>3262.3</v>
      </c>
      <c r="K38" s="15">
        <f t="shared" si="3"/>
        <v>245187.59999999998</v>
      </c>
      <c r="L38" s="18">
        <v>19800</v>
      </c>
      <c r="M38" s="19">
        <f t="shared" si="4"/>
        <v>3762</v>
      </c>
      <c r="N38" s="19">
        <f t="shared" si="5"/>
        <v>282744</v>
      </c>
    </row>
    <row r="39" spans="1:14" x14ac:dyDescent="0.25">
      <c r="A39" s="12">
        <v>36</v>
      </c>
      <c r="B39" s="22" t="s">
        <v>26</v>
      </c>
      <c r="C39" s="4" t="s">
        <v>4</v>
      </c>
      <c r="D39" s="4">
        <v>12</v>
      </c>
      <c r="E39" s="8">
        <v>0.19</v>
      </c>
      <c r="F39" s="10">
        <v>13000</v>
      </c>
      <c r="G39" s="11">
        <f t="shared" si="6"/>
        <v>2470</v>
      </c>
      <c r="H39" s="11">
        <f t="shared" si="7"/>
        <v>185640</v>
      </c>
      <c r="I39" s="14">
        <v>22747</v>
      </c>
      <c r="J39" s="15">
        <f t="shared" si="2"/>
        <v>4321.93</v>
      </c>
      <c r="K39" s="15">
        <f t="shared" si="3"/>
        <v>324827.16000000003</v>
      </c>
      <c r="L39" s="18">
        <v>13000</v>
      </c>
      <c r="M39" s="19">
        <f t="shared" si="4"/>
        <v>2470</v>
      </c>
      <c r="N39" s="19">
        <f t="shared" si="5"/>
        <v>185640</v>
      </c>
    </row>
    <row r="40" spans="1:14" x14ac:dyDescent="0.25">
      <c r="A40" s="12">
        <v>37</v>
      </c>
      <c r="B40" s="22" t="s">
        <v>27</v>
      </c>
      <c r="C40" s="4" t="s">
        <v>13</v>
      </c>
      <c r="D40" s="4">
        <v>12</v>
      </c>
      <c r="E40" s="8">
        <v>0.19</v>
      </c>
      <c r="F40" s="10">
        <v>3300</v>
      </c>
      <c r="G40" s="11">
        <f t="shared" si="6"/>
        <v>627</v>
      </c>
      <c r="H40" s="11">
        <f t="shared" si="7"/>
        <v>47124</v>
      </c>
      <c r="I40" s="14">
        <v>1717</v>
      </c>
      <c r="J40" s="15">
        <f t="shared" si="2"/>
        <v>326.23</v>
      </c>
      <c r="K40" s="15">
        <f t="shared" si="3"/>
        <v>24518.760000000002</v>
      </c>
      <c r="L40" s="18">
        <v>3300</v>
      </c>
      <c r="M40" s="19">
        <f t="shared" si="4"/>
        <v>627</v>
      </c>
      <c r="N40" s="19">
        <f t="shared" si="5"/>
        <v>47124</v>
      </c>
    </row>
    <row r="41" spans="1:14" x14ac:dyDescent="0.25">
      <c r="A41" s="12">
        <v>38</v>
      </c>
      <c r="B41" s="22" t="s">
        <v>77</v>
      </c>
      <c r="C41" s="4" t="s">
        <v>4</v>
      </c>
      <c r="D41" s="4">
        <v>2</v>
      </c>
      <c r="E41" s="8">
        <v>0.19</v>
      </c>
      <c r="F41" s="10">
        <v>5100</v>
      </c>
      <c r="G41" s="11">
        <f t="shared" si="6"/>
        <v>969</v>
      </c>
      <c r="H41" s="11">
        <f t="shared" si="7"/>
        <v>12138</v>
      </c>
      <c r="I41" s="14">
        <v>6428</v>
      </c>
      <c r="J41" s="15">
        <f t="shared" si="2"/>
        <v>1221.32</v>
      </c>
      <c r="K41" s="15">
        <f t="shared" si="3"/>
        <v>15298.64</v>
      </c>
      <c r="L41" s="18">
        <v>5100</v>
      </c>
      <c r="M41" s="19">
        <f t="shared" si="4"/>
        <v>969</v>
      </c>
      <c r="N41" s="19">
        <f t="shared" si="5"/>
        <v>12138</v>
      </c>
    </row>
    <row r="42" spans="1:14" x14ac:dyDescent="0.25">
      <c r="A42" s="12">
        <v>39</v>
      </c>
      <c r="B42" s="22" t="s">
        <v>28</v>
      </c>
      <c r="C42" s="4" t="s">
        <v>11</v>
      </c>
      <c r="D42" s="4">
        <v>8</v>
      </c>
      <c r="E42" s="8">
        <v>0.19</v>
      </c>
      <c r="F42" s="10">
        <v>36000</v>
      </c>
      <c r="G42" s="11">
        <f t="shared" si="6"/>
        <v>6840</v>
      </c>
      <c r="H42" s="11">
        <f t="shared" si="7"/>
        <v>342720</v>
      </c>
      <c r="I42" s="14">
        <v>27000</v>
      </c>
      <c r="J42" s="15">
        <f t="shared" si="2"/>
        <v>5130</v>
      </c>
      <c r="K42" s="15">
        <f t="shared" si="3"/>
        <v>257040</v>
      </c>
      <c r="L42" s="18">
        <v>36000</v>
      </c>
      <c r="M42" s="19">
        <f t="shared" si="4"/>
        <v>6840</v>
      </c>
      <c r="N42" s="19">
        <f t="shared" si="5"/>
        <v>342720</v>
      </c>
    </row>
    <row r="43" spans="1:14" x14ac:dyDescent="0.25">
      <c r="A43" s="12">
        <v>40</v>
      </c>
      <c r="B43" s="22" t="s">
        <v>121</v>
      </c>
      <c r="C43" s="4" t="s">
        <v>30</v>
      </c>
      <c r="D43" s="4">
        <v>12</v>
      </c>
      <c r="E43" s="8">
        <v>0.19</v>
      </c>
      <c r="F43" s="10">
        <v>8700</v>
      </c>
      <c r="G43" s="11">
        <f t="shared" si="6"/>
        <v>1653</v>
      </c>
      <c r="H43" s="11">
        <f t="shared" si="7"/>
        <v>124236</v>
      </c>
      <c r="I43" s="14">
        <v>14800</v>
      </c>
      <c r="J43" s="15">
        <f t="shared" si="2"/>
        <v>2812</v>
      </c>
      <c r="K43" s="15">
        <f t="shared" si="3"/>
        <v>211344</v>
      </c>
      <c r="L43" s="18">
        <v>8700</v>
      </c>
      <c r="M43" s="19">
        <f t="shared" si="4"/>
        <v>1653</v>
      </c>
      <c r="N43" s="19">
        <f t="shared" si="5"/>
        <v>124236</v>
      </c>
    </row>
    <row r="44" spans="1:14" x14ac:dyDescent="0.25">
      <c r="A44" s="12">
        <v>41</v>
      </c>
      <c r="B44" s="22" t="s">
        <v>29</v>
      </c>
      <c r="C44" s="4" t="s">
        <v>13</v>
      </c>
      <c r="D44" s="4">
        <v>3</v>
      </c>
      <c r="E44" s="8">
        <v>0.19</v>
      </c>
      <c r="F44" s="10">
        <v>58000</v>
      </c>
      <c r="G44" s="11">
        <f t="shared" si="6"/>
        <v>11020</v>
      </c>
      <c r="H44" s="11">
        <f t="shared" si="7"/>
        <v>207060</v>
      </c>
      <c r="I44" s="14">
        <v>63850</v>
      </c>
      <c r="J44" s="15">
        <f t="shared" si="2"/>
        <v>12131.5</v>
      </c>
      <c r="K44" s="15">
        <f t="shared" si="3"/>
        <v>227944.5</v>
      </c>
      <c r="L44" s="18">
        <v>58000</v>
      </c>
      <c r="M44" s="19">
        <f t="shared" si="4"/>
        <v>11020</v>
      </c>
      <c r="N44" s="19">
        <f t="shared" si="5"/>
        <v>207060</v>
      </c>
    </row>
    <row r="45" spans="1:14" x14ac:dyDescent="0.25">
      <c r="A45" s="12">
        <v>42</v>
      </c>
      <c r="B45" s="22" t="s">
        <v>114</v>
      </c>
      <c r="C45" s="4" t="s">
        <v>9</v>
      </c>
      <c r="D45" s="4">
        <v>36</v>
      </c>
      <c r="E45" s="8">
        <v>0.19</v>
      </c>
      <c r="F45" s="10">
        <v>1450</v>
      </c>
      <c r="G45" s="11">
        <f t="shared" si="6"/>
        <v>275.5</v>
      </c>
      <c r="H45" s="11">
        <f t="shared" si="7"/>
        <v>62118</v>
      </c>
      <c r="I45" s="14">
        <v>1831</v>
      </c>
      <c r="J45" s="15">
        <f t="shared" si="2"/>
        <v>347.89</v>
      </c>
      <c r="K45" s="15">
        <f t="shared" si="3"/>
        <v>78440.039999999994</v>
      </c>
      <c r="L45" s="18">
        <v>1450</v>
      </c>
      <c r="M45" s="19">
        <f t="shared" si="4"/>
        <v>275.5</v>
      </c>
      <c r="N45" s="19">
        <f t="shared" si="5"/>
        <v>62118</v>
      </c>
    </row>
    <row r="46" spans="1:14" ht="42.75" x14ac:dyDescent="0.25">
      <c r="A46" s="12">
        <v>43</v>
      </c>
      <c r="B46" s="22" t="s">
        <v>92</v>
      </c>
      <c r="C46" s="4" t="s">
        <v>30</v>
      </c>
      <c r="D46" s="4">
        <v>120</v>
      </c>
      <c r="E46" s="8">
        <v>0.19</v>
      </c>
      <c r="F46" s="10">
        <v>3500</v>
      </c>
      <c r="G46" s="11">
        <f t="shared" si="6"/>
        <v>665</v>
      </c>
      <c r="H46" s="11">
        <f t="shared" si="7"/>
        <v>499800</v>
      </c>
      <c r="I46" s="14">
        <v>1571</v>
      </c>
      <c r="J46" s="15">
        <f t="shared" si="2"/>
        <v>298.49</v>
      </c>
      <c r="K46" s="15">
        <f t="shared" si="3"/>
        <v>224338.8</v>
      </c>
      <c r="L46" s="18">
        <v>3500</v>
      </c>
      <c r="M46" s="19">
        <f t="shared" si="4"/>
        <v>665</v>
      </c>
      <c r="N46" s="19">
        <f t="shared" si="5"/>
        <v>499800</v>
      </c>
    </row>
    <row r="47" spans="1:14" x14ac:dyDescent="0.25">
      <c r="A47" s="12">
        <v>44</v>
      </c>
      <c r="B47" s="22" t="s">
        <v>93</v>
      </c>
      <c r="C47" s="4" t="s">
        <v>13</v>
      </c>
      <c r="D47" s="4">
        <v>50</v>
      </c>
      <c r="E47" s="8">
        <v>0.19</v>
      </c>
      <c r="F47" s="10">
        <v>1600</v>
      </c>
      <c r="G47" s="11">
        <f t="shared" si="6"/>
        <v>304</v>
      </c>
      <c r="H47" s="11">
        <f t="shared" si="7"/>
        <v>95200</v>
      </c>
      <c r="I47" s="14">
        <v>1662</v>
      </c>
      <c r="J47" s="15">
        <f t="shared" si="2"/>
        <v>315.78000000000003</v>
      </c>
      <c r="K47" s="15">
        <f t="shared" si="3"/>
        <v>98889</v>
      </c>
      <c r="L47" s="18">
        <v>1600</v>
      </c>
      <c r="M47" s="19">
        <f t="shared" si="4"/>
        <v>304</v>
      </c>
      <c r="N47" s="19">
        <f t="shared" si="5"/>
        <v>95200</v>
      </c>
    </row>
    <row r="48" spans="1:14" x14ac:dyDescent="0.25">
      <c r="A48" s="12">
        <v>45</v>
      </c>
      <c r="B48" s="22" t="s">
        <v>106</v>
      </c>
      <c r="C48" s="4" t="s">
        <v>4</v>
      </c>
      <c r="D48" s="4">
        <v>8</v>
      </c>
      <c r="E48" s="8">
        <v>0.19</v>
      </c>
      <c r="F48" s="10">
        <v>14000</v>
      </c>
      <c r="G48" s="11">
        <f t="shared" si="6"/>
        <v>2660</v>
      </c>
      <c r="H48" s="11">
        <f t="shared" si="7"/>
        <v>133280</v>
      </c>
      <c r="I48" s="14">
        <v>14000</v>
      </c>
      <c r="J48" s="15">
        <f t="shared" si="2"/>
        <v>2660</v>
      </c>
      <c r="K48" s="15">
        <f t="shared" si="3"/>
        <v>133280</v>
      </c>
      <c r="L48" s="18">
        <v>14000</v>
      </c>
      <c r="M48" s="19">
        <f t="shared" si="4"/>
        <v>2660</v>
      </c>
      <c r="N48" s="19">
        <f t="shared" si="5"/>
        <v>133280</v>
      </c>
    </row>
    <row r="49" spans="1:14" ht="28.5" x14ac:dyDescent="0.25">
      <c r="A49" s="12">
        <v>46</v>
      </c>
      <c r="B49" s="22" t="s">
        <v>31</v>
      </c>
      <c r="C49" s="4" t="s">
        <v>4</v>
      </c>
      <c r="D49" s="4">
        <v>1</v>
      </c>
      <c r="E49" s="8">
        <v>0.19</v>
      </c>
      <c r="F49" s="10">
        <v>5000</v>
      </c>
      <c r="G49" s="11">
        <f t="shared" si="6"/>
        <v>950</v>
      </c>
      <c r="H49" s="11">
        <f t="shared" si="7"/>
        <v>5950</v>
      </c>
      <c r="I49" s="14">
        <v>1260</v>
      </c>
      <c r="J49" s="15">
        <f t="shared" si="2"/>
        <v>239.4</v>
      </c>
      <c r="K49" s="15">
        <f t="shared" si="3"/>
        <v>1499.4</v>
      </c>
      <c r="L49" s="18">
        <v>5000</v>
      </c>
      <c r="M49" s="19">
        <f t="shared" si="4"/>
        <v>950</v>
      </c>
      <c r="N49" s="19">
        <f t="shared" si="5"/>
        <v>5950</v>
      </c>
    </row>
    <row r="50" spans="1:14" x14ac:dyDescent="0.25">
      <c r="A50" s="12">
        <v>47</v>
      </c>
      <c r="B50" s="22" t="s">
        <v>32</v>
      </c>
      <c r="C50" s="4" t="s">
        <v>4</v>
      </c>
      <c r="D50" s="4">
        <v>120</v>
      </c>
      <c r="E50" s="8">
        <v>0</v>
      </c>
      <c r="F50" s="10">
        <v>1240</v>
      </c>
      <c r="G50" s="11">
        <f t="shared" si="6"/>
        <v>0</v>
      </c>
      <c r="H50" s="11">
        <f t="shared" si="7"/>
        <v>148800</v>
      </c>
      <c r="I50" s="14">
        <v>585</v>
      </c>
      <c r="J50" s="15">
        <f t="shared" si="2"/>
        <v>0</v>
      </c>
      <c r="K50" s="15">
        <f t="shared" si="3"/>
        <v>70200</v>
      </c>
      <c r="L50" s="18">
        <v>1240</v>
      </c>
      <c r="M50" s="19">
        <f t="shared" si="4"/>
        <v>0</v>
      </c>
      <c r="N50" s="19">
        <f t="shared" si="5"/>
        <v>148800</v>
      </c>
    </row>
    <row r="51" spans="1:14" x14ac:dyDescent="0.25">
      <c r="A51" s="12">
        <v>48</v>
      </c>
      <c r="B51" s="22" t="s">
        <v>74</v>
      </c>
      <c r="C51" s="4" t="s">
        <v>4</v>
      </c>
      <c r="D51" s="4">
        <v>120</v>
      </c>
      <c r="E51" s="8">
        <v>0</v>
      </c>
      <c r="F51" s="10">
        <v>550</v>
      </c>
      <c r="G51" s="11">
        <f t="shared" si="6"/>
        <v>0</v>
      </c>
      <c r="H51" s="11">
        <f t="shared" si="7"/>
        <v>66000</v>
      </c>
      <c r="I51" s="14">
        <v>1165</v>
      </c>
      <c r="J51" s="15">
        <f t="shared" si="2"/>
        <v>0</v>
      </c>
      <c r="K51" s="15">
        <f t="shared" si="3"/>
        <v>139800</v>
      </c>
      <c r="L51" s="18">
        <v>550</v>
      </c>
      <c r="M51" s="19">
        <f t="shared" si="4"/>
        <v>0</v>
      </c>
      <c r="N51" s="19">
        <f t="shared" si="5"/>
        <v>66000</v>
      </c>
    </row>
    <row r="52" spans="1:14" x14ac:dyDescent="0.25">
      <c r="A52" s="12">
        <v>49</v>
      </c>
      <c r="B52" s="22" t="s">
        <v>75</v>
      </c>
      <c r="C52" s="4" t="s">
        <v>4</v>
      </c>
      <c r="D52" s="4">
        <v>24</v>
      </c>
      <c r="E52" s="8">
        <v>0.19</v>
      </c>
      <c r="F52" s="10">
        <v>2990</v>
      </c>
      <c r="G52" s="11">
        <f t="shared" si="6"/>
        <v>568.1</v>
      </c>
      <c r="H52" s="11">
        <f t="shared" si="7"/>
        <v>85394.4</v>
      </c>
      <c r="I52" s="14">
        <v>4004</v>
      </c>
      <c r="J52" s="15">
        <f t="shared" si="2"/>
        <v>760.76</v>
      </c>
      <c r="K52" s="15">
        <f t="shared" si="3"/>
        <v>114354.24000000001</v>
      </c>
      <c r="L52" s="18">
        <v>2990</v>
      </c>
      <c r="M52" s="19">
        <f t="shared" si="4"/>
        <v>568.1</v>
      </c>
      <c r="N52" s="19">
        <f t="shared" si="5"/>
        <v>85394.4</v>
      </c>
    </row>
    <row r="53" spans="1:14" x14ac:dyDescent="0.25">
      <c r="A53" s="12">
        <v>50</v>
      </c>
      <c r="B53" s="22" t="s">
        <v>68</v>
      </c>
      <c r="C53" s="4" t="s">
        <v>4</v>
      </c>
      <c r="D53" s="4">
        <v>20</v>
      </c>
      <c r="E53" s="8">
        <v>0.19</v>
      </c>
      <c r="F53" s="10">
        <v>1000</v>
      </c>
      <c r="G53" s="11">
        <f t="shared" si="6"/>
        <v>190</v>
      </c>
      <c r="H53" s="11">
        <f t="shared" si="7"/>
        <v>23800</v>
      </c>
      <c r="I53" s="14">
        <v>1000</v>
      </c>
      <c r="J53" s="15">
        <f t="shared" si="2"/>
        <v>190</v>
      </c>
      <c r="K53" s="15">
        <f t="shared" si="3"/>
        <v>23800</v>
      </c>
      <c r="L53" s="18">
        <v>1000</v>
      </c>
      <c r="M53" s="19">
        <f t="shared" si="4"/>
        <v>190</v>
      </c>
      <c r="N53" s="19">
        <f t="shared" si="5"/>
        <v>23800</v>
      </c>
    </row>
    <row r="54" spans="1:14" ht="28.5" x14ac:dyDescent="0.25">
      <c r="A54" s="12">
        <v>51</v>
      </c>
      <c r="B54" s="22" t="s">
        <v>33</v>
      </c>
      <c r="C54" s="4" t="s">
        <v>4</v>
      </c>
      <c r="D54" s="4">
        <v>10</v>
      </c>
      <c r="E54" s="8">
        <v>0.19</v>
      </c>
      <c r="F54" s="10">
        <v>7000</v>
      </c>
      <c r="G54" s="11">
        <f t="shared" si="6"/>
        <v>1330</v>
      </c>
      <c r="H54" s="11">
        <f t="shared" si="7"/>
        <v>83300</v>
      </c>
      <c r="I54" s="14">
        <v>7670</v>
      </c>
      <c r="J54" s="15">
        <f t="shared" si="2"/>
        <v>1457.3</v>
      </c>
      <c r="K54" s="15">
        <f t="shared" si="3"/>
        <v>91273</v>
      </c>
      <c r="L54" s="18">
        <v>7000</v>
      </c>
      <c r="M54" s="19">
        <f t="shared" si="4"/>
        <v>1330</v>
      </c>
      <c r="N54" s="19">
        <f t="shared" si="5"/>
        <v>83300</v>
      </c>
    </row>
    <row r="55" spans="1:14" ht="42.75" x14ac:dyDescent="0.25">
      <c r="A55" s="12">
        <v>52</v>
      </c>
      <c r="B55" s="22" t="s">
        <v>94</v>
      </c>
      <c r="C55" s="4" t="s">
        <v>4</v>
      </c>
      <c r="D55" s="4">
        <v>24</v>
      </c>
      <c r="E55" s="8">
        <v>0.19</v>
      </c>
      <c r="F55" s="10">
        <v>1270</v>
      </c>
      <c r="G55" s="11">
        <f t="shared" si="6"/>
        <v>241.3</v>
      </c>
      <c r="H55" s="11">
        <f t="shared" si="7"/>
        <v>36271.199999999997</v>
      </c>
      <c r="I55" s="14">
        <v>1324</v>
      </c>
      <c r="J55" s="15">
        <f t="shared" si="2"/>
        <v>251.56</v>
      </c>
      <c r="K55" s="15">
        <f t="shared" si="3"/>
        <v>37813.440000000002</v>
      </c>
      <c r="L55" s="18">
        <v>1270</v>
      </c>
      <c r="M55" s="19">
        <f t="shared" si="4"/>
        <v>241.3</v>
      </c>
      <c r="N55" s="19">
        <f t="shared" si="5"/>
        <v>36271.199999999997</v>
      </c>
    </row>
    <row r="56" spans="1:14" ht="42.75" x14ac:dyDescent="0.25">
      <c r="A56" s="12">
        <v>53</v>
      </c>
      <c r="B56" s="22" t="s">
        <v>95</v>
      </c>
      <c r="C56" s="4" t="s">
        <v>4</v>
      </c>
      <c r="D56" s="4">
        <v>12</v>
      </c>
      <c r="E56" s="8">
        <v>0.19</v>
      </c>
      <c r="F56" s="10">
        <v>1128</v>
      </c>
      <c r="G56" s="11">
        <f t="shared" si="6"/>
        <v>214.32</v>
      </c>
      <c r="H56" s="11">
        <f t="shared" si="7"/>
        <v>16107.84</v>
      </c>
      <c r="I56" s="14">
        <v>1075</v>
      </c>
      <c r="J56" s="15">
        <f t="shared" si="2"/>
        <v>204.25</v>
      </c>
      <c r="K56" s="15">
        <f t="shared" si="3"/>
        <v>15351</v>
      </c>
      <c r="L56" s="18">
        <v>1128</v>
      </c>
      <c r="M56" s="19">
        <f t="shared" si="4"/>
        <v>214.32</v>
      </c>
      <c r="N56" s="19">
        <f t="shared" si="5"/>
        <v>16107.84</v>
      </c>
    </row>
    <row r="57" spans="1:14" ht="42.75" x14ac:dyDescent="0.25">
      <c r="A57" s="12">
        <v>54</v>
      </c>
      <c r="B57" s="22" t="s">
        <v>96</v>
      </c>
      <c r="C57" s="4" t="s">
        <v>4</v>
      </c>
      <c r="D57" s="4">
        <v>36</v>
      </c>
      <c r="E57" s="8">
        <v>0.19</v>
      </c>
      <c r="F57" s="10">
        <v>1500</v>
      </c>
      <c r="G57" s="11">
        <f t="shared" si="6"/>
        <v>285</v>
      </c>
      <c r="H57" s="11">
        <f t="shared" si="7"/>
        <v>64260</v>
      </c>
      <c r="I57" s="14">
        <v>1535</v>
      </c>
      <c r="J57" s="15">
        <f t="shared" si="2"/>
        <v>291.64999999999998</v>
      </c>
      <c r="K57" s="15">
        <f t="shared" si="3"/>
        <v>65759.400000000009</v>
      </c>
      <c r="L57" s="18">
        <v>1500</v>
      </c>
      <c r="M57" s="19">
        <f t="shared" si="4"/>
        <v>285</v>
      </c>
      <c r="N57" s="19">
        <f t="shared" si="5"/>
        <v>64260</v>
      </c>
    </row>
    <row r="58" spans="1:14" x14ac:dyDescent="0.25">
      <c r="A58" s="12">
        <v>55</v>
      </c>
      <c r="B58" s="22" t="s">
        <v>34</v>
      </c>
      <c r="C58" s="4" t="s">
        <v>4</v>
      </c>
      <c r="D58" s="4">
        <v>12</v>
      </c>
      <c r="E58" s="8">
        <v>0.19</v>
      </c>
      <c r="F58" s="10">
        <v>38000</v>
      </c>
      <c r="G58" s="11">
        <f t="shared" si="6"/>
        <v>7220</v>
      </c>
      <c r="H58" s="11">
        <f t="shared" si="7"/>
        <v>542640</v>
      </c>
      <c r="I58" s="14">
        <v>44682</v>
      </c>
      <c r="J58" s="15">
        <f t="shared" si="2"/>
        <v>8489.58</v>
      </c>
      <c r="K58" s="15">
        <f t="shared" si="3"/>
        <v>638058.96</v>
      </c>
      <c r="L58" s="18">
        <v>35000</v>
      </c>
      <c r="M58" s="19">
        <f t="shared" si="4"/>
        <v>6650</v>
      </c>
      <c r="N58" s="19">
        <f t="shared" si="5"/>
        <v>499800</v>
      </c>
    </row>
    <row r="59" spans="1:14" x14ac:dyDescent="0.25">
      <c r="A59" s="12">
        <v>56</v>
      </c>
      <c r="B59" s="22" t="s">
        <v>35</v>
      </c>
      <c r="C59" s="4" t="s">
        <v>4</v>
      </c>
      <c r="D59" s="4">
        <v>48</v>
      </c>
      <c r="E59" s="8">
        <v>0.19</v>
      </c>
      <c r="F59" s="10">
        <v>900</v>
      </c>
      <c r="G59" s="11">
        <f t="shared" si="6"/>
        <v>171</v>
      </c>
      <c r="H59" s="11">
        <f t="shared" si="7"/>
        <v>51408</v>
      </c>
      <c r="I59" s="14">
        <v>747</v>
      </c>
      <c r="J59" s="15">
        <f t="shared" si="2"/>
        <v>141.93</v>
      </c>
      <c r="K59" s="15">
        <f t="shared" si="3"/>
        <v>42668.639999999999</v>
      </c>
      <c r="L59" s="18">
        <v>900</v>
      </c>
      <c r="M59" s="19">
        <f t="shared" si="4"/>
        <v>171</v>
      </c>
      <c r="N59" s="19">
        <f t="shared" si="5"/>
        <v>51408</v>
      </c>
    </row>
    <row r="60" spans="1:14" ht="28.5" x14ac:dyDescent="0.25">
      <c r="A60" s="12">
        <v>57</v>
      </c>
      <c r="B60" s="22" t="s">
        <v>97</v>
      </c>
      <c r="C60" s="4" t="s">
        <v>13</v>
      </c>
      <c r="D60" s="4">
        <v>4</v>
      </c>
      <c r="E60" s="8">
        <v>0.19</v>
      </c>
      <c r="F60" s="10">
        <v>880</v>
      </c>
      <c r="G60" s="11">
        <f t="shared" si="6"/>
        <v>167.2</v>
      </c>
      <c r="H60" s="11">
        <f t="shared" si="7"/>
        <v>4188.8</v>
      </c>
      <c r="I60" s="14">
        <v>905</v>
      </c>
      <c r="J60" s="15">
        <f t="shared" si="2"/>
        <v>171.95</v>
      </c>
      <c r="K60" s="15">
        <f t="shared" si="3"/>
        <v>4307.8</v>
      </c>
      <c r="L60" s="18">
        <v>880</v>
      </c>
      <c r="M60" s="19">
        <f t="shared" si="4"/>
        <v>167.2</v>
      </c>
      <c r="N60" s="19">
        <f t="shared" si="5"/>
        <v>4188.8</v>
      </c>
    </row>
    <row r="61" spans="1:14" x14ac:dyDescent="0.25">
      <c r="A61" s="12">
        <v>58</v>
      </c>
      <c r="B61" s="22" t="s">
        <v>36</v>
      </c>
      <c r="C61" s="4" t="s">
        <v>15</v>
      </c>
      <c r="D61" s="4">
        <v>1</v>
      </c>
      <c r="E61" s="8">
        <v>0.19</v>
      </c>
      <c r="F61" s="10">
        <v>4000</v>
      </c>
      <c r="G61" s="11">
        <f t="shared" si="6"/>
        <v>760</v>
      </c>
      <c r="H61" s="11">
        <f t="shared" si="7"/>
        <v>4760</v>
      </c>
      <c r="I61" s="14">
        <v>2700</v>
      </c>
      <c r="J61" s="15">
        <f t="shared" si="2"/>
        <v>513</v>
      </c>
      <c r="K61" s="15">
        <f t="shared" si="3"/>
        <v>3213</v>
      </c>
      <c r="L61" s="18">
        <v>4000</v>
      </c>
      <c r="M61" s="19">
        <f t="shared" si="4"/>
        <v>760</v>
      </c>
      <c r="N61" s="19">
        <f t="shared" si="5"/>
        <v>4760</v>
      </c>
    </row>
    <row r="62" spans="1:14" x14ac:dyDescent="0.25">
      <c r="A62" s="12">
        <v>59</v>
      </c>
      <c r="B62" s="22" t="s">
        <v>37</v>
      </c>
      <c r="C62" s="4" t="s">
        <v>15</v>
      </c>
      <c r="D62" s="4">
        <v>1</v>
      </c>
      <c r="E62" s="8">
        <v>0.19</v>
      </c>
      <c r="F62" s="10">
        <v>6000</v>
      </c>
      <c r="G62" s="11">
        <f t="shared" si="6"/>
        <v>1140</v>
      </c>
      <c r="H62" s="11">
        <f t="shared" si="7"/>
        <v>7140</v>
      </c>
      <c r="I62" s="14">
        <v>5950</v>
      </c>
      <c r="J62" s="15">
        <f t="shared" si="2"/>
        <v>1130.5</v>
      </c>
      <c r="K62" s="15">
        <f t="shared" si="3"/>
        <v>7080.5</v>
      </c>
      <c r="L62" s="18">
        <v>6000</v>
      </c>
      <c r="M62" s="19">
        <f t="shared" si="4"/>
        <v>1140</v>
      </c>
      <c r="N62" s="19">
        <f t="shared" si="5"/>
        <v>7140</v>
      </c>
    </row>
    <row r="63" spans="1:14" x14ac:dyDescent="0.25">
      <c r="A63" s="12">
        <v>60</v>
      </c>
      <c r="B63" s="22" t="s">
        <v>72</v>
      </c>
      <c r="C63" s="4" t="s">
        <v>9</v>
      </c>
      <c r="D63" s="4">
        <v>400</v>
      </c>
      <c r="E63" s="8">
        <v>0.19</v>
      </c>
      <c r="F63" s="10">
        <v>200</v>
      </c>
      <c r="G63" s="11">
        <f t="shared" ref="G63:G94" si="8">+F63*E63</f>
        <v>38</v>
      </c>
      <c r="H63" s="11">
        <f t="shared" ref="H63:H94" si="9">+(F63+G63)*D63</f>
        <v>95200</v>
      </c>
      <c r="I63" s="14">
        <v>411</v>
      </c>
      <c r="J63" s="15">
        <f t="shared" si="2"/>
        <v>78.09</v>
      </c>
      <c r="K63" s="15">
        <f t="shared" si="3"/>
        <v>195636</v>
      </c>
      <c r="L63" s="18">
        <v>200</v>
      </c>
      <c r="M63" s="19">
        <f t="shared" si="4"/>
        <v>38</v>
      </c>
      <c r="N63" s="19">
        <f t="shared" si="5"/>
        <v>95200</v>
      </c>
    </row>
    <row r="64" spans="1:14" x14ac:dyDescent="0.25">
      <c r="A64" s="12">
        <v>61</v>
      </c>
      <c r="B64" s="22" t="s">
        <v>112</v>
      </c>
      <c r="C64" s="4" t="s">
        <v>9</v>
      </c>
      <c r="D64" s="4">
        <v>24</v>
      </c>
      <c r="E64" s="8">
        <v>0.19</v>
      </c>
      <c r="F64" s="10">
        <v>400</v>
      </c>
      <c r="G64" s="11">
        <f t="shared" si="8"/>
        <v>76</v>
      </c>
      <c r="H64" s="11">
        <f t="shared" si="9"/>
        <v>11424</v>
      </c>
      <c r="I64" s="14">
        <v>3214</v>
      </c>
      <c r="J64" s="15">
        <f t="shared" ref="J64:J109" si="10">+I64*E64</f>
        <v>610.66</v>
      </c>
      <c r="K64" s="15">
        <f t="shared" ref="K64:K109" si="11">+(I64+J64)*D64</f>
        <v>91791.84</v>
      </c>
      <c r="L64" s="18">
        <v>400</v>
      </c>
      <c r="M64" s="19">
        <f t="shared" ref="M64:M109" si="12">+L64*E64</f>
        <v>76</v>
      </c>
      <c r="N64" s="19">
        <f t="shared" ref="N64:N109" si="13">+(L64+M64)*D64</f>
        <v>11424</v>
      </c>
    </row>
    <row r="65" spans="1:14" x14ac:dyDescent="0.25">
      <c r="A65" s="12">
        <v>62</v>
      </c>
      <c r="B65" s="22" t="s">
        <v>38</v>
      </c>
      <c r="C65" s="4" t="s">
        <v>39</v>
      </c>
      <c r="D65" s="4">
        <v>8</v>
      </c>
      <c r="E65" s="8">
        <v>0.19</v>
      </c>
      <c r="F65" s="10">
        <v>48000</v>
      </c>
      <c r="G65" s="11">
        <f t="shared" si="8"/>
        <v>9120</v>
      </c>
      <c r="H65" s="11">
        <f t="shared" si="9"/>
        <v>456960</v>
      </c>
      <c r="I65" s="14">
        <v>4428</v>
      </c>
      <c r="J65" s="15">
        <f t="shared" si="10"/>
        <v>841.32</v>
      </c>
      <c r="K65" s="15">
        <f t="shared" si="11"/>
        <v>42154.559999999998</v>
      </c>
      <c r="L65" s="18">
        <v>48000</v>
      </c>
      <c r="M65" s="19">
        <f t="shared" si="12"/>
        <v>9120</v>
      </c>
      <c r="N65" s="19">
        <f t="shared" si="13"/>
        <v>456960</v>
      </c>
    </row>
    <row r="66" spans="1:14" x14ac:dyDescent="0.25">
      <c r="A66" s="12">
        <v>63</v>
      </c>
      <c r="B66" s="22" t="s">
        <v>40</v>
      </c>
      <c r="C66" s="4" t="s">
        <v>9</v>
      </c>
      <c r="D66" s="4">
        <v>200</v>
      </c>
      <c r="E66" s="8">
        <v>0.19</v>
      </c>
      <c r="F66" s="10">
        <v>550</v>
      </c>
      <c r="G66" s="11">
        <f t="shared" si="8"/>
        <v>104.5</v>
      </c>
      <c r="H66" s="11">
        <f t="shared" si="9"/>
        <v>130900</v>
      </c>
      <c r="I66" s="14">
        <v>550</v>
      </c>
      <c r="J66" s="15">
        <f t="shared" si="10"/>
        <v>104.5</v>
      </c>
      <c r="K66" s="15">
        <f t="shared" si="11"/>
        <v>130900</v>
      </c>
      <c r="L66" s="18">
        <v>550</v>
      </c>
      <c r="M66" s="19">
        <f t="shared" si="12"/>
        <v>104.5</v>
      </c>
      <c r="N66" s="19">
        <f t="shared" si="13"/>
        <v>130900</v>
      </c>
    </row>
    <row r="67" spans="1:14" x14ac:dyDescent="0.25">
      <c r="A67" s="12">
        <v>64</v>
      </c>
      <c r="B67" s="22" t="s">
        <v>111</v>
      </c>
      <c r="C67" s="4" t="s">
        <v>9</v>
      </c>
      <c r="D67" s="4">
        <v>60</v>
      </c>
      <c r="E67" s="8">
        <v>0.19</v>
      </c>
      <c r="F67" s="10">
        <v>90</v>
      </c>
      <c r="G67" s="11">
        <f t="shared" si="8"/>
        <v>17.100000000000001</v>
      </c>
      <c r="H67" s="11">
        <f t="shared" si="9"/>
        <v>6426</v>
      </c>
      <c r="I67" s="14">
        <v>70</v>
      </c>
      <c r="J67" s="15">
        <f t="shared" si="10"/>
        <v>13.3</v>
      </c>
      <c r="K67" s="15">
        <f t="shared" si="11"/>
        <v>4998</v>
      </c>
      <c r="L67" s="18">
        <v>90</v>
      </c>
      <c r="M67" s="19">
        <f t="shared" si="12"/>
        <v>17.100000000000001</v>
      </c>
      <c r="N67" s="19">
        <f t="shared" si="13"/>
        <v>6426</v>
      </c>
    </row>
    <row r="68" spans="1:14" x14ac:dyDescent="0.25">
      <c r="A68" s="12">
        <v>65</v>
      </c>
      <c r="B68" s="22" t="s">
        <v>41</v>
      </c>
      <c r="C68" s="4" t="s">
        <v>9</v>
      </c>
      <c r="D68" s="4">
        <v>36</v>
      </c>
      <c r="E68" s="8">
        <v>0.19</v>
      </c>
      <c r="F68" s="10">
        <v>270</v>
      </c>
      <c r="G68" s="11">
        <f t="shared" si="8"/>
        <v>51.3</v>
      </c>
      <c r="H68" s="11">
        <f t="shared" si="9"/>
        <v>11566.800000000001</v>
      </c>
      <c r="I68" s="14">
        <v>173</v>
      </c>
      <c r="J68" s="15">
        <f t="shared" si="10"/>
        <v>32.869999999999997</v>
      </c>
      <c r="K68" s="15">
        <f t="shared" si="11"/>
        <v>7411.32</v>
      </c>
      <c r="L68" s="18">
        <v>270</v>
      </c>
      <c r="M68" s="19">
        <f t="shared" si="12"/>
        <v>51.3</v>
      </c>
      <c r="N68" s="19">
        <f t="shared" si="13"/>
        <v>11566.800000000001</v>
      </c>
    </row>
    <row r="69" spans="1:14" x14ac:dyDescent="0.25">
      <c r="A69" s="12">
        <v>66</v>
      </c>
      <c r="B69" s="22" t="s">
        <v>109</v>
      </c>
      <c r="C69" s="4" t="s">
        <v>4</v>
      </c>
      <c r="D69" s="4">
        <v>60</v>
      </c>
      <c r="E69" s="8">
        <v>0.19</v>
      </c>
      <c r="F69" s="10">
        <v>4796</v>
      </c>
      <c r="G69" s="11">
        <f t="shared" si="8"/>
        <v>911.24</v>
      </c>
      <c r="H69" s="11">
        <f t="shared" si="9"/>
        <v>342434.39999999997</v>
      </c>
      <c r="I69" s="14">
        <v>5410</v>
      </c>
      <c r="J69" s="15">
        <f t="shared" si="10"/>
        <v>1027.9000000000001</v>
      </c>
      <c r="K69" s="15">
        <f t="shared" si="11"/>
        <v>386274</v>
      </c>
      <c r="L69" s="18">
        <v>4796</v>
      </c>
      <c r="M69" s="19">
        <f t="shared" si="12"/>
        <v>911.24</v>
      </c>
      <c r="N69" s="19">
        <f t="shared" si="13"/>
        <v>342434.39999999997</v>
      </c>
    </row>
    <row r="70" spans="1:14" x14ac:dyDescent="0.25">
      <c r="A70" s="12">
        <v>67</v>
      </c>
      <c r="B70" s="22" t="s">
        <v>118</v>
      </c>
      <c r="C70" s="4" t="s">
        <v>4</v>
      </c>
      <c r="D70" s="4">
        <v>24</v>
      </c>
      <c r="E70" s="8">
        <v>0.19</v>
      </c>
      <c r="F70" s="10">
        <v>4656</v>
      </c>
      <c r="G70" s="11">
        <f t="shared" si="8"/>
        <v>884.64</v>
      </c>
      <c r="H70" s="11">
        <f t="shared" si="9"/>
        <v>132975.36000000002</v>
      </c>
      <c r="I70" s="14">
        <v>3558</v>
      </c>
      <c r="J70" s="15">
        <f t="shared" si="10"/>
        <v>676.02</v>
      </c>
      <c r="K70" s="15">
        <f t="shared" si="11"/>
        <v>101616.48000000001</v>
      </c>
      <c r="L70" s="18">
        <v>4656</v>
      </c>
      <c r="M70" s="19">
        <f t="shared" si="12"/>
        <v>884.64</v>
      </c>
      <c r="N70" s="19">
        <f t="shared" si="13"/>
        <v>132975.36000000002</v>
      </c>
    </row>
    <row r="71" spans="1:14" x14ac:dyDescent="0.25">
      <c r="A71" s="12">
        <v>68</v>
      </c>
      <c r="B71" s="22" t="s">
        <v>125</v>
      </c>
      <c r="C71" s="4" t="s">
        <v>124</v>
      </c>
      <c r="D71" s="4">
        <v>6</v>
      </c>
      <c r="E71" s="8">
        <v>0.19</v>
      </c>
      <c r="F71" s="10">
        <v>33600</v>
      </c>
      <c r="G71" s="11">
        <f t="shared" si="8"/>
        <v>6384</v>
      </c>
      <c r="H71" s="11">
        <f t="shared" si="9"/>
        <v>239904</v>
      </c>
      <c r="I71" s="14">
        <v>33600</v>
      </c>
      <c r="J71" s="15">
        <f t="shared" si="10"/>
        <v>6384</v>
      </c>
      <c r="K71" s="15">
        <f t="shared" si="11"/>
        <v>239904</v>
      </c>
      <c r="L71" s="18">
        <v>33600</v>
      </c>
      <c r="M71" s="19">
        <f t="shared" si="12"/>
        <v>6384</v>
      </c>
      <c r="N71" s="19">
        <f t="shared" si="13"/>
        <v>239904</v>
      </c>
    </row>
    <row r="72" spans="1:14" x14ac:dyDescent="0.25">
      <c r="A72" s="12">
        <v>69</v>
      </c>
      <c r="B72" s="22" t="s">
        <v>126</v>
      </c>
      <c r="C72" s="4" t="s">
        <v>124</v>
      </c>
      <c r="D72" s="4">
        <v>6</v>
      </c>
      <c r="E72" s="8">
        <v>0.19</v>
      </c>
      <c r="F72" s="10">
        <v>28400</v>
      </c>
      <c r="G72" s="11">
        <f t="shared" ref="G72" si="14">+F72*E72</f>
        <v>5396</v>
      </c>
      <c r="H72" s="11">
        <f t="shared" ref="H72" si="15">+(F72+G72)*D72</f>
        <v>202776</v>
      </c>
      <c r="I72" s="14">
        <v>28400</v>
      </c>
      <c r="J72" s="15">
        <f t="shared" ref="J72" si="16">+I72*E72</f>
        <v>5396</v>
      </c>
      <c r="K72" s="15">
        <f t="shared" ref="K72" si="17">+(I72+J72)*D72</f>
        <v>202776</v>
      </c>
      <c r="L72" s="18">
        <v>28400</v>
      </c>
      <c r="M72" s="19">
        <f t="shared" si="12"/>
        <v>5396</v>
      </c>
      <c r="N72" s="19">
        <f t="shared" si="13"/>
        <v>202776</v>
      </c>
    </row>
    <row r="73" spans="1:14" x14ac:dyDescent="0.25">
      <c r="A73" s="12">
        <v>70</v>
      </c>
      <c r="B73" s="22" t="s">
        <v>42</v>
      </c>
      <c r="C73" s="4" t="s">
        <v>4</v>
      </c>
      <c r="D73" s="4">
        <v>24</v>
      </c>
      <c r="E73" s="8">
        <v>0.19</v>
      </c>
      <c r="F73" s="10">
        <v>3300</v>
      </c>
      <c r="G73" s="11">
        <f t="shared" si="8"/>
        <v>627</v>
      </c>
      <c r="H73" s="11">
        <f t="shared" si="9"/>
        <v>94248</v>
      </c>
      <c r="I73" s="14">
        <v>2525</v>
      </c>
      <c r="J73" s="15">
        <f t="shared" si="10"/>
        <v>479.75</v>
      </c>
      <c r="K73" s="15">
        <f t="shared" si="11"/>
        <v>72114</v>
      </c>
      <c r="L73" s="18">
        <v>3300</v>
      </c>
      <c r="M73" s="19">
        <f t="shared" si="12"/>
        <v>627</v>
      </c>
      <c r="N73" s="19">
        <f t="shared" si="13"/>
        <v>94248</v>
      </c>
    </row>
    <row r="74" spans="1:14" x14ac:dyDescent="0.25">
      <c r="A74" s="12">
        <v>71</v>
      </c>
      <c r="B74" s="22" t="s">
        <v>43</v>
      </c>
      <c r="C74" s="4" t="s">
        <v>4</v>
      </c>
      <c r="D74" s="4">
        <v>12</v>
      </c>
      <c r="E74" s="8">
        <v>0.19</v>
      </c>
      <c r="F74" s="10">
        <v>19500</v>
      </c>
      <c r="G74" s="11">
        <f t="shared" si="8"/>
        <v>3705</v>
      </c>
      <c r="H74" s="11">
        <f t="shared" si="9"/>
        <v>278460</v>
      </c>
      <c r="I74" s="14">
        <v>8877</v>
      </c>
      <c r="J74" s="15">
        <f t="shared" si="10"/>
        <v>1686.63</v>
      </c>
      <c r="K74" s="15">
        <f t="shared" si="11"/>
        <v>126763.56000000001</v>
      </c>
      <c r="L74" s="18">
        <v>19500</v>
      </c>
      <c r="M74" s="19">
        <f t="shared" si="12"/>
        <v>3705</v>
      </c>
      <c r="N74" s="19">
        <f t="shared" si="13"/>
        <v>278460</v>
      </c>
    </row>
    <row r="75" spans="1:14" x14ac:dyDescent="0.25">
      <c r="A75" s="12">
        <v>72</v>
      </c>
      <c r="B75" s="22" t="s">
        <v>110</v>
      </c>
      <c r="C75" s="4" t="s">
        <v>4</v>
      </c>
      <c r="D75" s="4">
        <v>6</v>
      </c>
      <c r="E75" s="8">
        <v>0.19</v>
      </c>
      <c r="F75" s="10">
        <v>26200</v>
      </c>
      <c r="G75" s="11">
        <f t="shared" si="8"/>
        <v>4978</v>
      </c>
      <c r="H75" s="11">
        <f t="shared" si="9"/>
        <v>187068</v>
      </c>
      <c r="I75" s="14">
        <v>17827</v>
      </c>
      <c r="J75" s="15">
        <f t="shared" si="10"/>
        <v>3387.13</v>
      </c>
      <c r="K75" s="15">
        <f t="shared" si="11"/>
        <v>127284.78</v>
      </c>
      <c r="L75" s="18">
        <v>26200</v>
      </c>
      <c r="M75" s="19">
        <f t="shared" si="12"/>
        <v>4978</v>
      </c>
      <c r="N75" s="19">
        <f t="shared" si="13"/>
        <v>187068</v>
      </c>
    </row>
    <row r="76" spans="1:14" x14ac:dyDescent="0.25">
      <c r="A76" s="12">
        <v>73</v>
      </c>
      <c r="B76" s="22" t="s">
        <v>44</v>
      </c>
      <c r="C76" s="4" t="s">
        <v>4</v>
      </c>
      <c r="D76" s="4">
        <v>1</v>
      </c>
      <c r="E76" s="8">
        <v>0.19</v>
      </c>
      <c r="F76" s="10">
        <v>10000</v>
      </c>
      <c r="G76" s="11">
        <f t="shared" si="8"/>
        <v>1900</v>
      </c>
      <c r="H76" s="11">
        <f t="shared" si="9"/>
        <v>11900</v>
      </c>
      <c r="I76" s="14">
        <v>10000</v>
      </c>
      <c r="J76" s="15">
        <f t="shared" si="10"/>
        <v>1900</v>
      </c>
      <c r="K76" s="15">
        <f t="shared" si="11"/>
        <v>11900</v>
      </c>
      <c r="L76" s="18">
        <v>10000</v>
      </c>
      <c r="M76" s="19">
        <f t="shared" si="12"/>
        <v>1900</v>
      </c>
      <c r="N76" s="19">
        <f t="shared" si="13"/>
        <v>11900</v>
      </c>
    </row>
    <row r="77" spans="1:14" x14ac:dyDescent="0.25">
      <c r="A77" s="12">
        <v>74</v>
      </c>
      <c r="B77" s="26" t="s">
        <v>45</v>
      </c>
      <c r="C77" s="4" t="s">
        <v>4</v>
      </c>
      <c r="D77" s="4">
        <v>48</v>
      </c>
      <c r="E77" s="8">
        <v>0.19</v>
      </c>
      <c r="F77" s="10">
        <v>1470</v>
      </c>
      <c r="G77" s="11">
        <f t="shared" si="8"/>
        <v>279.3</v>
      </c>
      <c r="H77" s="11">
        <f t="shared" si="9"/>
        <v>83966.399999999994</v>
      </c>
      <c r="I77" s="14">
        <v>1590</v>
      </c>
      <c r="J77" s="15">
        <f t="shared" si="10"/>
        <v>302.10000000000002</v>
      </c>
      <c r="K77" s="15">
        <f t="shared" si="11"/>
        <v>90820.799999999988</v>
      </c>
      <c r="L77" s="18">
        <v>1470</v>
      </c>
      <c r="M77" s="19">
        <f t="shared" si="12"/>
        <v>279.3</v>
      </c>
      <c r="N77" s="19">
        <f t="shared" si="13"/>
        <v>83966.399999999994</v>
      </c>
    </row>
    <row r="78" spans="1:14" ht="42.75" x14ac:dyDescent="0.25">
      <c r="A78" s="12">
        <v>75</v>
      </c>
      <c r="B78" s="22" t="s">
        <v>98</v>
      </c>
      <c r="C78" s="4" t="s">
        <v>4</v>
      </c>
      <c r="D78" s="4">
        <v>48</v>
      </c>
      <c r="E78" s="8">
        <v>0.19</v>
      </c>
      <c r="F78" s="10">
        <v>1400</v>
      </c>
      <c r="G78" s="11">
        <f t="shared" si="8"/>
        <v>266</v>
      </c>
      <c r="H78" s="11">
        <f t="shared" si="9"/>
        <v>79968</v>
      </c>
      <c r="I78" s="14">
        <v>900</v>
      </c>
      <c r="J78" s="15">
        <f t="shared" si="10"/>
        <v>171</v>
      </c>
      <c r="K78" s="15">
        <f t="shared" si="11"/>
        <v>51408</v>
      </c>
      <c r="L78" s="18">
        <v>1400</v>
      </c>
      <c r="M78" s="19">
        <f t="shared" si="12"/>
        <v>266</v>
      </c>
      <c r="N78" s="19">
        <f t="shared" si="13"/>
        <v>79968</v>
      </c>
    </row>
    <row r="79" spans="1:14" x14ac:dyDescent="0.25">
      <c r="A79" s="12">
        <v>76</v>
      </c>
      <c r="B79" s="22" t="s">
        <v>70</v>
      </c>
      <c r="C79" s="4" t="s">
        <v>4</v>
      </c>
      <c r="D79" s="4">
        <v>60</v>
      </c>
      <c r="E79" s="8">
        <v>0.19</v>
      </c>
      <c r="F79" s="10">
        <v>1700</v>
      </c>
      <c r="G79" s="11">
        <f t="shared" si="8"/>
        <v>323</v>
      </c>
      <c r="H79" s="11">
        <f t="shared" si="9"/>
        <v>121380</v>
      </c>
      <c r="I79" s="14">
        <v>1220</v>
      </c>
      <c r="J79" s="15">
        <f t="shared" si="10"/>
        <v>231.8</v>
      </c>
      <c r="K79" s="15">
        <f t="shared" si="11"/>
        <v>87108</v>
      </c>
      <c r="L79" s="18">
        <v>1700</v>
      </c>
      <c r="M79" s="19">
        <f t="shared" si="12"/>
        <v>323</v>
      </c>
      <c r="N79" s="19">
        <f t="shared" si="13"/>
        <v>121380</v>
      </c>
    </row>
    <row r="80" spans="1:14" x14ac:dyDescent="0.25">
      <c r="A80" s="12">
        <v>77</v>
      </c>
      <c r="B80" s="22" t="s">
        <v>46</v>
      </c>
      <c r="C80" s="4" t="s">
        <v>4</v>
      </c>
      <c r="D80" s="4">
        <v>6</v>
      </c>
      <c r="E80" s="8">
        <v>0.19</v>
      </c>
      <c r="F80" s="10">
        <v>1413</v>
      </c>
      <c r="G80" s="11">
        <f t="shared" si="8"/>
        <v>268.47000000000003</v>
      </c>
      <c r="H80" s="11">
        <f t="shared" si="9"/>
        <v>10088.82</v>
      </c>
      <c r="I80" s="14">
        <v>910</v>
      </c>
      <c r="J80" s="15">
        <f t="shared" si="10"/>
        <v>172.9</v>
      </c>
      <c r="K80" s="15">
        <f t="shared" si="11"/>
        <v>6497.4000000000005</v>
      </c>
      <c r="L80" s="18">
        <v>1413</v>
      </c>
      <c r="M80" s="19">
        <f t="shared" si="12"/>
        <v>268.47000000000003</v>
      </c>
      <c r="N80" s="19">
        <f t="shared" si="13"/>
        <v>10088.82</v>
      </c>
    </row>
    <row r="81" spans="1:14" x14ac:dyDescent="0.25">
      <c r="A81" s="12">
        <v>78</v>
      </c>
      <c r="B81" s="22" t="s">
        <v>115</v>
      </c>
      <c r="C81" s="4" t="s">
        <v>4</v>
      </c>
      <c r="D81" s="4">
        <v>24</v>
      </c>
      <c r="E81" s="8">
        <v>0.19</v>
      </c>
      <c r="F81" s="10">
        <v>1300</v>
      </c>
      <c r="G81" s="11">
        <f t="shared" si="8"/>
        <v>247</v>
      </c>
      <c r="H81" s="11">
        <f t="shared" si="9"/>
        <v>37128</v>
      </c>
      <c r="I81" s="14">
        <v>720</v>
      </c>
      <c r="J81" s="15">
        <f t="shared" si="10"/>
        <v>136.80000000000001</v>
      </c>
      <c r="K81" s="15">
        <f t="shared" si="11"/>
        <v>20563.199999999997</v>
      </c>
      <c r="L81" s="18">
        <v>1300</v>
      </c>
      <c r="M81" s="19">
        <f t="shared" si="12"/>
        <v>247</v>
      </c>
      <c r="N81" s="19">
        <f t="shared" si="13"/>
        <v>37128</v>
      </c>
    </row>
    <row r="82" spans="1:14" ht="42.75" x14ac:dyDescent="0.25">
      <c r="A82" s="12">
        <v>79</v>
      </c>
      <c r="B82" s="22" t="s">
        <v>99</v>
      </c>
      <c r="C82" s="4" t="s">
        <v>13</v>
      </c>
      <c r="D82" s="4">
        <v>20</v>
      </c>
      <c r="E82" s="8">
        <v>0.19</v>
      </c>
      <c r="F82" s="10">
        <v>10630</v>
      </c>
      <c r="G82" s="11">
        <f t="shared" si="8"/>
        <v>2019.7</v>
      </c>
      <c r="H82" s="11">
        <f t="shared" si="9"/>
        <v>252994</v>
      </c>
      <c r="I82" s="14">
        <v>847</v>
      </c>
      <c r="J82" s="15">
        <f t="shared" si="10"/>
        <v>160.93</v>
      </c>
      <c r="K82" s="15">
        <f t="shared" si="11"/>
        <v>20158.600000000002</v>
      </c>
      <c r="L82" s="18">
        <v>10630</v>
      </c>
      <c r="M82" s="19">
        <f t="shared" si="12"/>
        <v>2019.7</v>
      </c>
      <c r="N82" s="19">
        <f t="shared" si="13"/>
        <v>252994</v>
      </c>
    </row>
    <row r="83" spans="1:14" x14ac:dyDescent="0.25">
      <c r="A83" s="12">
        <v>80</v>
      </c>
      <c r="B83" s="22" t="s">
        <v>47</v>
      </c>
      <c r="C83" s="4" t="s">
        <v>39</v>
      </c>
      <c r="D83" s="4">
        <v>1</v>
      </c>
      <c r="E83" s="8">
        <v>0.19</v>
      </c>
      <c r="F83" s="10">
        <v>8200</v>
      </c>
      <c r="G83" s="11">
        <f t="shared" si="8"/>
        <v>1558</v>
      </c>
      <c r="H83" s="11">
        <f t="shared" si="9"/>
        <v>9758</v>
      </c>
      <c r="I83" s="14">
        <v>8200</v>
      </c>
      <c r="J83" s="15">
        <f t="shared" si="10"/>
        <v>1558</v>
      </c>
      <c r="K83" s="15">
        <f t="shared" si="11"/>
        <v>9758</v>
      </c>
      <c r="L83" s="18">
        <v>8200</v>
      </c>
      <c r="M83" s="19">
        <f t="shared" si="12"/>
        <v>1558</v>
      </c>
      <c r="N83" s="19">
        <f t="shared" si="13"/>
        <v>9758</v>
      </c>
    </row>
    <row r="84" spans="1:14" x14ac:dyDescent="0.25">
      <c r="A84" s="12">
        <v>81</v>
      </c>
      <c r="B84" s="22" t="s">
        <v>48</v>
      </c>
      <c r="C84" s="4" t="s">
        <v>39</v>
      </c>
      <c r="D84" s="4">
        <v>1</v>
      </c>
      <c r="E84" s="8">
        <v>0.19</v>
      </c>
      <c r="F84" s="10">
        <v>9570</v>
      </c>
      <c r="G84" s="11">
        <f t="shared" si="8"/>
        <v>1818.3</v>
      </c>
      <c r="H84" s="11">
        <f t="shared" si="9"/>
        <v>11388.3</v>
      </c>
      <c r="I84" s="14">
        <v>9570</v>
      </c>
      <c r="J84" s="15">
        <f t="shared" si="10"/>
        <v>1818.3</v>
      </c>
      <c r="K84" s="15">
        <f t="shared" si="11"/>
        <v>11388.3</v>
      </c>
      <c r="L84" s="18">
        <v>9570</v>
      </c>
      <c r="M84" s="19">
        <f t="shared" si="12"/>
        <v>1818.3</v>
      </c>
      <c r="N84" s="19">
        <f t="shared" si="13"/>
        <v>11388.3</v>
      </c>
    </row>
    <row r="85" spans="1:14" x14ac:dyDescent="0.25">
      <c r="A85" s="12">
        <v>82</v>
      </c>
      <c r="B85" s="22" t="s">
        <v>49</v>
      </c>
      <c r="C85" s="4" t="s">
        <v>39</v>
      </c>
      <c r="D85" s="4">
        <v>700</v>
      </c>
      <c r="E85" s="8">
        <v>0.19</v>
      </c>
      <c r="F85" s="10">
        <v>8500</v>
      </c>
      <c r="G85" s="11">
        <f t="shared" si="8"/>
        <v>1615</v>
      </c>
      <c r="H85" s="11">
        <f t="shared" si="9"/>
        <v>7080500</v>
      </c>
      <c r="I85" s="14">
        <v>9694</v>
      </c>
      <c r="J85" s="15">
        <f t="shared" si="10"/>
        <v>1841.8600000000001</v>
      </c>
      <c r="K85" s="15">
        <f t="shared" si="11"/>
        <v>8075102</v>
      </c>
      <c r="L85" s="18">
        <v>8800</v>
      </c>
      <c r="M85" s="19">
        <f t="shared" si="12"/>
        <v>1672</v>
      </c>
      <c r="N85" s="19">
        <f t="shared" si="13"/>
        <v>7330400</v>
      </c>
    </row>
    <row r="86" spans="1:14" x14ac:dyDescent="0.25">
      <c r="A86" s="12">
        <v>83</v>
      </c>
      <c r="B86" s="22" t="s">
        <v>50</v>
      </c>
      <c r="C86" s="4" t="s">
        <v>39</v>
      </c>
      <c r="D86" s="4">
        <v>100</v>
      </c>
      <c r="E86" s="8">
        <v>0.19</v>
      </c>
      <c r="F86" s="10">
        <v>10600</v>
      </c>
      <c r="G86" s="11">
        <f t="shared" si="8"/>
        <v>2014</v>
      </c>
      <c r="H86" s="11">
        <f t="shared" si="9"/>
        <v>1261400</v>
      </c>
      <c r="I86" s="14">
        <v>11467</v>
      </c>
      <c r="J86" s="15">
        <f t="shared" si="10"/>
        <v>2178.73</v>
      </c>
      <c r="K86" s="15">
        <f t="shared" si="11"/>
        <v>1364573</v>
      </c>
      <c r="L86" s="18">
        <v>10900</v>
      </c>
      <c r="M86" s="19">
        <f t="shared" si="12"/>
        <v>2071</v>
      </c>
      <c r="N86" s="19">
        <f t="shared" si="13"/>
        <v>1297100</v>
      </c>
    </row>
    <row r="87" spans="1:14" x14ac:dyDescent="0.25">
      <c r="A87" s="12">
        <v>84</v>
      </c>
      <c r="B87" s="22" t="s">
        <v>132</v>
      </c>
      <c r="C87" s="4" t="s">
        <v>13</v>
      </c>
      <c r="D87" s="4">
        <v>4</v>
      </c>
      <c r="E87" s="8">
        <v>0.19</v>
      </c>
      <c r="F87" s="10">
        <v>84000</v>
      </c>
      <c r="G87" s="11">
        <f t="shared" ref="G87" si="18">+F87*E87</f>
        <v>15960</v>
      </c>
      <c r="H87" s="11">
        <f t="shared" ref="H87" si="19">+(F87+G87)*D87</f>
        <v>399840</v>
      </c>
      <c r="I87" s="14">
        <v>84000</v>
      </c>
      <c r="J87" s="15">
        <f t="shared" ref="J87" si="20">+I87*E87</f>
        <v>15960</v>
      </c>
      <c r="K87" s="15">
        <f t="shared" ref="K87" si="21">+(I87+J87)*D87</f>
        <v>399840</v>
      </c>
      <c r="L87" s="18">
        <v>84000</v>
      </c>
      <c r="M87" s="19">
        <f t="shared" ref="M87" si="22">+L87*E87</f>
        <v>15960</v>
      </c>
      <c r="N87" s="19">
        <f t="shared" ref="N87" si="23">+(L87+M87)*D87</f>
        <v>399840</v>
      </c>
    </row>
    <row r="88" spans="1:14" x14ac:dyDescent="0.25">
      <c r="A88" s="12">
        <v>85</v>
      </c>
      <c r="B88" s="22" t="s">
        <v>51</v>
      </c>
      <c r="C88" s="4" t="s">
        <v>15</v>
      </c>
      <c r="D88" s="4">
        <v>10</v>
      </c>
      <c r="E88" s="8">
        <v>0.19</v>
      </c>
      <c r="F88" s="10">
        <v>59420</v>
      </c>
      <c r="G88" s="11">
        <f t="shared" si="8"/>
        <v>11289.8</v>
      </c>
      <c r="H88" s="11">
        <f t="shared" si="9"/>
        <v>707098</v>
      </c>
      <c r="I88" s="14">
        <v>2928</v>
      </c>
      <c r="J88" s="15">
        <f t="shared" si="10"/>
        <v>556.32000000000005</v>
      </c>
      <c r="K88" s="15">
        <f t="shared" si="11"/>
        <v>34843.200000000004</v>
      </c>
      <c r="L88" s="18">
        <v>59420</v>
      </c>
      <c r="M88" s="19">
        <f t="shared" si="12"/>
        <v>11289.8</v>
      </c>
      <c r="N88" s="19">
        <f t="shared" si="13"/>
        <v>707098</v>
      </c>
    </row>
    <row r="89" spans="1:14" x14ac:dyDescent="0.25">
      <c r="A89" s="12">
        <v>86</v>
      </c>
      <c r="B89" s="22" t="s">
        <v>52</v>
      </c>
      <c r="C89" s="4" t="s">
        <v>15</v>
      </c>
      <c r="D89" s="4">
        <v>4</v>
      </c>
      <c r="E89" s="8">
        <v>0.19</v>
      </c>
      <c r="F89" s="10">
        <v>22000</v>
      </c>
      <c r="G89" s="11">
        <f t="shared" si="8"/>
        <v>4180</v>
      </c>
      <c r="H89" s="11">
        <f t="shared" si="9"/>
        <v>104720</v>
      </c>
      <c r="I89" s="14">
        <v>25657</v>
      </c>
      <c r="J89" s="15">
        <f t="shared" si="10"/>
        <v>4874.83</v>
      </c>
      <c r="K89" s="15">
        <f t="shared" si="11"/>
        <v>122127.32</v>
      </c>
      <c r="L89" s="18">
        <v>22000</v>
      </c>
      <c r="M89" s="19">
        <f t="shared" si="12"/>
        <v>4180</v>
      </c>
      <c r="N89" s="19">
        <f t="shared" si="13"/>
        <v>104720</v>
      </c>
    </row>
    <row r="90" spans="1:14" x14ac:dyDescent="0.25">
      <c r="A90" s="12">
        <v>87</v>
      </c>
      <c r="B90" s="22" t="s">
        <v>53</v>
      </c>
      <c r="C90" s="4" t="s">
        <v>13</v>
      </c>
      <c r="D90" s="4">
        <v>8</v>
      </c>
      <c r="E90" s="8">
        <v>0.19</v>
      </c>
      <c r="F90" s="10">
        <v>90000</v>
      </c>
      <c r="G90" s="11">
        <f t="shared" si="8"/>
        <v>17100</v>
      </c>
      <c r="H90" s="11">
        <f t="shared" si="9"/>
        <v>856800</v>
      </c>
      <c r="I90" s="14">
        <v>7836</v>
      </c>
      <c r="J90" s="15">
        <f t="shared" si="10"/>
        <v>1488.84</v>
      </c>
      <c r="K90" s="15">
        <f t="shared" si="11"/>
        <v>74598.720000000001</v>
      </c>
      <c r="L90" s="18">
        <v>90000</v>
      </c>
      <c r="M90" s="19">
        <f t="shared" si="12"/>
        <v>17100</v>
      </c>
      <c r="N90" s="19">
        <f t="shared" si="13"/>
        <v>856800</v>
      </c>
    </row>
    <row r="91" spans="1:14" x14ac:dyDescent="0.25">
      <c r="A91" s="12">
        <v>88</v>
      </c>
      <c r="B91" s="22" t="s">
        <v>54</v>
      </c>
      <c r="C91" s="4" t="s">
        <v>30</v>
      </c>
      <c r="D91" s="4">
        <v>48</v>
      </c>
      <c r="E91" s="8">
        <v>0.19</v>
      </c>
      <c r="F91" s="10">
        <v>5900</v>
      </c>
      <c r="G91" s="11">
        <f t="shared" si="8"/>
        <v>1121</v>
      </c>
      <c r="H91" s="11">
        <f t="shared" si="9"/>
        <v>337008</v>
      </c>
      <c r="I91" s="14">
        <v>5900</v>
      </c>
      <c r="J91" s="15">
        <f t="shared" si="10"/>
        <v>1121</v>
      </c>
      <c r="K91" s="15">
        <f t="shared" si="11"/>
        <v>337008</v>
      </c>
      <c r="L91" s="18">
        <v>5900</v>
      </c>
      <c r="M91" s="19">
        <f t="shared" si="12"/>
        <v>1121</v>
      </c>
      <c r="N91" s="19">
        <f t="shared" si="13"/>
        <v>337008</v>
      </c>
    </row>
    <row r="92" spans="1:14" x14ac:dyDescent="0.25">
      <c r="A92" s="12">
        <v>89</v>
      </c>
      <c r="B92" s="22" t="s">
        <v>55</v>
      </c>
      <c r="C92" s="4" t="s">
        <v>4</v>
      </c>
      <c r="D92" s="4">
        <v>12</v>
      </c>
      <c r="E92" s="8">
        <v>0.19</v>
      </c>
      <c r="F92" s="10">
        <v>863</v>
      </c>
      <c r="G92" s="11">
        <f t="shared" si="8"/>
        <v>163.97</v>
      </c>
      <c r="H92" s="11">
        <f t="shared" si="9"/>
        <v>12323.64</v>
      </c>
      <c r="I92" s="14">
        <v>1297</v>
      </c>
      <c r="J92" s="15">
        <f t="shared" si="10"/>
        <v>246.43</v>
      </c>
      <c r="K92" s="15">
        <f t="shared" si="11"/>
        <v>18521.16</v>
      </c>
      <c r="L92" s="18">
        <v>863</v>
      </c>
      <c r="M92" s="19">
        <f t="shared" si="12"/>
        <v>163.97</v>
      </c>
      <c r="N92" s="19">
        <f t="shared" si="13"/>
        <v>12323.64</v>
      </c>
    </row>
    <row r="93" spans="1:14" x14ac:dyDescent="0.25">
      <c r="A93" s="12">
        <v>90</v>
      </c>
      <c r="B93" s="22" t="s">
        <v>56</v>
      </c>
      <c r="C93" s="4" t="s">
        <v>4</v>
      </c>
      <c r="D93" s="4">
        <v>2</v>
      </c>
      <c r="E93" s="8">
        <v>0.19</v>
      </c>
      <c r="F93" s="10">
        <v>5000</v>
      </c>
      <c r="G93" s="11">
        <f t="shared" si="8"/>
        <v>950</v>
      </c>
      <c r="H93" s="11">
        <f t="shared" si="9"/>
        <v>11900</v>
      </c>
      <c r="I93" s="14">
        <v>5171</v>
      </c>
      <c r="J93" s="15">
        <f t="shared" si="10"/>
        <v>982.49</v>
      </c>
      <c r="K93" s="15">
        <f t="shared" si="11"/>
        <v>12306.98</v>
      </c>
      <c r="L93" s="18">
        <v>5000</v>
      </c>
      <c r="M93" s="19">
        <f t="shared" si="12"/>
        <v>950</v>
      </c>
      <c r="N93" s="19">
        <f t="shared" si="13"/>
        <v>11900</v>
      </c>
    </row>
    <row r="94" spans="1:14" x14ac:dyDescent="0.25">
      <c r="A94" s="12">
        <v>91</v>
      </c>
      <c r="B94" s="22" t="s">
        <v>57</v>
      </c>
      <c r="C94" s="4" t="s">
        <v>30</v>
      </c>
      <c r="D94" s="4">
        <v>12</v>
      </c>
      <c r="E94" s="8">
        <v>0.19</v>
      </c>
      <c r="F94" s="10">
        <v>488</v>
      </c>
      <c r="G94" s="11">
        <f t="shared" si="8"/>
        <v>92.72</v>
      </c>
      <c r="H94" s="11">
        <f t="shared" si="9"/>
        <v>6968.64</v>
      </c>
      <c r="I94" s="14">
        <v>571</v>
      </c>
      <c r="J94" s="15">
        <f t="shared" si="10"/>
        <v>108.49</v>
      </c>
      <c r="K94" s="15">
        <f t="shared" si="11"/>
        <v>8153.88</v>
      </c>
      <c r="L94" s="18">
        <v>488</v>
      </c>
      <c r="M94" s="19">
        <f t="shared" si="12"/>
        <v>92.72</v>
      </c>
      <c r="N94" s="19">
        <f t="shared" si="13"/>
        <v>6968.64</v>
      </c>
    </row>
    <row r="95" spans="1:14" x14ac:dyDescent="0.25">
      <c r="A95" s="12">
        <v>92</v>
      </c>
      <c r="B95" s="22" t="s">
        <v>58</v>
      </c>
      <c r="C95" s="4" t="s">
        <v>4</v>
      </c>
      <c r="D95" s="4">
        <v>2</v>
      </c>
      <c r="E95" s="8">
        <v>0.19</v>
      </c>
      <c r="F95" s="10">
        <v>270</v>
      </c>
      <c r="G95" s="11">
        <f t="shared" ref="G95:G109" si="24">+F95*E95</f>
        <v>51.3</v>
      </c>
      <c r="H95" s="11">
        <f t="shared" ref="H95:H109" si="25">+(F95+G95)*D95</f>
        <v>642.6</v>
      </c>
      <c r="I95" s="14">
        <v>12142</v>
      </c>
      <c r="J95" s="15">
        <f t="shared" si="10"/>
        <v>2306.98</v>
      </c>
      <c r="K95" s="15">
        <f t="shared" si="11"/>
        <v>28897.96</v>
      </c>
      <c r="L95" s="18">
        <v>270</v>
      </c>
      <c r="M95" s="19">
        <f t="shared" si="12"/>
        <v>51.3</v>
      </c>
      <c r="N95" s="19">
        <f t="shared" si="13"/>
        <v>642.6</v>
      </c>
    </row>
    <row r="96" spans="1:14" x14ac:dyDescent="0.25">
      <c r="A96" s="12">
        <v>93</v>
      </c>
      <c r="B96" s="22" t="s">
        <v>59</v>
      </c>
      <c r="C96" s="4" t="s">
        <v>4</v>
      </c>
      <c r="D96" s="4">
        <v>2</v>
      </c>
      <c r="E96" s="8">
        <v>0.19</v>
      </c>
      <c r="F96" s="10">
        <v>282</v>
      </c>
      <c r="G96" s="11">
        <f t="shared" si="24"/>
        <v>53.58</v>
      </c>
      <c r="H96" s="11">
        <f t="shared" si="25"/>
        <v>671.16</v>
      </c>
      <c r="I96" s="14">
        <v>12142</v>
      </c>
      <c r="J96" s="15">
        <f t="shared" si="10"/>
        <v>2306.98</v>
      </c>
      <c r="K96" s="15">
        <f t="shared" si="11"/>
        <v>28897.96</v>
      </c>
      <c r="L96" s="18">
        <v>282</v>
      </c>
      <c r="M96" s="19">
        <f t="shared" si="12"/>
        <v>53.58</v>
      </c>
      <c r="N96" s="19">
        <f t="shared" si="13"/>
        <v>671.16</v>
      </c>
    </row>
    <row r="97" spans="1:14" x14ac:dyDescent="0.25">
      <c r="A97" s="12">
        <v>94</v>
      </c>
      <c r="B97" s="22" t="s">
        <v>60</v>
      </c>
      <c r="C97" s="4" t="s">
        <v>4</v>
      </c>
      <c r="D97" s="4">
        <v>10</v>
      </c>
      <c r="E97" s="8">
        <v>0.19</v>
      </c>
      <c r="F97" s="10">
        <v>1734</v>
      </c>
      <c r="G97" s="11">
        <f t="shared" si="24"/>
        <v>329.46</v>
      </c>
      <c r="H97" s="11">
        <f t="shared" si="25"/>
        <v>20634.599999999999</v>
      </c>
      <c r="I97" s="14">
        <v>1630</v>
      </c>
      <c r="J97" s="15">
        <f t="shared" si="10"/>
        <v>309.7</v>
      </c>
      <c r="K97" s="15">
        <f t="shared" si="11"/>
        <v>19397</v>
      </c>
      <c r="L97" s="18">
        <v>1734</v>
      </c>
      <c r="M97" s="19">
        <f t="shared" si="12"/>
        <v>329.46</v>
      </c>
      <c r="N97" s="19">
        <f t="shared" si="13"/>
        <v>20634.599999999999</v>
      </c>
    </row>
    <row r="98" spans="1:14" x14ac:dyDescent="0.25">
      <c r="A98" s="12">
        <v>95</v>
      </c>
      <c r="B98" s="22" t="s">
        <v>61</v>
      </c>
      <c r="C98" s="4" t="s">
        <v>4</v>
      </c>
      <c r="D98" s="4">
        <v>50</v>
      </c>
      <c r="E98" s="8">
        <v>0.19</v>
      </c>
      <c r="F98" s="10">
        <v>49</v>
      </c>
      <c r="G98" s="11">
        <f t="shared" si="24"/>
        <v>9.31</v>
      </c>
      <c r="H98" s="11">
        <f t="shared" si="25"/>
        <v>2915.5</v>
      </c>
      <c r="I98" s="14">
        <v>41</v>
      </c>
      <c r="J98" s="15">
        <f t="shared" si="10"/>
        <v>7.79</v>
      </c>
      <c r="K98" s="15">
        <f t="shared" si="11"/>
        <v>2439.5</v>
      </c>
      <c r="L98" s="18">
        <v>49</v>
      </c>
      <c r="M98" s="19">
        <f t="shared" si="12"/>
        <v>9.31</v>
      </c>
      <c r="N98" s="19">
        <f t="shared" si="13"/>
        <v>2915.5</v>
      </c>
    </row>
    <row r="99" spans="1:14" x14ac:dyDescent="0.25">
      <c r="A99" s="12">
        <v>96</v>
      </c>
      <c r="B99" s="22" t="s">
        <v>62</v>
      </c>
      <c r="C99" s="4" t="s">
        <v>4</v>
      </c>
      <c r="D99" s="4">
        <v>100</v>
      </c>
      <c r="E99" s="8">
        <v>0.19</v>
      </c>
      <c r="F99" s="10">
        <v>65</v>
      </c>
      <c r="G99" s="11">
        <f t="shared" si="24"/>
        <v>12.35</v>
      </c>
      <c r="H99" s="11">
        <f t="shared" si="25"/>
        <v>7734.9999999999991</v>
      </c>
      <c r="I99" s="14">
        <v>55</v>
      </c>
      <c r="J99" s="15">
        <f t="shared" si="10"/>
        <v>10.45</v>
      </c>
      <c r="K99" s="15">
        <f t="shared" si="11"/>
        <v>6545</v>
      </c>
      <c r="L99" s="18">
        <v>65</v>
      </c>
      <c r="M99" s="19">
        <f t="shared" si="12"/>
        <v>12.35</v>
      </c>
      <c r="N99" s="19">
        <f t="shared" si="13"/>
        <v>7734.9999999999991</v>
      </c>
    </row>
    <row r="100" spans="1:14" x14ac:dyDescent="0.25">
      <c r="A100" s="12">
        <v>97</v>
      </c>
      <c r="B100" s="22" t="s">
        <v>63</v>
      </c>
      <c r="C100" s="4" t="s">
        <v>4</v>
      </c>
      <c r="D100" s="4">
        <v>100</v>
      </c>
      <c r="E100" s="8">
        <v>0.19</v>
      </c>
      <c r="F100" s="10">
        <v>75</v>
      </c>
      <c r="G100" s="11">
        <f t="shared" si="24"/>
        <v>14.25</v>
      </c>
      <c r="H100" s="11">
        <f t="shared" si="25"/>
        <v>8925</v>
      </c>
      <c r="I100" s="14">
        <v>58</v>
      </c>
      <c r="J100" s="15">
        <f t="shared" si="10"/>
        <v>11.02</v>
      </c>
      <c r="K100" s="15">
        <f t="shared" si="11"/>
        <v>6902</v>
      </c>
      <c r="L100" s="18">
        <v>75</v>
      </c>
      <c r="M100" s="19">
        <f t="shared" si="12"/>
        <v>14.25</v>
      </c>
      <c r="N100" s="19">
        <f t="shared" si="13"/>
        <v>8925</v>
      </c>
    </row>
    <row r="101" spans="1:14" x14ac:dyDescent="0.25">
      <c r="A101" s="12">
        <v>98</v>
      </c>
      <c r="B101" s="22" t="s">
        <v>64</v>
      </c>
      <c r="C101" s="4" t="s">
        <v>4</v>
      </c>
      <c r="D101" s="4">
        <v>100</v>
      </c>
      <c r="E101" s="8">
        <v>0.19</v>
      </c>
      <c r="F101" s="10">
        <v>81</v>
      </c>
      <c r="G101" s="11">
        <f t="shared" si="24"/>
        <v>15.39</v>
      </c>
      <c r="H101" s="11">
        <f t="shared" si="25"/>
        <v>9639</v>
      </c>
      <c r="I101" s="14">
        <v>64</v>
      </c>
      <c r="J101" s="15">
        <f t="shared" si="10"/>
        <v>12.16</v>
      </c>
      <c r="K101" s="15">
        <f t="shared" si="11"/>
        <v>7616</v>
      </c>
      <c r="L101" s="18">
        <v>81</v>
      </c>
      <c r="M101" s="19">
        <f t="shared" si="12"/>
        <v>15.39</v>
      </c>
      <c r="N101" s="19">
        <f t="shared" si="13"/>
        <v>9639</v>
      </c>
    </row>
    <row r="102" spans="1:14" x14ac:dyDescent="0.25">
      <c r="A102" s="12">
        <v>99</v>
      </c>
      <c r="B102" s="22" t="s">
        <v>65</v>
      </c>
      <c r="C102" s="4" t="s">
        <v>4</v>
      </c>
      <c r="D102" s="4">
        <v>20</v>
      </c>
      <c r="E102" s="8">
        <v>0.19</v>
      </c>
      <c r="F102" s="10">
        <v>91</v>
      </c>
      <c r="G102" s="11">
        <f t="shared" si="24"/>
        <v>17.29</v>
      </c>
      <c r="H102" s="11">
        <f t="shared" si="25"/>
        <v>2165.7999999999997</v>
      </c>
      <c r="I102" s="14">
        <v>78</v>
      </c>
      <c r="J102" s="15">
        <f t="shared" si="10"/>
        <v>14.82</v>
      </c>
      <c r="K102" s="15">
        <f t="shared" si="11"/>
        <v>1856.3999999999999</v>
      </c>
      <c r="L102" s="18">
        <v>91</v>
      </c>
      <c r="M102" s="19">
        <f t="shared" si="12"/>
        <v>17.29</v>
      </c>
      <c r="N102" s="19">
        <f t="shared" si="13"/>
        <v>2165.7999999999997</v>
      </c>
    </row>
    <row r="103" spans="1:14" x14ac:dyDescent="0.25">
      <c r="A103" s="12">
        <v>100</v>
      </c>
      <c r="B103" s="22" t="s">
        <v>69</v>
      </c>
      <c r="C103" s="4" t="s">
        <v>4</v>
      </c>
      <c r="D103" s="4">
        <v>4</v>
      </c>
      <c r="E103" s="8">
        <v>0.19</v>
      </c>
      <c r="F103" s="10">
        <v>48000</v>
      </c>
      <c r="G103" s="11">
        <f t="shared" si="24"/>
        <v>9120</v>
      </c>
      <c r="H103" s="11">
        <f t="shared" si="25"/>
        <v>228480</v>
      </c>
      <c r="I103" s="14">
        <v>47714</v>
      </c>
      <c r="J103" s="15">
        <f t="shared" si="10"/>
        <v>9065.66</v>
      </c>
      <c r="K103" s="15">
        <f t="shared" si="11"/>
        <v>227118.64</v>
      </c>
      <c r="L103" s="18">
        <v>48000</v>
      </c>
      <c r="M103" s="19">
        <f t="shared" si="12"/>
        <v>9120</v>
      </c>
      <c r="N103" s="19">
        <f t="shared" si="13"/>
        <v>228480</v>
      </c>
    </row>
    <row r="104" spans="1:14" ht="28.5" x14ac:dyDescent="0.25">
      <c r="A104" s="12">
        <v>101</v>
      </c>
      <c r="B104" s="25" t="s">
        <v>120</v>
      </c>
      <c r="C104" s="5" t="s">
        <v>4</v>
      </c>
      <c r="D104" s="5">
        <v>5</v>
      </c>
      <c r="E104" s="8">
        <v>0.19</v>
      </c>
      <c r="F104" s="10">
        <v>137500</v>
      </c>
      <c r="G104" s="11">
        <f t="shared" si="24"/>
        <v>26125</v>
      </c>
      <c r="H104" s="11">
        <f t="shared" si="25"/>
        <v>818125</v>
      </c>
      <c r="I104" s="14">
        <v>103428</v>
      </c>
      <c r="J104" s="15">
        <f t="shared" si="10"/>
        <v>19651.32</v>
      </c>
      <c r="K104" s="15">
        <f t="shared" si="11"/>
        <v>615396.60000000009</v>
      </c>
      <c r="L104" s="18">
        <v>137500</v>
      </c>
      <c r="M104" s="19">
        <f t="shared" si="12"/>
        <v>26125</v>
      </c>
      <c r="N104" s="19">
        <f t="shared" si="13"/>
        <v>818125</v>
      </c>
    </row>
    <row r="105" spans="1:14" x14ac:dyDescent="0.25">
      <c r="A105" s="12">
        <v>102</v>
      </c>
      <c r="B105" s="22" t="s">
        <v>119</v>
      </c>
      <c r="C105" s="4" t="s">
        <v>4</v>
      </c>
      <c r="D105" s="4">
        <v>5</v>
      </c>
      <c r="E105" s="8">
        <v>0.19</v>
      </c>
      <c r="F105" s="10">
        <v>156250</v>
      </c>
      <c r="G105" s="11">
        <f t="shared" si="24"/>
        <v>29687.5</v>
      </c>
      <c r="H105" s="11">
        <f t="shared" si="25"/>
        <v>929687.5</v>
      </c>
      <c r="I105" s="14">
        <v>103428</v>
      </c>
      <c r="J105" s="15">
        <f t="shared" si="10"/>
        <v>19651.32</v>
      </c>
      <c r="K105" s="15">
        <f t="shared" si="11"/>
        <v>615396.60000000009</v>
      </c>
      <c r="L105" s="18">
        <v>156250</v>
      </c>
      <c r="M105" s="19">
        <f t="shared" si="12"/>
        <v>29687.5</v>
      </c>
      <c r="N105" s="19">
        <f t="shared" si="13"/>
        <v>929687.5</v>
      </c>
    </row>
    <row r="106" spans="1:14" x14ac:dyDescent="0.25">
      <c r="A106" s="12">
        <v>103</v>
      </c>
      <c r="B106" s="22" t="s">
        <v>108</v>
      </c>
      <c r="C106" s="4" t="s">
        <v>4</v>
      </c>
      <c r="D106" s="4">
        <v>4</v>
      </c>
      <c r="E106" s="8">
        <v>0.19</v>
      </c>
      <c r="F106" s="10">
        <v>76250</v>
      </c>
      <c r="G106" s="11">
        <f t="shared" si="24"/>
        <v>14487.5</v>
      </c>
      <c r="H106" s="11">
        <f t="shared" si="25"/>
        <v>362950</v>
      </c>
      <c r="I106" s="14">
        <v>48101</v>
      </c>
      <c r="J106" s="15">
        <f t="shared" si="10"/>
        <v>9139.19</v>
      </c>
      <c r="K106" s="15">
        <f t="shared" si="11"/>
        <v>228960.76</v>
      </c>
      <c r="L106" s="18">
        <v>76250</v>
      </c>
      <c r="M106" s="19">
        <f t="shared" si="12"/>
        <v>14487.5</v>
      </c>
      <c r="N106" s="19">
        <f t="shared" si="13"/>
        <v>362950</v>
      </c>
    </row>
    <row r="107" spans="1:14" x14ac:dyDescent="0.25">
      <c r="A107" s="12">
        <v>104</v>
      </c>
      <c r="B107" s="22" t="s">
        <v>66</v>
      </c>
      <c r="C107" s="4" t="s">
        <v>4</v>
      </c>
      <c r="D107" s="4">
        <v>96</v>
      </c>
      <c r="E107" s="8">
        <v>0.19</v>
      </c>
      <c r="F107" s="10">
        <v>228</v>
      </c>
      <c r="G107" s="11">
        <f t="shared" si="24"/>
        <v>43.32</v>
      </c>
      <c r="H107" s="11">
        <f t="shared" si="25"/>
        <v>26046.720000000001</v>
      </c>
      <c r="I107" s="14">
        <v>180</v>
      </c>
      <c r="J107" s="15">
        <f t="shared" si="10"/>
        <v>34.200000000000003</v>
      </c>
      <c r="K107" s="15">
        <f t="shared" si="11"/>
        <v>20563.199999999997</v>
      </c>
      <c r="L107" s="18">
        <v>290</v>
      </c>
      <c r="M107" s="19">
        <f t="shared" si="12"/>
        <v>55.1</v>
      </c>
      <c r="N107" s="19">
        <f t="shared" si="13"/>
        <v>33129.600000000006</v>
      </c>
    </row>
    <row r="108" spans="1:14" ht="28.5" x14ac:dyDescent="0.25">
      <c r="A108" s="12">
        <v>105</v>
      </c>
      <c r="B108" s="22" t="s">
        <v>100</v>
      </c>
      <c r="C108" s="4" t="s">
        <v>4</v>
      </c>
      <c r="D108" s="4">
        <v>12</v>
      </c>
      <c r="E108" s="8">
        <v>0.19</v>
      </c>
      <c r="F108" s="21">
        <v>10168</v>
      </c>
      <c r="G108" s="11">
        <f t="shared" si="24"/>
        <v>1931.92</v>
      </c>
      <c r="H108" s="11">
        <f t="shared" si="25"/>
        <v>145199.04000000001</v>
      </c>
      <c r="I108" s="14">
        <v>12180</v>
      </c>
      <c r="J108" s="15">
        <f t="shared" si="10"/>
        <v>2314.1999999999998</v>
      </c>
      <c r="K108" s="15">
        <f t="shared" si="11"/>
        <v>173930.40000000002</v>
      </c>
      <c r="L108" s="18">
        <v>10168</v>
      </c>
      <c r="M108" s="19">
        <f t="shared" si="12"/>
        <v>1931.92</v>
      </c>
      <c r="N108" s="19">
        <f t="shared" si="13"/>
        <v>145199.04000000001</v>
      </c>
    </row>
    <row r="109" spans="1:14" s="1" customFormat="1" x14ac:dyDescent="0.25">
      <c r="A109" s="12">
        <v>106</v>
      </c>
      <c r="B109" s="22" t="s">
        <v>122</v>
      </c>
      <c r="C109" s="4" t="s">
        <v>4</v>
      </c>
      <c r="D109" s="4">
        <v>24</v>
      </c>
      <c r="E109" s="8">
        <v>0.19</v>
      </c>
      <c r="F109" s="10">
        <v>2100</v>
      </c>
      <c r="G109" s="11">
        <f t="shared" si="24"/>
        <v>399</v>
      </c>
      <c r="H109" s="11">
        <f t="shared" si="25"/>
        <v>59976</v>
      </c>
      <c r="I109" s="14">
        <v>2242</v>
      </c>
      <c r="J109" s="15">
        <f t="shared" si="10"/>
        <v>425.98</v>
      </c>
      <c r="K109" s="15">
        <f t="shared" si="11"/>
        <v>64031.520000000004</v>
      </c>
      <c r="L109" s="18">
        <v>2400</v>
      </c>
      <c r="M109" s="19">
        <f t="shared" si="12"/>
        <v>456</v>
      </c>
      <c r="N109" s="19">
        <f t="shared" si="13"/>
        <v>68544</v>
      </c>
    </row>
    <row r="110" spans="1:14" x14ac:dyDescent="0.25">
      <c r="A110" s="44" t="s">
        <v>102</v>
      </c>
      <c r="B110" s="44"/>
      <c r="C110" s="44"/>
      <c r="D110" s="44"/>
      <c r="E110" s="44"/>
      <c r="F110" s="42">
        <f>SUM(H4:H109)</f>
        <v>22430195.000000007</v>
      </c>
      <c r="G110" s="43"/>
      <c r="H110" s="43"/>
      <c r="I110" s="38">
        <f>SUM(K4:K109)</f>
        <v>20202031.16</v>
      </c>
      <c r="J110" s="39"/>
      <c r="K110" s="39"/>
      <c r="L110" s="31">
        <f>SUM(N4:N109)</f>
        <v>22698839.88000001</v>
      </c>
      <c r="M110" s="32"/>
      <c r="N110" s="32"/>
    </row>
    <row r="112" spans="1:14" x14ac:dyDescent="0.25">
      <c r="A112" s="40" t="s">
        <v>103</v>
      </c>
      <c r="B112" s="40"/>
      <c r="C112" s="40"/>
      <c r="D112" s="40"/>
      <c r="E112" s="40"/>
      <c r="F112" s="41">
        <f>AVERAGE(F110:N110)</f>
        <v>21777022.013333339</v>
      </c>
      <c r="G112" s="40"/>
      <c r="H112" s="40"/>
      <c r="J112" s="24"/>
    </row>
    <row r="113" spans="2:14" x14ac:dyDescent="0.25">
      <c r="K113" s="16"/>
      <c r="N113" s="16"/>
    </row>
    <row r="115" spans="2:14" x14ac:dyDescent="0.25">
      <c r="H115" s="23"/>
    </row>
    <row r="116" spans="2:14" x14ac:dyDescent="0.25">
      <c r="B116" s="6" t="s">
        <v>131</v>
      </c>
      <c r="C116" s="6">
        <v>4</v>
      </c>
      <c r="D116" s="27">
        <v>300000</v>
      </c>
      <c r="E116" s="27"/>
      <c r="F116" s="7">
        <f>+C116*D116</f>
        <v>1200000</v>
      </c>
    </row>
    <row r="117" spans="2:14" x14ac:dyDescent="0.25">
      <c r="B117" s="6" t="s">
        <v>128</v>
      </c>
      <c r="C117" s="6">
        <v>1</v>
      </c>
      <c r="D117" s="27">
        <v>400000</v>
      </c>
      <c r="E117" s="27"/>
      <c r="F117" s="7">
        <f t="shared" ref="F117:F121" si="26">+C117*D117</f>
        <v>400000</v>
      </c>
    </row>
    <row r="118" spans="2:14" x14ac:dyDescent="0.25">
      <c r="B118" s="6" t="s">
        <v>129</v>
      </c>
      <c r="C118" s="6">
        <v>4</v>
      </c>
      <c r="D118" s="27">
        <v>80000</v>
      </c>
      <c r="E118" s="27"/>
      <c r="F118" s="7">
        <f t="shared" si="26"/>
        <v>320000</v>
      </c>
    </row>
    <row r="119" spans="2:14" x14ac:dyDescent="0.25">
      <c r="B119" s="6" t="s">
        <v>130</v>
      </c>
      <c r="C119" s="6">
        <v>4</v>
      </c>
      <c r="D119" s="27">
        <v>350000</v>
      </c>
      <c r="E119" s="27"/>
      <c r="F119" s="7">
        <f t="shared" si="26"/>
        <v>1400000</v>
      </c>
    </row>
    <row r="120" spans="2:14" x14ac:dyDescent="0.25">
      <c r="B120" s="6" t="s">
        <v>133</v>
      </c>
      <c r="C120" s="6">
        <v>2</v>
      </c>
      <c r="D120" s="27">
        <v>160000</v>
      </c>
      <c r="E120" s="27"/>
      <c r="F120" s="7">
        <f t="shared" si="26"/>
        <v>320000</v>
      </c>
    </row>
    <row r="121" spans="2:14" x14ac:dyDescent="0.25">
      <c r="B121" s="6" t="s">
        <v>134</v>
      </c>
      <c r="C121" s="6">
        <v>1</v>
      </c>
      <c r="D121" s="27">
        <v>1000000</v>
      </c>
      <c r="E121" s="27"/>
      <c r="F121" s="7">
        <f t="shared" si="26"/>
        <v>1000000</v>
      </c>
    </row>
  </sheetData>
  <sortState ref="B4:H115">
    <sortCondition ref="B4"/>
  </sortState>
  <mergeCells count="21">
    <mergeCell ref="L2:N2"/>
    <mergeCell ref="L110:N110"/>
    <mergeCell ref="A1:N1"/>
    <mergeCell ref="D116:E116"/>
    <mergeCell ref="I2:K2"/>
    <mergeCell ref="I110:K110"/>
    <mergeCell ref="A112:E112"/>
    <mergeCell ref="F112:H112"/>
    <mergeCell ref="F110:H110"/>
    <mergeCell ref="A110:E110"/>
    <mergeCell ref="A2:A3"/>
    <mergeCell ref="B2:B3"/>
    <mergeCell ref="C2:C3"/>
    <mergeCell ref="D2:D3"/>
    <mergeCell ref="E2:E3"/>
    <mergeCell ref="F2:H2"/>
    <mergeCell ref="D117:E117"/>
    <mergeCell ref="D118:E118"/>
    <mergeCell ref="D119:E119"/>
    <mergeCell ref="D121:E121"/>
    <mergeCell ref="D120:E120"/>
  </mergeCells>
  <printOptions horizontalCentered="1"/>
  <pageMargins left="0.11811023622047245" right="0.11811023622047245" top="0.15748031496062992" bottom="0.15748031496062992" header="0.31496062992125984" footer="0.31496062992125984"/>
  <pageSetup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Castaño</dc:creator>
  <cp:lastModifiedBy>luz amparo giraldo</cp:lastModifiedBy>
  <cp:lastPrinted>2018-02-14T16:11:19Z</cp:lastPrinted>
  <dcterms:created xsi:type="dcterms:W3CDTF">2017-05-31T13:15:57Z</dcterms:created>
  <dcterms:modified xsi:type="dcterms:W3CDTF">2018-02-19T20:34:57Z</dcterms:modified>
</cp:coreProperties>
</file>