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SENA\DRG\DRG-2020\CONTRATACIÓN DIRECTA\GJR-0000-2020 - ARRIENDO COCINA\"/>
    </mc:Choice>
  </mc:AlternateContent>
  <bookViews>
    <workbookView xWindow="0" yWindow="0" windowWidth="28800" windowHeight="11835"/>
  </bookViews>
  <sheets>
    <sheet name="MATRIZ RIESGOS" sheetId="1" r:id="rId1"/>
    <sheet name="Hoja2" sheetId="2" r:id="rId2"/>
    <sheet name="Hoja3" sheetId="3" r:id="rId3"/>
  </sheets>
  <definedNames>
    <definedName name="_xlnm._FilterDatabase" localSheetId="0" hidden="1">'MATRIZ RIESGOS'!$A$3:$AA$19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9" i="1" l="1"/>
  <c r="S9" i="1"/>
  <c r="I9" i="1"/>
  <c r="K9" i="1"/>
  <c r="Q19" i="1"/>
  <c r="S19" i="1"/>
  <c r="I19" i="1"/>
  <c r="K19" i="1"/>
  <c r="T14" i="1"/>
  <c r="U14" i="1" s="1"/>
  <c r="L14" i="1"/>
  <c r="M14" i="1" s="1"/>
  <c r="T13" i="1"/>
  <c r="U13" i="1" s="1"/>
  <c r="L13" i="1"/>
  <c r="M13" i="1" s="1"/>
  <c r="S11" i="1"/>
  <c r="Q11" i="1"/>
  <c r="K11" i="1"/>
  <c r="I11" i="1"/>
  <c r="S18" i="1"/>
  <c r="Q18" i="1"/>
  <c r="K18" i="1"/>
  <c r="I18" i="1"/>
  <c r="S17" i="1"/>
  <c r="Q17" i="1"/>
  <c r="K17" i="1"/>
  <c r="I17" i="1"/>
  <c r="S16" i="1"/>
  <c r="Q16" i="1"/>
  <c r="K16" i="1"/>
  <c r="I16" i="1"/>
  <c r="S15" i="1"/>
  <c r="Q15" i="1"/>
  <c r="K15" i="1"/>
  <c r="I15" i="1"/>
  <c r="S6" i="1"/>
  <c r="S12" i="1"/>
  <c r="S7" i="1"/>
  <c r="S10" i="1"/>
  <c r="S8" i="1"/>
  <c r="Q6" i="1"/>
  <c r="Q12" i="1"/>
  <c r="Q7" i="1"/>
  <c r="Q10" i="1"/>
  <c r="Q8" i="1"/>
  <c r="K6" i="1"/>
  <c r="K12" i="1"/>
  <c r="K7" i="1"/>
  <c r="K10" i="1"/>
  <c r="K8" i="1"/>
  <c r="I6" i="1"/>
  <c r="I12" i="1"/>
  <c r="I7" i="1"/>
  <c r="I10" i="1"/>
  <c r="I8" i="1"/>
  <c r="T19" i="1" l="1"/>
  <c r="U19" i="1" s="1"/>
  <c r="T9" i="1"/>
  <c r="U9" i="1" s="1"/>
  <c r="L7" i="1"/>
  <c r="M7" i="1" s="1"/>
  <c r="L15" i="1"/>
  <c r="M15" i="1" s="1"/>
  <c r="L6" i="1"/>
  <c r="M6" i="1" s="1"/>
  <c r="T15" i="1"/>
  <c r="U15" i="1" s="1"/>
  <c r="T17" i="1"/>
  <c r="U17" i="1" s="1"/>
  <c r="T18" i="1"/>
  <c r="U18" i="1" s="1"/>
  <c r="T11" i="1"/>
  <c r="U11" i="1" s="1"/>
  <c r="T16" i="1"/>
  <c r="U16" i="1" s="1"/>
  <c r="T8" i="1"/>
  <c r="U8" i="1" s="1"/>
  <c r="T10" i="1"/>
  <c r="U10" i="1" s="1"/>
  <c r="L8" i="1"/>
  <c r="M8" i="1" s="1"/>
  <c r="L19" i="1"/>
  <c r="M19" i="1" s="1"/>
  <c r="L10" i="1"/>
  <c r="M10" i="1" s="1"/>
  <c r="L12" i="1"/>
  <c r="M12" i="1" s="1"/>
  <c r="T12" i="1"/>
  <c r="U12" i="1" s="1"/>
  <c r="L16" i="1"/>
  <c r="M16" i="1" s="1"/>
  <c r="L17" i="1"/>
  <c r="M17" i="1" s="1"/>
  <c r="L18" i="1"/>
  <c r="M18" i="1" s="1"/>
  <c r="L9" i="1"/>
  <c r="M9" i="1" s="1"/>
  <c r="L11" i="1"/>
  <c r="M11" i="1" s="1"/>
  <c r="T6" i="1"/>
  <c r="U6" i="1" s="1"/>
  <c r="T7" i="1"/>
  <c r="U7" i="1" s="1"/>
</calcChain>
</file>

<file path=xl/sharedStrings.xml><?xml version="1.0" encoding="utf-8"?>
<sst xmlns="http://schemas.openxmlformats.org/spreadsheetml/2006/main" count="303" uniqueCount="130">
  <si>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</si>
  <si>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</si>
  <si>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</si>
  <si>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</si>
  <si>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</si>
  <si>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</si>
  <si>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</si>
  <si>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</si>
  <si>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</si>
  <si>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</si>
  <si>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</si>
  <si>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</si>
  <si>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</si>
  <si>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</si>
  <si>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</si>
  <si>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</si>
  <si>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</si>
  <si>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</si>
  <si>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</si>
  <si>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</si>
  <si>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Valoración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</si>
  <si>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</si>
  <si>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</si>
  <si>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</si>
  <si>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</si>
  <si>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</si>
  <si>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</si>
  <si>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Incorrecta proyeccion de las actividades y los recursos</t>
  </si>
  <si>
    <t>Variación en la estimación del presupuesto asignado o tiempo de ejecución</t>
  </si>
  <si>
    <t>POSIBLE</t>
  </si>
  <si>
    <t>MENOR</t>
  </si>
  <si>
    <t>ENTIDAD</t>
  </si>
  <si>
    <t>Ajustar proyecciones, alcance o recursos para la ejecución del contrato</t>
  </si>
  <si>
    <t>RARO</t>
  </si>
  <si>
    <t>INSIGNIFICANTE</t>
  </si>
  <si>
    <t>SI</t>
  </si>
  <si>
    <t>Dependencia que adelanta el proceso de selección, la supervisión y área financiera de la entidad</t>
  </si>
  <si>
    <t>MENSUAL</t>
  </si>
  <si>
    <t>ESPECIFICO</t>
  </si>
  <si>
    <t>Estimación inferior de plazos de ejecución de los contratos</t>
  </si>
  <si>
    <t>Trámite de prórrogas, reclamaciones y/o adiciones  por mayor duración del contrato</t>
  </si>
  <si>
    <t>Análisis y ajuste de plazos acordes con la dimensión del objeto a contratar</t>
  </si>
  <si>
    <t>Dependencia responsable del proceso</t>
  </si>
  <si>
    <t>Análisis de observaciones de interesados en el proceso. Revisión comparativa de procesos anteriores similares de la entidad</t>
  </si>
  <si>
    <t>SEGÚN CRONOGRAMA</t>
  </si>
  <si>
    <t>Incorrecta determinación de criterios de selección de proponentes</t>
  </si>
  <si>
    <t>Reclamaciones y ajustes mayores durante procesos de selección</t>
  </si>
  <si>
    <t>Ajuste proporcional de criterios de selección y determinación de parámetros uniformes a aplicar en los procesos de selección.</t>
  </si>
  <si>
    <t>NO</t>
  </si>
  <si>
    <t>Revision y estudio de observaciones de los proponentes.</t>
  </si>
  <si>
    <t>Inexactitud en la determinación del alcance de los procesos de selección</t>
  </si>
  <si>
    <t>Reclamaciones, inviablidad y/o ajustes mayores durante ejecución del contrato</t>
  </si>
  <si>
    <t>IMPROBABLE</t>
  </si>
  <si>
    <t>MODERADO</t>
  </si>
  <si>
    <t>ENTIDAD/CONTRATISTA</t>
  </si>
  <si>
    <t>Acopio de información previa del proyecto completa, disponibldades de servicios, afectaciones, etc.</t>
  </si>
  <si>
    <t>EXTERNO</t>
  </si>
  <si>
    <t>SELECCIÓN</t>
  </si>
  <si>
    <t>RIESGOS ECONOMICOS</t>
  </si>
  <si>
    <t>Deficiencia en soporte de los cálculos de presupuesto</t>
  </si>
  <si>
    <t xml:space="preserve">Revocatoria del proceso de selección
La adjudicación inapropiada del contrato </t>
  </si>
  <si>
    <t xml:space="preserve">Incluir la forma como se calculan presupuesto </t>
  </si>
  <si>
    <t>RIESGOS REGULATORIOS</t>
  </si>
  <si>
    <t>DIARIO</t>
  </si>
  <si>
    <t>CONTRATACION</t>
  </si>
  <si>
    <t>Riesgos ocasionados por cambios de normatividad</t>
  </si>
  <si>
    <t>Cambios normativos en cada uno de los procesos</t>
  </si>
  <si>
    <t>verificar normatividad y vigencia de la misma</t>
  </si>
  <si>
    <t>Revisión de la normatividad.</t>
  </si>
  <si>
    <t>Inexactitud o fallas en la elaboración de la minuta del contrato</t>
  </si>
  <si>
    <t>Retraso en el inicio del contrato.</t>
  </si>
  <si>
    <t>Implementación de puntos de control y listas de chequeo para elaboración de minutas.</t>
  </si>
  <si>
    <t>Control y comparación previa a la suscripción del documento.</t>
  </si>
  <si>
    <t>Riesgo de que no se firme el contrato</t>
  </si>
  <si>
    <t>Control de la suscripción  del contrato</t>
  </si>
  <si>
    <t>Riesgo que no se presenten las garantías requeridas</t>
  </si>
  <si>
    <t>EJECUCION</t>
  </si>
  <si>
    <t>CONTRATISTA</t>
  </si>
  <si>
    <t xml:space="preserve">SEMANAL </t>
  </si>
  <si>
    <t>Retraso en ejecución de actividades del contrato.</t>
  </si>
  <si>
    <t>Contratista</t>
  </si>
  <si>
    <t>RIESGOS SOCIALES O POLITICOS</t>
  </si>
  <si>
    <t>Afectación en la ejecución del contrato por situaciones de orden público.</t>
  </si>
  <si>
    <t>Ajuste a la programación del contrato.</t>
  </si>
  <si>
    <t>Seguimiento detallado de reprogramación de actividades.</t>
  </si>
  <si>
    <t>RIESGOS TECNOLOGICOS</t>
  </si>
  <si>
    <t>RIESGOS FINANCIEROS</t>
  </si>
  <si>
    <t>Cambios regulatorios o reglamentarios que afecten la ecuación económica del contrato como nuevos impuestos o trámites.</t>
  </si>
  <si>
    <t>Desequilibrio económico del contrato.</t>
  </si>
  <si>
    <t>Revisión de cambios y ajuste de condiciones del contrato si es necesario.</t>
  </si>
  <si>
    <t>Verificación de normatividad aplicable y su incidencia en la ejecución del contrato</t>
  </si>
  <si>
    <t>RIESGOS DE LA NATURALEZA</t>
  </si>
  <si>
    <t>Afectación en el desarrollo del contrato por fenómenos naturales como temblores, inundaciones, lluvias, sequías, entre otros.</t>
  </si>
  <si>
    <t>Retraso en ejecución de actividades del contrato.
Pérdidas económicas por daños sufridos.</t>
  </si>
  <si>
    <t>Monitoreo e implementación de sistemas de prevención de riesgo y desastres naturales.</t>
  </si>
  <si>
    <t xml:space="preserve">Verificación de la implementación de sistemas de monitoreo del riesgo y prevención de desatres. </t>
  </si>
  <si>
    <t>RIESGOS AMBIENTALES</t>
  </si>
  <si>
    <t>Suspensión de servicios públicos necesarios para la ejecución del contrato.</t>
  </si>
  <si>
    <t xml:space="preserve">Retraso en ejecución de actividades del contrato.
</t>
  </si>
  <si>
    <t>Control y verificación de continuidad de los servicios públicos o programación de actividades según disponiblidad.</t>
  </si>
  <si>
    <t>Comunicación con empresas de servicios públicos y verificación de pagos.</t>
  </si>
  <si>
    <t>Desacuerdo en la etapa de liquidación</t>
  </si>
  <si>
    <t>Conflictos jurídicos y/o económicos</t>
  </si>
  <si>
    <t>Adecuado seguimiento en la etapa de ejecución</t>
  </si>
  <si>
    <t>Seguimiento detallado de la ejecucón presupuestal, técnica, de calidad, entre otros</t>
  </si>
  <si>
    <t>Clase:</t>
  </si>
  <si>
    <t>Fuente:</t>
  </si>
  <si>
    <t>etapa:</t>
  </si>
  <si>
    <t>tipo:</t>
  </si>
  <si>
    <t>PROBABILIDAD:</t>
  </si>
  <si>
    <t>IMPACTO</t>
  </si>
  <si>
    <t>valoracion del Riesgo:</t>
  </si>
  <si>
    <t>PROBABLE</t>
  </si>
  <si>
    <t>CASI CIERTO</t>
  </si>
  <si>
    <t>a quien se le asigna el riesgo:</t>
  </si>
  <si>
    <t>TRIMESTRAL</t>
  </si>
  <si>
    <t>SEMESTRAL</t>
  </si>
  <si>
    <t>MAYOR</t>
  </si>
  <si>
    <t>CATASTRÓFICO</t>
  </si>
  <si>
    <t xml:space="preserve">Responsable  por implementar el tratamiento </t>
  </si>
  <si>
    <t>Dependencia responsable del proceso, Oficina de Contratación de la Dirección Regional</t>
  </si>
  <si>
    <t>Dependencia que adelanta el proceso de selección y área financiera de la entidad</t>
  </si>
  <si>
    <t>Revisión del anexo No. 7 de la Resolución No. 1-0001 del 02/01/2020</t>
  </si>
  <si>
    <t>Elaboración y verificación de lista de chequeo de documentación necesaria para viabilidad de proyectos. Verificación y ajuste a partir de observaciones de interesados en el proceso</t>
  </si>
  <si>
    <t>Retraso en el desarrollo del contrato</t>
  </si>
  <si>
    <t>Reportar el incumplimeinto a Colombia Compra Eficiente a traves del SECOP II</t>
  </si>
  <si>
    <t>Reportar el incumplimeinto a Colombia Compra Eficiente a traves del SECOP II y adjudicar al segundo en orden de elegibilidad</t>
  </si>
  <si>
    <t>Entidades estatales y demas</t>
  </si>
  <si>
    <t>Oficina de Contratación de la Dirección Regional</t>
  </si>
  <si>
    <t>Contratista o supervisión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</si>
</sst>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sz val="9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Arial Narrow"/>
      <family val="2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sz val="9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465926084170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textRotation="90" wrapText="1"/>
    </xf>
    <xf numFmtId="0" fontId="9" fillId="3" borderId="2" xfId="0" applyFont="1" applyFill="1" applyBorder="1" applyAlignment="1">
      <alignment horizontal="center" textRotation="90" wrapText="1"/>
    </xf>
    <xf numFmtId="0" fontId="12" fillId="0" borderId="1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1" fillId="10" borderId="8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textRotation="90" wrapText="1"/>
    </xf>
    <xf numFmtId="0" fontId="9" fillId="3" borderId="6" xfId="0" applyFont="1" applyFill="1" applyBorder="1" applyAlignment="1">
      <alignment horizontal="center" textRotation="90" wrapText="1"/>
    </xf>
    <xf numFmtId="0" fontId="9" fillId="3" borderId="3" xfId="0" applyFont="1" applyFill="1" applyBorder="1" applyAlignment="1">
      <alignment horizontal="center" textRotation="90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textRotation="90" wrapText="1"/>
    </xf>
    <xf numFmtId="0" fontId="9" fillId="5" borderId="6" xfId="0" applyFont="1" applyFill="1" applyBorder="1" applyAlignment="1">
      <alignment horizontal="center" textRotation="90" wrapText="1"/>
    </xf>
    <xf numFmtId="0" fontId="9" fillId="5" borderId="3" xfId="0" applyFont="1" applyFill="1" applyBorder="1" applyAlignment="1">
      <alignment horizontal="center" textRotation="90" wrapText="1"/>
    </xf>
    <xf numFmtId="0" fontId="11" fillId="6" borderId="1" xfId="0" applyFont="1" applyFill="1" applyBorder="1" applyAlignment="1">
      <alignment horizontal="center" vertical="center" wrapText="1"/>
    </xf>
  </cellXfs>
  <cellStyles count="37">
    <cellStyle name="Hipervínculo" xfId="23" builtinId="8" hidden="1"/>
    <cellStyle name="Hipervínculo" xfId="25" builtinId="8" hidden="1"/>
    <cellStyle name="Hipervínculo" xfId="27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29" builtinId="8" hidden="1"/>
    <cellStyle name="Hipervínculo" xfId="21" builtinId="8" hidden="1"/>
    <cellStyle name="Hipervínculo" xfId="9" builtinId="8" hidden="1"/>
    <cellStyle name="Hipervínculo" xfId="11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13" builtinId="8" hidden="1"/>
    <cellStyle name="Hipervínculo" xfId="5" builtinId="8" hidden="1"/>
    <cellStyle name="Hipervínculo" xfId="7" builtinId="8" hidden="1"/>
    <cellStyle name="Hipervínculo" xfId="3" builtinId="8" hidden="1"/>
    <cellStyle name="Hipervínculo" xfId="1" builtinId="8" hidden="1"/>
    <cellStyle name="Hipervínculo visitado" xfId="36" builtinId="9" hidden="1"/>
    <cellStyle name="Hipervínculo visitado" xfId="3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2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4" builtinId="9" hidden="1"/>
    <cellStyle name="Hipervínculo visitado" xfId="6" builtinId="9" hidden="1"/>
    <cellStyle name="Hipervínculo visitado" xfId="2" builtinId="9" hidden="1"/>
    <cellStyle name="Normal" xfId="0" builtinId="0"/>
  </cellStyles>
  <dxfs count="40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AA19"/>
  <sheetViews>
    <sheetView tabSelected="1" topLeftCell="A3" zoomScale="120" zoomScaleNormal="120" zoomScalePageLayoutView="160" workbookViewId="0">
      <pane xSplit="6" ySplit="3" topLeftCell="G6" activePane="bottomRight" state="frozen"/>
      <selection activeCell="A3" sqref="A3"/>
      <selection pane="topRight" activeCell="G3" sqref="G3"/>
      <selection pane="bottomLeft" activeCell="A6" sqref="A6"/>
      <selection pane="bottomRight" activeCell="G7" sqref="G7"/>
    </sheetView>
  </sheetViews>
  <sheetFormatPr baseColWidth="10" defaultColWidth="10.85546875" defaultRowHeight="16.5" x14ac:dyDescent="0.3"/>
  <cols>
    <col min="1" max="1" width="6.7109375" style="1" customWidth="1"/>
    <col min="2" max="2" width="14" style="1" customWidth="1"/>
    <col min="3" max="3" width="10.7109375" style="1" customWidth="1"/>
    <col min="4" max="4" width="18.42578125" style="1" customWidth="1"/>
    <col min="5" max="5" width="21.28515625" style="1" customWidth="1"/>
    <col min="6" max="6" width="29.140625" style="1" customWidth="1"/>
    <col min="7" max="7" width="30.7109375" style="1" customWidth="1"/>
    <col min="8" max="8" width="17.140625" style="1" customWidth="1"/>
    <col min="9" max="9" width="6.7109375" style="1" customWidth="1"/>
    <col min="10" max="10" width="15.7109375" style="1" customWidth="1"/>
    <col min="11" max="12" width="6.7109375" style="1" customWidth="1"/>
    <col min="13" max="13" width="10.7109375" style="1" customWidth="1"/>
    <col min="14" max="14" width="23.42578125" style="1" customWidth="1"/>
    <col min="15" max="15" width="32" style="1" customWidth="1"/>
    <col min="16" max="16" width="10.7109375" style="1" customWidth="1"/>
    <col min="17" max="17" width="6.7109375" style="1" customWidth="1"/>
    <col min="18" max="18" width="16.42578125" style="1" customWidth="1"/>
    <col min="19" max="20" width="6.7109375" style="1" customWidth="1"/>
    <col min="21" max="21" width="10.7109375" style="1" customWidth="1"/>
    <col min="22" max="22" width="6.7109375" style="1" customWidth="1"/>
    <col min="23" max="23" width="27.28515625" style="1" customWidth="1"/>
    <col min="24" max="25" width="10.85546875" style="1" customWidth="1"/>
    <col min="26" max="26" width="28" style="1" customWidth="1"/>
    <col min="27" max="27" width="23.28515625" style="1" customWidth="1"/>
    <col min="28" max="16384" width="10.85546875" style="1"/>
  </cols>
  <sheetData>
    <row r="2" spans="1:27" ht="20.25" customHeight="1" x14ac:dyDescent="0.3"/>
    <row r="3" spans="1:27" ht="20.100000000000001" customHeight="1" x14ac:dyDescent="0.3">
      <c r="A3" s="33" t="s">
        <v>0</v>
      </c>
      <c r="B3" s="26" t="s">
        <v>1</v>
      </c>
      <c r="C3" s="26" t="s">
        <v>2</v>
      </c>
      <c r="D3" s="26" t="s">
        <v>3</v>
      </c>
      <c r="E3" s="26" t="s">
        <v>4</v>
      </c>
      <c r="F3" s="26" t="s">
        <v>5</v>
      </c>
      <c r="G3" s="26" t="s">
        <v>6</v>
      </c>
      <c r="H3" s="29" t="s">
        <v>7</v>
      </c>
      <c r="I3" s="30"/>
      <c r="J3" s="29" t="s">
        <v>8</v>
      </c>
      <c r="K3" s="30"/>
      <c r="L3" s="26" t="s">
        <v>9</v>
      </c>
      <c r="M3" s="26" t="s">
        <v>10</v>
      </c>
      <c r="N3" s="26" t="s">
        <v>11</v>
      </c>
      <c r="O3" s="26" t="s">
        <v>12</v>
      </c>
      <c r="P3" s="23" t="s">
        <v>13</v>
      </c>
      <c r="Q3" s="24"/>
      <c r="R3" s="24"/>
      <c r="S3" s="24"/>
      <c r="T3" s="24"/>
      <c r="U3" s="25"/>
      <c r="V3" s="26" t="s">
        <v>14</v>
      </c>
      <c r="W3" s="26" t="s">
        <v>119</v>
      </c>
      <c r="X3" s="26" t="s">
        <v>15</v>
      </c>
      <c r="Y3" s="26" t="s">
        <v>16</v>
      </c>
      <c r="Z3" s="36" t="s">
        <v>17</v>
      </c>
      <c r="AA3" s="36"/>
    </row>
    <row r="4" spans="1:27" ht="20.100000000000001" customHeight="1" x14ac:dyDescent="0.3">
      <c r="A4" s="34"/>
      <c r="B4" s="27"/>
      <c r="C4" s="27"/>
      <c r="D4" s="27"/>
      <c r="E4" s="27"/>
      <c r="F4" s="27"/>
      <c r="G4" s="27"/>
      <c r="H4" s="31"/>
      <c r="I4" s="32"/>
      <c r="J4" s="31"/>
      <c r="K4" s="32"/>
      <c r="L4" s="27"/>
      <c r="M4" s="27"/>
      <c r="N4" s="27"/>
      <c r="O4" s="27"/>
      <c r="P4" s="21" t="s">
        <v>7</v>
      </c>
      <c r="Q4" s="22"/>
      <c r="R4" s="21" t="s">
        <v>8</v>
      </c>
      <c r="S4" s="22"/>
      <c r="T4" s="26" t="s">
        <v>18</v>
      </c>
      <c r="U4" s="26" t="s">
        <v>19</v>
      </c>
      <c r="V4" s="27"/>
      <c r="W4" s="27"/>
      <c r="X4" s="27"/>
      <c r="Y4" s="27"/>
      <c r="Z4" s="17"/>
      <c r="AA4" s="17"/>
    </row>
    <row r="5" spans="1:27" ht="60" customHeight="1" x14ac:dyDescent="0.3">
      <c r="A5" s="35"/>
      <c r="B5" s="28"/>
      <c r="C5" s="28"/>
      <c r="D5" s="28"/>
      <c r="E5" s="28"/>
      <c r="F5" s="28"/>
      <c r="G5" s="28"/>
      <c r="H5" s="18" t="s">
        <v>10</v>
      </c>
      <c r="I5" s="18" t="s">
        <v>20</v>
      </c>
      <c r="J5" s="18" t="s">
        <v>10</v>
      </c>
      <c r="K5" s="18" t="s">
        <v>20</v>
      </c>
      <c r="L5" s="28"/>
      <c r="M5" s="28"/>
      <c r="N5" s="28"/>
      <c r="O5" s="28"/>
      <c r="P5" s="18" t="s">
        <v>10</v>
      </c>
      <c r="Q5" s="18" t="s">
        <v>20</v>
      </c>
      <c r="R5" s="18" t="s">
        <v>10</v>
      </c>
      <c r="S5" s="18" t="s">
        <v>20</v>
      </c>
      <c r="T5" s="28"/>
      <c r="U5" s="28"/>
      <c r="V5" s="28"/>
      <c r="W5" s="28"/>
      <c r="X5" s="28"/>
      <c r="Y5" s="28"/>
      <c r="Z5" s="19" t="s">
        <v>21</v>
      </c>
      <c r="AA5" s="19" t="s">
        <v>22</v>
      </c>
    </row>
    <row r="6" spans="1:27" ht="99" customHeight="1" x14ac:dyDescent="0.3">
      <c r="A6" s="16">
        <v>1</v>
      </c>
      <c r="B6" s="3" t="s">
        <v>23</v>
      </c>
      <c r="C6" s="3" t="s">
        <v>24</v>
      </c>
      <c r="D6" s="2" t="s">
        <v>25</v>
      </c>
      <c r="E6" s="3" t="s">
        <v>26</v>
      </c>
      <c r="F6" s="8" t="s">
        <v>27</v>
      </c>
      <c r="G6" s="9" t="s">
        <v>28</v>
      </c>
      <c r="H6" s="9" t="s">
        <v>29</v>
      </c>
      <c r="I6" s="3">
        <f t="shared" ref="I6:I18" si="0">IF(H6="RARO",1,IF(H6="IMPROBABLE",2,IF(H6="POSIBLE",3,IF(H6="PROBABLE",4,IF(H6="CASI CIERTO",5,0)))))</f>
        <v>3</v>
      </c>
      <c r="J6" s="9" t="s">
        <v>30</v>
      </c>
      <c r="K6" s="3">
        <f t="shared" ref="K6:K18" si="1">IF(J6="INSIGNIFICANTE",1,IF(J6="MENOR",2,IF(J6="MODERADO",3,IF(J6="MAYOR",4,IF(J6="CATASTRÓFICO",5,0)))))</f>
        <v>2</v>
      </c>
      <c r="L6" s="3">
        <f t="shared" ref="L6:L13" si="2">I6+K6</f>
        <v>5</v>
      </c>
      <c r="M6" s="3" t="str">
        <f t="shared" ref="M6:M12" si="3">+IF(L6&gt;=8,"Riesgo extremo",IF(L6&gt;=6,"Riesgo alto",IF(L6=5,"Riesgo medio",IF(L6&lt;=4,"Riesgo bajo",0))))</f>
        <v>Riesgo medio</v>
      </c>
      <c r="N6" s="3" t="s">
        <v>31</v>
      </c>
      <c r="O6" s="10" t="s">
        <v>32</v>
      </c>
      <c r="P6" s="9" t="s">
        <v>33</v>
      </c>
      <c r="Q6" s="3">
        <f t="shared" ref="Q6:Q18" si="4">IF(P6="RARO",1,IF(P6="IMPROBABLE",2,IF(P6="POSIBLE",3,IF(P6="PROBABLE",4,IF(P6="CASI CIERTO",5,0)))))</f>
        <v>1</v>
      </c>
      <c r="R6" s="9" t="s">
        <v>34</v>
      </c>
      <c r="S6" s="3">
        <f t="shared" ref="S6:S18" si="5">IF(R6="INSIGNIFICANTE",1,IF(R6="MENOR",2,IF(R6="MODERADO",3,IF(R6="MAYOR",4,IF(R6="CATASTRÓFICO",5,0)))))</f>
        <v>1</v>
      </c>
      <c r="T6" s="3">
        <f t="shared" ref="T6:T13" si="6">Q6+S6</f>
        <v>2</v>
      </c>
      <c r="U6" s="3" t="str">
        <f t="shared" ref="U6:U12" si="7">+IF(T6&gt;=8,"Riesgo extremo",IF(T6&gt;=6,"Riesgo alto",IF(T6=5,"Riesgo medio",IF(T6&lt;=4,"Riesgo bajo",0))))</f>
        <v>Riesgo bajo</v>
      </c>
      <c r="V6" s="3" t="s">
        <v>35</v>
      </c>
      <c r="W6" s="10" t="s">
        <v>36</v>
      </c>
      <c r="X6" s="11">
        <v>43854</v>
      </c>
      <c r="Y6" s="11">
        <v>43857</v>
      </c>
      <c r="Z6" s="12" t="s">
        <v>43</v>
      </c>
      <c r="AA6" s="3" t="s">
        <v>37</v>
      </c>
    </row>
    <row r="7" spans="1:27" ht="40.5" x14ac:dyDescent="0.3">
      <c r="A7" s="16">
        <v>2</v>
      </c>
      <c r="B7" s="3" t="s">
        <v>38</v>
      </c>
      <c r="C7" s="5" t="s">
        <v>24</v>
      </c>
      <c r="D7" s="4" t="s">
        <v>25</v>
      </c>
      <c r="E7" s="5" t="s">
        <v>26</v>
      </c>
      <c r="F7" s="8" t="s">
        <v>39</v>
      </c>
      <c r="G7" s="9" t="s">
        <v>40</v>
      </c>
      <c r="H7" s="9" t="s">
        <v>33</v>
      </c>
      <c r="I7" s="3">
        <f t="shared" ref="I7:I10" si="8">IF(H7="RARO",1,IF(H7="IMPROBABLE",2,IF(H7="POSIBLE",3,IF(H7="PROBABLE",4,IF(H7="CASI CIERTO",5,0)))))</f>
        <v>1</v>
      </c>
      <c r="J7" s="9" t="s">
        <v>30</v>
      </c>
      <c r="K7" s="3">
        <f t="shared" ref="K7:K10" si="9">IF(J7="INSIGNIFICANTE",1,IF(J7="MENOR",2,IF(J7="MODERADO",3,IF(J7="MAYOR",4,IF(J7="CATASTRÓFICO",5,0)))))</f>
        <v>2</v>
      </c>
      <c r="L7" s="5">
        <f t="shared" ref="L7:L10" si="10">I7+K7</f>
        <v>3</v>
      </c>
      <c r="M7" s="3" t="str">
        <f t="shared" ref="M7:M10" si="11">+IF(L7&gt;=8,"Riesgo extremo",IF(L7&gt;=6,"Riesgo alto",IF(L7=5,"Riesgo medio",IF(L7&lt;=4,"Riesgo bajo",0))))</f>
        <v>Riesgo bajo</v>
      </c>
      <c r="N7" s="5" t="s">
        <v>31</v>
      </c>
      <c r="O7" s="10" t="s">
        <v>41</v>
      </c>
      <c r="P7" s="9" t="s">
        <v>33</v>
      </c>
      <c r="Q7" s="3">
        <f t="shared" ref="Q7:Q10" si="12">IF(P7="RARO",1,IF(P7="IMPROBABLE",2,IF(P7="POSIBLE",3,IF(P7="PROBABLE",4,IF(P7="CASI CIERTO",5,0)))))</f>
        <v>1</v>
      </c>
      <c r="R7" s="9" t="s">
        <v>34</v>
      </c>
      <c r="S7" s="3">
        <f t="shared" ref="S7:S10" si="13">IF(R7="INSIGNIFICANTE",1,IF(R7="MENOR",2,IF(R7="MODERADO",3,IF(R7="MAYOR",4,IF(R7="CATASTRÓFICO",5,0)))))</f>
        <v>1</v>
      </c>
      <c r="T7" s="5">
        <f t="shared" ref="T7:T10" si="14">Q7+S7</f>
        <v>2</v>
      </c>
      <c r="U7" s="3" t="str">
        <f t="shared" ref="U7:U10" si="15">+IF(T7&gt;=8,"Riesgo extremo",IF(T7&gt;=6,"Riesgo alto",IF(T7=5,"Riesgo medio",IF(T7&lt;=4,"Riesgo bajo",0))))</f>
        <v>Riesgo bajo</v>
      </c>
      <c r="V7" s="3" t="s">
        <v>35</v>
      </c>
      <c r="W7" s="10" t="s">
        <v>42</v>
      </c>
      <c r="X7" s="11">
        <v>43854</v>
      </c>
      <c r="Y7" s="11">
        <v>43857</v>
      </c>
      <c r="Z7" s="10" t="s">
        <v>43</v>
      </c>
      <c r="AA7" s="3" t="s">
        <v>44</v>
      </c>
    </row>
    <row r="8" spans="1:27" ht="40.5" x14ac:dyDescent="0.3">
      <c r="A8" s="16">
        <v>3</v>
      </c>
      <c r="B8" s="5" t="s">
        <v>23</v>
      </c>
      <c r="C8" s="3" t="s">
        <v>24</v>
      </c>
      <c r="D8" s="2" t="s">
        <v>25</v>
      </c>
      <c r="E8" s="3" t="s">
        <v>26</v>
      </c>
      <c r="F8" s="8" t="s">
        <v>45</v>
      </c>
      <c r="G8" s="9" t="s">
        <v>46</v>
      </c>
      <c r="H8" s="9" t="s">
        <v>52</v>
      </c>
      <c r="I8" s="3">
        <f t="shared" si="8"/>
        <v>2</v>
      </c>
      <c r="J8" s="9" t="s">
        <v>34</v>
      </c>
      <c r="K8" s="3">
        <f t="shared" si="9"/>
        <v>1</v>
      </c>
      <c r="L8" s="3">
        <f t="shared" si="10"/>
        <v>3</v>
      </c>
      <c r="M8" s="3" t="str">
        <f t="shared" si="11"/>
        <v>Riesgo bajo</v>
      </c>
      <c r="N8" s="3" t="s">
        <v>31</v>
      </c>
      <c r="O8" s="10" t="s">
        <v>47</v>
      </c>
      <c r="P8" s="9" t="s">
        <v>33</v>
      </c>
      <c r="Q8" s="3">
        <f t="shared" si="12"/>
        <v>1</v>
      </c>
      <c r="R8" s="9" t="s">
        <v>34</v>
      </c>
      <c r="S8" s="3">
        <f t="shared" si="13"/>
        <v>1</v>
      </c>
      <c r="T8" s="3">
        <f t="shared" si="14"/>
        <v>2</v>
      </c>
      <c r="U8" s="3" t="str">
        <f t="shared" si="15"/>
        <v>Riesgo bajo</v>
      </c>
      <c r="V8" s="3" t="s">
        <v>48</v>
      </c>
      <c r="W8" s="10" t="s">
        <v>120</v>
      </c>
      <c r="X8" s="11">
        <v>43854</v>
      </c>
      <c r="Y8" s="11">
        <v>43857</v>
      </c>
      <c r="Z8" s="10" t="s">
        <v>49</v>
      </c>
      <c r="AA8" s="3" t="s">
        <v>44</v>
      </c>
    </row>
    <row r="9" spans="1:27" ht="67.5" x14ac:dyDescent="0.3">
      <c r="A9" s="16">
        <v>4</v>
      </c>
      <c r="B9" s="5" t="s">
        <v>38</v>
      </c>
      <c r="C9" s="3" t="s">
        <v>24</v>
      </c>
      <c r="D9" s="2" t="s">
        <v>25</v>
      </c>
      <c r="E9" s="3" t="s">
        <v>26</v>
      </c>
      <c r="F9" s="8" t="s">
        <v>50</v>
      </c>
      <c r="G9" s="9" t="s">
        <v>51</v>
      </c>
      <c r="H9" s="9" t="s">
        <v>52</v>
      </c>
      <c r="I9" s="3">
        <f t="shared" si="8"/>
        <v>2</v>
      </c>
      <c r="J9" s="9" t="s">
        <v>34</v>
      </c>
      <c r="K9" s="3">
        <f t="shared" si="9"/>
        <v>1</v>
      </c>
      <c r="L9" s="3">
        <f t="shared" si="10"/>
        <v>3</v>
      </c>
      <c r="M9" s="3" t="str">
        <f t="shared" si="11"/>
        <v>Riesgo bajo</v>
      </c>
      <c r="N9" s="12" t="s">
        <v>31</v>
      </c>
      <c r="O9" s="10" t="s">
        <v>55</v>
      </c>
      <c r="P9" s="9" t="s">
        <v>33</v>
      </c>
      <c r="Q9" s="3">
        <f t="shared" si="12"/>
        <v>1</v>
      </c>
      <c r="R9" s="9" t="s">
        <v>34</v>
      </c>
      <c r="S9" s="3">
        <f t="shared" si="13"/>
        <v>1</v>
      </c>
      <c r="T9" s="3">
        <f t="shared" si="14"/>
        <v>2</v>
      </c>
      <c r="U9" s="3" t="str">
        <f t="shared" si="15"/>
        <v>Riesgo bajo</v>
      </c>
      <c r="V9" s="3" t="s">
        <v>35</v>
      </c>
      <c r="W9" s="10" t="s">
        <v>42</v>
      </c>
      <c r="X9" s="11">
        <v>43854</v>
      </c>
      <c r="Y9" s="11">
        <v>43857</v>
      </c>
      <c r="Z9" s="10" t="s">
        <v>123</v>
      </c>
      <c r="AA9" s="3" t="s">
        <v>44</v>
      </c>
    </row>
    <row r="10" spans="1:27" ht="27" x14ac:dyDescent="0.3">
      <c r="A10" s="16">
        <v>6</v>
      </c>
      <c r="B10" s="5" t="s">
        <v>38</v>
      </c>
      <c r="C10" s="7" t="s">
        <v>24</v>
      </c>
      <c r="D10" s="6" t="s">
        <v>57</v>
      </c>
      <c r="E10" s="7" t="s">
        <v>58</v>
      </c>
      <c r="F10" s="8" t="s">
        <v>59</v>
      </c>
      <c r="G10" s="9" t="s">
        <v>60</v>
      </c>
      <c r="H10" s="9" t="s">
        <v>33</v>
      </c>
      <c r="I10" s="3">
        <f t="shared" si="8"/>
        <v>1</v>
      </c>
      <c r="J10" s="9" t="s">
        <v>34</v>
      </c>
      <c r="K10" s="3">
        <f t="shared" si="9"/>
        <v>1</v>
      </c>
      <c r="L10" s="7">
        <f t="shared" si="10"/>
        <v>2</v>
      </c>
      <c r="M10" s="3" t="str">
        <f t="shared" si="11"/>
        <v>Riesgo bajo</v>
      </c>
      <c r="N10" s="7" t="s">
        <v>31</v>
      </c>
      <c r="O10" s="10" t="s">
        <v>61</v>
      </c>
      <c r="P10" s="9" t="s">
        <v>33</v>
      </c>
      <c r="Q10" s="3">
        <f t="shared" si="12"/>
        <v>1</v>
      </c>
      <c r="R10" s="9" t="s">
        <v>34</v>
      </c>
      <c r="S10" s="3">
        <f t="shared" si="13"/>
        <v>1</v>
      </c>
      <c r="T10" s="7">
        <f t="shared" si="14"/>
        <v>2</v>
      </c>
      <c r="U10" s="3" t="str">
        <f t="shared" si="15"/>
        <v>Riesgo bajo</v>
      </c>
      <c r="V10" s="7" t="s">
        <v>35</v>
      </c>
      <c r="W10" s="10" t="s">
        <v>121</v>
      </c>
      <c r="X10" s="11">
        <v>43854</v>
      </c>
      <c r="Y10" s="11">
        <v>43857</v>
      </c>
      <c r="Z10" s="10" t="s">
        <v>122</v>
      </c>
      <c r="AA10" s="7" t="s">
        <v>37</v>
      </c>
    </row>
    <row r="11" spans="1:27" ht="44.25" customHeight="1" x14ac:dyDescent="0.3">
      <c r="A11" s="16">
        <v>9</v>
      </c>
      <c r="B11" s="3" t="s">
        <v>23</v>
      </c>
      <c r="C11" s="3" t="s">
        <v>56</v>
      </c>
      <c r="D11" s="2" t="s">
        <v>64</v>
      </c>
      <c r="E11" s="3" t="s">
        <v>62</v>
      </c>
      <c r="F11" s="8" t="s">
        <v>65</v>
      </c>
      <c r="G11" s="9" t="s">
        <v>66</v>
      </c>
      <c r="H11" s="9" t="s">
        <v>33</v>
      </c>
      <c r="I11" s="3">
        <f t="shared" ref="I11" si="16">IF(H11="RARO",1,IF(H11="IMPROBABLE",2,IF(H11="POSIBLE",3,IF(H11="PROBABLE",4,IF(H11="CASI CIERTO",5,0)))))</f>
        <v>1</v>
      </c>
      <c r="J11" s="9" t="s">
        <v>30</v>
      </c>
      <c r="K11" s="3">
        <f t="shared" ref="K11" si="17">IF(J11="INSIGNIFICANTE",1,IF(J11="MENOR",2,IF(J11="MODERADO",3,IF(J11="MAYOR",4,IF(J11="CATASTRÓFICO",5,0)))))</f>
        <v>2</v>
      </c>
      <c r="L11" s="3">
        <f t="shared" ref="L11" si="18">I11+K11</f>
        <v>3</v>
      </c>
      <c r="M11" s="3" t="str">
        <f t="shared" ref="M11:M13" si="19">+IF(L11&gt;=8,"Riesgo extremo",IF(L11&gt;=6,"Riesgo alto",IF(L11=5,"Riesgo medio",IF(L11&lt;=4,"Riesgo bajo",0))))</f>
        <v>Riesgo bajo</v>
      </c>
      <c r="N11" s="3" t="s">
        <v>54</v>
      </c>
      <c r="O11" s="10" t="s">
        <v>67</v>
      </c>
      <c r="P11" s="9" t="s">
        <v>33</v>
      </c>
      <c r="Q11" s="3">
        <f t="shared" ref="Q11" si="20">IF(P11="RARO",1,IF(P11="IMPROBABLE",2,IF(P11="POSIBLE",3,IF(P11="PROBABLE",4,IF(P11="CASI CIERTO",5,0)))))</f>
        <v>1</v>
      </c>
      <c r="R11" s="9" t="s">
        <v>30</v>
      </c>
      <c r="S11" s="3">
        <f t="shared" ref="S11" si="21">IF(R11="INSIGNIFICANTE",1,IF(R11="MENOR",2,IF(R11="MODERADO",3,IF(R11="MAYOR",4,IF(R11="CATASTRÓFICO",5,0)))))</f>
        <v>2</v>
      </c>
      <c r="T11" s="3">
        <f t="shared" ref="T11" si="22">Q11+S11</f>
        <v>3</v>
      </c>
      <c r="U11" s="3" t="str">
        <f t="shared" ref="U11:U13" si="23">+IF(T11&gt;=8,"Riesgo extremo",IF(T11&gt;=6,"Riesgo alto",IF(T11=5,"Riesgo medio",IF(T11&lt;=4,"Riesgo bajo",0))))</f>
        <v>Riesgo bajo</v>
      </c>
      <c r="V11" s="3" t="s">
        <v>35</v>
      </c>
      <c r="W11" s="10" t="s">
        <v>127</v>
      </c>
      <c r="X11" s="11">
        <v>43854</v>
      </c>
      <c r="Y11" s="11">
        <v>43857</v>
      </c>
      <c r="Z11" s="10" t="s">
        <v>68</v>
      </c>
      <c r="AA11" s="3" t="s">
        <v>37</v>
      </c>
    </row>
    <row r="12" spans="1:27" ht="49.5" customHeight="1" x14ac:dyDescent="0.3">
      <c r="A12" s="16">
        <v>10</v>
      </c>
      <c r="B12" s="3" t="s">
        <v>23</v>
      </c>
      <c r="C12" s="3" t="s">
        <v>24</v>
      </c>
      <c r="D12" s="2" t="s">
        <v>64</v>
      </c>
      <c r="E12" s="3" t="s">
        <v>26</v>
      </c>
      <c r="F12" s="8" t="s">
        <v>69</v>
      </c>
      <c r="G12" s="9" t="s">
        <v>70</v>
      </c>
      <c r="H12" s="9" t="s">
        <v>52</v>
      </c>
      <c r="I12" s="3">
        <f t="shared" si="0"/>
        <v>2</v>
      </c>
      <c r="J12" s="9" t="s">
        <v>30</v>
      </c>
      <c r="K12" s="3">
        <f t="shared" si="1"/>
        <v>2</v>
      </c>
      <c r="L12" s="3">
        <f t="shared" si="2"/>
        <v>4</v>
      </c>
      <c r="M12" s="3" t="str">
        <f t="shared" si="3"/>
        <v>Riesgo bajo</v>
      </c>
      <c r="N12" s="20" t="s">
        <v>31</v>
      </c>
      <c r="O12" s="10" t="s">
        <v>71</v>
      </c>
      <c r="P12" s="9" t="s">
        <v>33</v>
      </c>
      <c r="Q12" s="3">
        <f t="shared" si="4"/>
        <v>1</v>
      </c>
      <c r="R12" s="9" t="s">
        <v>34</v>
      </c>
      <c r="S12" s="3">
        <f t="shared" si="5"/>
        <v>1</v>
      </c>
      <c r="T12" s="3">
        <f t="shared" si="6"/>
        <v>2</v>
      </c>
      <c r="U12" s="3" t="str">
        <f t="shared" si="7"/>
        <v>Riesgo bajo</v>
      </c>
      <c r="V12" s="3" t="s">
        <v>35</v>
      </c>
      <c r="W12" s="10" t="s">
        <v>128</v>
      </c>
      <c r="X12" s="11">
        <v>43857</v>
      </c>
      <c r="Y12" s="11">
        <v>43859</v>
      </c>
      <c r="Z12" s="10" t="s">
        <v>72</v>
      </c>
      <c r="AA12" s="3" t="s">
        <v>44</v>
      </c>
    </row>
    <row r="13" spans="1:27" ht="40.5" customHeight="1" x14ac:dyDescent="0.3">
      <c r="A13" s="16">
        <v>11</v>
      </c>
      <c r="B13" s="3" t="s">
        <v>23</v>
      </c>
      <c r="C13" s="3" t="s">
        <v>56</v>
      </c>
      <c r="D13" s="2" t="s">
        <v>64</v>
      </c>
      <c r="E13" s="3" t="s">
        <v>26</v>
      </c>
      <c r="F13" s="8" t="s">
        <v>73</v>
      </c>
      <c r="G13" s="9" t="s">
        <v>124</v>
      </c>
      <c r="H13" s="9" t="s">
        <v>33</v>
      </c>
      <c r="I13" s="3">
        <v>1</v>
      </c>
      <c r="J13" s="9" t="s">
        <v>30</v>
      </c>
      <c r="K13" s="3">
        <v>2</v>
      </c>
      <c r="L13" s="3">
        <f t="shared" si="2"/>
        <v>3</v>
      </c>
      <c r="M13" s="3" t="str">
        <f t="shared" si="19"/>
        <v>Riesgo bajo</v>
      </c>
      <c r="N13" s="3" t="s">
        <v>54</v>
      </c>
      <c r="O13" s="10" t="s">
        <v>125</v>
      </c>
      <c r="P13" s="9" t="s">
        <v>33</v>
      </c>
      <c r="Q13" s="3">
        <v>1</v>
      </c>
      <c r="R13" s="9" t="s">
        <v>30</v>
      </c>
      <c r="S13" s="3">
        <v>2</v>
      </c>
      <c r="T13" s="3">
        <f t="shared" si="6"/>
        <v>3</v>
      </c>
      <c r="U13" s="3" t="str">
        <f t="shared" si="23"/>
        <v>Riesgo bajo</v>
      </c>
      <c r="V13" s="3" t="s">
        <v>35</v>
      </c>
      <c r="W13" s="10" t="s">
        <v>128</v>
      </c>
      <c r="X13" s="11">
        <v>43857</v>
      </c>
      <c r="Y13" s="11">
        <v>43859</v>
      </c>
      <c r="Z13" s="10" t="s">
        <v>74</v>
      </c>
      <c r="AA13" s="3" t="s">
        <v>44</v>
      </c>
    </row>
    <row r="14" spans="1:27" ht="48.95" customHeight="1" x14ac:dyDescent="0.3">
      <c r="A14" s="16">
        <v>12</v>
      </c>
      <c r="B14" s="3" t="s">
        <v>23</v>
      </c>
      <c r="C14" s="3" t="s">
        <v>56</v>
      </c>
      <c r="D14" s="2" t="s">
        <v>64</v>
      </c>
      <c r="E14" s="3" t="s">
        <v>26</v>
      </c>
      <c r="F14" s="8" t="s">
        <v>75</v>
      </c>
      <c r="G14" s="9" t="s">
        <v>124</v>
      </c>
      <c r="H14" s="9" t="s">
        <v>33</v>
      </c>
      <c r="I14" s="3">
        <v>1</v>
      </c>
      <c r="J14" s="9" t="s">
        <v>34</v>
      </c>
      <c r="K14" s="3">
        <v>2</v>
      </c>
      <c r="L14" s="3">
        <f t="shared" ref="L14" si="24">I14+K14</f>
        <v>3</v>
      </c>
      <c r="M14" s="3" t="str">
        <f t="shared" ref="M14" si="25">+IF(L14&gt;=8,"Riesgo extremo",IF(L14&gt;=6,"Riesgo alto",IF(L14=5,"Riesgo medio",IF(L14&lt;=4,"Riesgo bajo",0))))</f>
        <v>Riesgo bajo</v>
      </c>
      <c r="N14" s="3" t="s">
        <v>54</v>
      </c>
      <c r="O14" s="15" t="s">
        <v>126</v>
      </c>
      <c r="P14" s="9" t="s">
        <v>33</v>
      </c>
      <c r="Q14" s="3">
        <v>1</v>
      </c>
      <c r="R14" s="9" t="s">
        <v>30</v>
      </c>
      <c r="S14" s="3">
        <v>2</v>
      </c>
      <c r="T14" s="3">
        <f t="shared" ref="T14" si="26">Q14+S14</f>
        <v>3</v>
      </c>
      <c r="U14" s="3" t="str">
        <f t="shared" ref="U14" si="27">+IF(T14&gt;=8,"Riesgo extremo",IF(T14&gt;=6,"Riesgo alto",IF(T14=5,"Riesgo medio",IF(T14&lt;=4,"Riesgo bajo",0))))</f>
        <v>Riesgo bajo</v>
      </c>
      <c r="V14" s="3" t="s">
        <v>35</v>
      </c>
      <c r="W14" s="10" t="s">
        <v>128</v>
      </c>
      <c r="X14" s="11">
        <v>43857</v>
      </c>
      <c r="Y14" s="11">
        <v>43859</v>
      </c>
      <c r="Z14" s="10" t="s">
        <v>74</v>
      </c>
      <c r="AA14" s="3" t="s">
        <v>44</v>
      </c>
    </row>
    <row r="15" spans="1:27" ht="54" customHeight="1" x14ac:dyDescent="0.3">
      <c r="A15" s="16">
        <v>16</v>
      </c>
      <c r="B15" s="5" t="s">
        <v>38</v>
      </c>
      <c r="C15" s="5" t="s">
        <v>56</v>
      </c>
      <c r="D15" s="4" t="s">
        <v>76</v>
      </c>
      <c r="E15" s="5" t="s">
        <v>81</v>
      </c>
      <c r="F15" s="8" t="s">
        <v>82</v>
      </c>
      <c r="G15" s="13" t="s">
        <v>79</v>
      </c>
      <c r="H15" s="9" t="s">
        <v>33</v>
      </c>
      <c r="I15" s="3">
        <f t="shared" si="0"/>
        <v>1</v>
      </c>
      <c r="J15" s="9" t="s">
        <v>34</v>
      </c>
      <c r="K15" s="3">
        <f t="shared" si="1"/>
        <v>1</v>
      </c>
      <c r="L15" s="5">
        <f t="shared" ref="L15" si="28">I15+K15</f>
        <v>2</v>
      </c>
      <c r="M15" s="14" t="str">
        <f t="shared" ref="M15" si="29">+IF(L15&gt;=8,"Riesgo extremo",IF(L15&gt;=6,"Riesgo alto",IF(L15=5,"Riesgo medio",IF(L15&lt;=4,"Riesgo bajo",0))))</f>
        <v>Riesgo bajo</v>
      </c>
      <c r="N15" s="20" t="s">
        <v>54</v>
      </c>
      <c r="O15" s="10" t="s">
        <v>83</v>
      </c>
      <c r="P15" s="9" t="s">
        <v>33</v>
      </c>
      <c r="Q15" s="3">
        <f t="shared" si="4"/>
        <v>1</v>
      </c>
      <c r="R15" s="9" t="s">
        <v>34</v>
      </c>
      <c r="S15" s="3">
        <f t="shared" si="5"/>
        <v>1</v>
      </c>
      <c r="T15" s="5">
        <f t="shared" ref="T15" si="30">Q15+S15</f>
        <v>2</v>
      </c>
      <c r="U15" s="14" t="str">
        <f t="shared" ref="U15" si="31">+IF(T15&gt;=8,"Riesgo extremo",IF(T15&gt;=6,"Riesgo alto",IF(T15=5,"Riesgo medio",IF(T15&lt;=4,"Riesgo bajo",0))))</f>
        <v>Riesgo bajo</v>
      </c>
      <c r="V15" s="5" t="s">
        <v>35</v>
      </c>
      <c r="W15" s="10" t="s">
        <v>129</v>
      </c>
      <c r="X15" s="11">
        <v>43860</v>
      </c>
      <c r="Y15" s="11">
        <v>44196</v>
      </c>
      <c r="Z15" s="10" t="s">
        <v>84</v>
      </c>
      <c r="AA15" s="5" t="s">
        <v>78</v>
      </c>
    </row>
    <row r="16" spans="1:27" ht="61.5" customHeight="1" x14ac:dyDescent="0.3">
      <c r="A16" s="16">
        <v>23</v>
      </c>
      <c r="B16" s="5" t="s">
        <v>23</v>
      </c>
      <c r="C16" s="5" t="s">
        <v>56</v>
      </c>
      <c r="D16" s="4" t="s">
        <v>76</v>
      </c>
      <c r="E16" s="5" t="s">
        <v>62</v>
      </c>
      <c r="F16" s="8" t="s">
        <v>87</v>
      </c>
      <c r="G16" s="13" t="s">
        <v>88</v>
      </c>
      <c r="H16" s="9" t="s">
        <v>33</v>
      </c>
      <c r="I16" s="3">
        <f t="shared" si="0"/>
        <v>1</v>
      </c>
      <c r="J16" s="9" t="s">
        <v>30</v>
      </c>
      <c r="K16" s="3">
        <f t="shared" si="1"/>
        <v>2</v>
      </c>
      <c r="L16" s="5">
        <f t="shared" ref="L16:L17" si="32">I16+K16</f>
        <v>3</v>
      </c>
      <c r="M16" s="14" t="str">
        <f t="shared" ref="M16:M17" si="33">+IF(L16&gt;=8,"Riesgo extremo",IF(L16&gt;=6,"Riesgo alto",IF(L16=5,"Riesgo medio",IF(L16&lt;=4,"Riesgo bajo",0))))</f>
        <v>Riesgo bajo</v>
      </c>
      <c r="N16" s="5" t="s">
        <v>54</v>
      </c>
      <c r="O16" s="10" t="s">
        <v>89</v>
      </c>
      <c r="P16" s="9" t="s">
        <v>33</v>
      </c>
      <c r="Q16" s="3">
        <f t="shared" si="4"/>
        <v>1</v>
      </c>
      <c r="R16" s="9" t="s">
        <v>34</v>
      </c>
      <c r="S16" s="3">
        <f t="shared" si="5"/>
        <v>1</v>
      </c>
      <c r="T16" s="5">
        <f t="shared" ref="T16:T17" si="34">Q16+S16</f>
        <v>2</v>
      </c>
      <c r="U16" s="14" t="str">
        <f t="shared" ref="U16:U17" si="35">+IF(T16&gt;=8,"Riesgo extremo",IF(T16&gt;=6,"Riesgo alto",IF(T16=5,"Riesgo medio",IF(T16&lt;=4,"Riesgo bajo",0))))</f>
        <v>Riesgo bajo</v>
      </c>
      <c r="V16" s="5" t="s">
        <v>35</v>
      </c>
      <c r="W16" s="10" t="s">
        <v>129</v>
      </c>
      <c r="X16" s="11">
        <v>43860</v>
      </c>
      <c r="Y16" s="11">
        <v>44196</v>
      </c>
      <c r="Z16" s="10" t="s">
        <v>90</v>
      </c>
      <c r="AA16" s="5" t="s">
        <v>37</v>
      </c>
    </row>
    <row r="17" spans="1:27" ht="84.75" customHeight="1" x14ac:dyDescent="0.3">
      <c r="A17" s="16">
        <v>24</v>
      </c>
      <c r="B17" s="5" t="s">
        <v>23</v>
      </c>
      <c r="C17" s="5" t="s">
        <v>56</v>
      </c>
      <c r="D17" s="4" t="s">
        <v>76</v>
      </c>
      <c r="E17" s="5" t="s">
        <v>91</v>
      </c>
      <c r="F17" s="8" t="s">
        <v>92</v>
      </c>
      <c r="G17" s="13" t="s">
        <v>93</v>
      </c>
      <c r="H17" s="9" t="s">
        <v>29</v>
      </c>
      <c r="I17" s="3">
        <f t="shared" si="0"/>
        <v>3</v>
      </c>
      <c r="J17" s="9" t="s">
        <v>53</v>
      </c>
      <c r="K17" s="3">
        <f t="shared" si="1"/>
        <v>3</v>
      </c>
      <c r="L17" s="5">
        <f t="shared" si="32"/>
        <v>6</v>
      </c>
      <c r="M17" s="14" t="str">
        <f t="shared" si="33"/>
        <v>Riesgo alto</v>
      </c>
      <c r="N17" s="5" t="s">
        <v>54</v>
      </c>
      <c r="O17" s="10" t="s">
        <v>94</v>
      </c>
      <c r="P17" s="9" t="s">
        <v>33</v>
      </c>
      <c r="Q17" s="3">
        <f t="shared" si="4"/>
        <v>1</v>
      </c>
      <c r="R17" s="9" t="s">
        <v>34</v>
      </c>
      <c r="S17" s="3">
        <f t="shared" si="5"/>
        <v>1</v>
      </c>
      <c r="T17" s="5">
        <f t="shared" si="34"/>
        <v>2</v>
      </c>
      <c r="U17" s="14" t="str">
        <f t="shared" si="35"/>
        <v>Riesgo bajo</v>
      </c>
      <c r="V17" s="5" t="s">
        <v>35</v>
      </c>
      <c r="W17" s="10" t="s">
        <v>129</v>
      </c>
      <c r="X17" s="11">
        <v>43860</v>
      </c>
      <c r="Y17" s="11">
        <v>44196</v>
      </c>
      <c r="Z17" s="10" t="s">
        <v>95</v>
      </c>
      <c r="AA17" s="5" t="s">
        <v>78</v>
      </c>
    </row>
    <row r="18" spans="1:27" ht="40.5" x14ac:dyDescent="0.3">
      <c r="A18" s="16">
        <v>26</v>
      </c>
      <c r="B18" s="5" t="s">
        <v>38</v>
      </c>
      <c r="C18" s="5" t="s">
        <v>56</v>
      </c>
      <c r="D18" s="4" t="s">
        <v>76</v>
      </c>
      <c r="E18" s="5" t="s">
        <v>85</v>
      </c>
      <c r="F18" s="8" t="s">
        <v>97</v>
      </c>
      <c r="G18" s="13" t="s">
        <v>98</v>
      </c>
      <c r="H18" s="9" t="s">
        <v>33</v>
      </c>
      <c r="I18" s="3">
        <f t="shared" si="0"/>
        <v>1</v>
      </c>
      <c r="J18" s="9" t="s">
        <v>30</v>
      </c>
      <c r="K18" s="3">
        <f t="shared" si="1"/>
        <v>2</v>
      </c>
      <c r="L18" s="5">
        <f t="shared" ref="L18" si="36">I18+K18</f>
        <v>3</v>
      </c>
      <c r="M18" s="14" t="str">
        <f t="shared" ref="M18" si="37">+IF(L18&gt;=8,"Riesgo extremo",IF(L18&gt;=6,"Riesgo alto",IF(L18=5,"Riesgo medio",IF(L18&lt;=4,"Riesgo bajo",0))))</f>
        <v>Riesgo bajo</v>
      </c>
      <c r="N18" s="5" t="s">
        <v>77</v>
      </c>
      <c r="O18" s="10" t="s">
        <v>99</v>
      </c>
      <c r="P18" s="9" t="s">
        <v>33</v>
      </c>
      <c r="Q18" s="3">
        <f t="shared" si="4"/>
        <v>1</v>
      </c>
      <c r="R18" s="9" t="s">
        <v>30</v>
      </c>
      <c r="S18" s="3">
        <f t="shared" si="5"/>
        <v>2</v>
      </c>
      <c r="T18" s="5">
        <f t="shared" ref="T18" si="38">Q18+S18</f>
        <v>3</v>
      </c>
      <c r="U18" s="14" t="str">
        <f t="shared" ref="U18" si="39">+IF(T18&gt;=8,"Riesgo extremo",IF(T18&gt;=6,"Riesgo alto",IF(T18=5,"Riesgo medio",IF(T18&lt;=4,"Riesgo bajo",0))))</f>
        <v>Riesgo bajo</v>
      </c>
      <c r="V18" s="5" t="s">
        <v>35</v>
      </c>
      <c r="W18" s="10" t="s">
        <v>80</v>
      </c>
      <c r="X18" s="11">
        <v>43860</v>
      </c>
      <c r="Y18" s="11">
        <v>44196</v>
      </c>
      <c r="Z18" s="10" t="s">
        <v>100</v>
      </c>
      <c r="AA18" s="5" t="s">
        <v>78</v>
      </c>
    </row>
    <row r="19" spans="1:27" ht="27" x14ac:dyDescent="0.3">
      <c r="A19" s="16">
        <v>28</v>
      </c>
      <c r="B19" s="5" t="s">
        <v>38</v>
      </c>
      <c r="C19" s="5" t="s">
        <v>56</v>
      </c>
      <c r="D19" s="4" t="s">
        <v>76</v>
      </c>
      <c r="E19" s="5" t="s">
        <v>26</v>
      </c>
      <c r="F19" s="8" t="s">
        <v>101</v>
      </c>
      <c r="G19" s="13" t="s">
        <v>102</v>
      </c>
      <c r="H19" s="9" t="s">
        <v>33</v>
      </c>
      <c r="I19" s="3">
        <f t="shared" ref="I19" si="40">IF(H19="RARO",1,IF(H19="IMPROBABLE",2,IF(H19="POSIBLE",3,IF(H19="PROBABLE",4,IF(H19="CASI CIERTO",5,0)))))</f>
        <v>1</v>
      </c>
      <c r="J19" s="9" t="s">
        <v>30</v>
      </c>
      <c r="K19" s="3">
        <f t="shared" ref="K19" si="41">IF(J19="INSIGNIFICANTE",1,IF(J19="MENOR",2,IF(J19="MODERADO",3,IF(J19="MAYOR",4,IF(J19="CATASTRÓFICO",5,0)))))</f>
        <v>2</v>
      </c>
      <c r="L19" s="5">
        <f t="shared" ref="L19" si="42">I19+K19</f>
        <v>3</v>
      </c>
      <c r="M19" s="14" t="str">
        <f t="shared" ref="M19" si="43">+IF(L19&gt;=8,"Riesgo extremo",IF(L19&gt;=6,"Riesgo alto",IF(L19=5,"Riesgo medio",IF(L19&lt;=4,"Riesgo bajo",0))))</f>
        <v>Riesgo bajo</v>
      </c>
      <c r="N19" s="5" t="s">
        <v>54</v>
      </c>
      <c r="O19" s="10" t="s">
        <v>103</v>
      </c>
      <c r="P19" s="9" t="s">
        <v>33</v>
      </c>
      <c r="Q19" s="3">
        <f t="shared" ref="Q19" si="44">IF(P19="RARO",1,IF(P19="IMPROBABLE",2,IF(P19="POSIBLE",3,IF(P19="PROBABLE",4,IF(P19="CASI CIERTO",5,0)))))</f>
        <v>1</v>
      </c>
      <c r="R19" s="9" t="s">
        <v>30</v>
      </c>
      <c r="S19" s="3">
        <f t="shared" ref="S19" si="45">IF(R19="INSIGNIFICANTE",1,IF(R19="MENOR",2,IF(R19="MODERADO",3,IF(R19="MAYOR",4,IF(R19="CATASTRÓFICO",5,0)))))</f>
        <v>2</v>
      </c>
      <c r="T19" s="5">
        <f t="shared" ref="T19" si="46">Q19+S19</f>
        <v>3</v>
      </c>
      <c r="U19" s="14" t="str">
        <f t="shared" ref="U19" si="47">+IF(T19&gt;=8,"Riesgo extremo",IF(T19&gt;=6,"Riesgo alto",IF(T19=5,"Riesgo medio",IF(T19&lt;=4,"Riesgo bajo",0))))</f>
        <v>Riesgo bajo</v>
      </c>
      <c r="V19" s="5" t="s">
        <v>48</v>
      </c>
      <c r="W19" s="10" t="s">
        <v>129</v>
      </c>
      <c r="X19" s="11">
        <v>43860</v>
      </c>
      <c r="Y19" s="11">
        <v>44196</v>
      </c>
      <c r="Z19" s="10" t="s">
        <v>104</v>
      </c>
      <c r="AA19" s="5" t="s">
        <v>37</v>
      </c>
    </row>
  </sheetData>
  <sheetProtection algorithmName="SHA-512" hashValue="W1eZ7t+2s0WBtfUZ9aPj2LDsWm8zZ6QL5pMRQGxRMg5Laa25kSkholxBpPa5o1Ljah78KxfiBM39863oPWX2iw==" saltValue="raSTtabFaLbw53AGK5VuJg==" spinCount="100000" sheet="1" objects="1" scenarios="1"/>
  <autoFilter ref="A3:AA19">
    <filterColumn colId="7" showButton="0"/>
    <filterColumn colId="9" showButton="0"/>
    <filterColumn colId="15" showButton="0"/>
    <filterColumn colId="16" showButton="0"/>
    <filterColumn colId="17" showButton="0"/>
    <filterColumn colId="18" showButton="0"/>
    <filterColumn colId="19" showButton="0"/>
    <filterColumn colId="25" showButton="0"/>
  </autoFilter>
  <mergeCells count="23">
    <mergeCell ref="Z3:AA3"/>
    <mergeCell ref="T4:T5"/>
    <mergeCell ref="U4:U5"/>
    <mergeCell ref="V3:V5"/>
    <mergeCell ref="Y3:Y5"/>
    <mergeCell ref="X3:X5"/>
    <mergeCell ref="W3:W5"/>
    <mergeCell ref="B3:B5"/>
    <mergeCell ref="A3:A5"/>
    <mergeCell ref="G3:G5"/>
    <mergeCell ref="F3:F5"/>
    <mergeCell ref="H3:I4"/>
    <mergeCell ref="R4:S4"/>
    <mergeCell ref="P3:U3"/>
    <mergeCell ref="E3:E5"/>
    <mergeCell ref="D3:D5"/>
    <mergeCell ref="C3:C5"/>
    <mergeCell ref="J3:K4"/>
    <mergeCell ref="O3:O5"/>
    <mergeCell ref="N3:N5"/>
    <mergeCell ref="M3:M5"/>
    <mergeCell ref="L3:L5"/>
    <mergeCell ref="P4:Q4"/>
  </mergeCells>
  <conditionalFormatting sqref="U12 M12 M6:M8 U6:U8 U10 M10 U16:U17 M16:M17">
    <cfRule type="cellIs" dxfId="39" priority="85" operator="equal">
      <formula>"Riesgo extremo"</formula>
    </cfRule>
    <cfRule type="cellIs" dxfId="38" priority="86" operator="equal">
      <formula>"Riesgo alto"</formula>
    </cfRule>
    <cfRule type="cellIs" dxfId="37" priority="87" operator="equal">
      <formula>"Riesgo medio"</formula>
    </cfRule>
    <cfRule type="cellIs" dxfId="36" priority="88" operator="equal">
      <formula>"Riesgo bajo"</formula>
    </cfRule>
  </conditionalFormatting>
  <conditionalFormatting sqref="U15 M15">
    <cfRule type="cellIs" dxfId="35" priority="61" operator="equal">
      <formula>"Riesgo extremo"</formula>
    </cfRule>
    <cfRule type="cellIs" dxfId="34" priority="62" operator="equal">
      <formula>"Riesgo alto"</formula>
    </cfRule>
    <cfRule type="cellIs" dxfId="33" priority="63" operator="equal">
      <formula>"Riesgo medio"</formula>
    </cfRule>
    <cfRule type="cellIs" dxfId="32" priority="64" operator="equal">
      <formula>"Riesgo bajo"</formula>
    </cfRule>
  </conditionalFormatting>
  <conditionalFormatting sqref="U18 M18">
    <cfRule type="cellIs" dxfId="31" priority="41" operator="equal">
      <formula>"Riesgo extremo"</formula>
    </cfRule>
    <cfRule type="cellIs" dxfId="30" priority="42" operator="equal">
      <formula>"Riesgo alto"</formula>
    </cfRule>
    <cfRule type="cellIs" dxfId="29" priority="43" operator="equal">
      <formula>"Riesgo medio"</formula>
    </cfRule>
    <cfRule type="cellIs" dxfId="28" priority="44" operator="equal">
      <formula>"Riesgo bajo"</formula>
    </cfRule>
  </conditionalFormatting>
  <conditionalFormatting sqref="U11 M11">
    <cfRule type="cellIs" dxfId="27" priority="33" operator="equal">
      <formula>"Riesgo extremo"</formula>
    </cfRule>
    <cfRule type="cellIs" dxfId="26" priority="34" operator="equal">
      <formula>"Riesgo alto"</formula>
    </cfRule>
    <cfRule type="cellIs" dxfId="25" priority="35" operator="equal">
      <formula>"Riesgo medio"</formula>
    </cfRule>
    <cfRule type="cellIs" dxfId="24" priority="36" operator="equal">
      <formula>"Riesgo bajo"</formula>
    </cfRule>
  </conditionalFormatting>
  <conditionalFormatting sqref="U14">
    <cfRule type="cellIs" dxfId="23" priority="13" operator="equal">
      <formula>"Riesgo extremo"</formula>
    </cfRule>
    <cfRule type="cellIs" dxfId="22" priority="14" operator="equal">
      <formula>"Riesgo alto"</formula>
    </cfRule>
    <cfRule type="cellIs" dxfId="21" priority="15" operator="equal">
      <formula>"Riesgo medio"</formula>
    </cfRule>
    <cfRule type="cellIs" dxfId="20" priority="16" operator="equal">
      <formula>"Riesgo bajo"</formula>
    </cfRule>
  </conditionalFormatting>
  <conditionalFormatting sqref="M13">
    <cfRule type="cellIs" dxfId="19" priority="25" operator="equal">
      <formula>"Riesgo extremo"</formula>
    </cfRule>
    <cfRule type="cellIs" dxfId="18" priority="26" operator="equal">
      <formula>"Riesgo alto"</formula>
    </cfRule>
    <cfRule type="cellIs" dxfId="17" priority="27" operator="equal">
      <formula>"Riesgo medio"</formula>
    </cfRule>
    <cfRule type="cellIs" dxfId="16" priority="28" operator="equal">
      <formula>"Riesgo bajo"</formula>
    </cfRule>
  </conditionalFormatting>
  <conditionalFormatting sqref="U13">
    <cfRule type="cellIs" dxfId="15" priority="21" operator="equal">
      <formula>"Riesgo extremo"</formula>
    </cfRule>
    <cfRule type="cellIs" dxfId="14" priority="22" operator="equal">
      <formula>"Riesgo alto"</formula>
    </cfRule>
    <cfRule type="cellIs" dxfId="13" priority="23" operator="equal">
      <formula>"Riesgo medio"</formula>
    </cfRule>
    <cfRule type="cellIs" dxfId="12" priority="24" operator="equal">
      <formula>"Riesgo bajo"</formula>
    </cfRule>
  </conditionalFormatting>
  <conditionalFormatting sqref="M14">
    <cfRule type="cellIs" dxfId="11" priority="17" operator="equal">
      <formula>"Riesgo extremo"</formula>
    </cfRule>
    <cfRule type="cellIs" dxfId="10" priority="18" operator="equal">
      <formula>"Riesgo alto"</formula>
    </cfRule>
    <cfRule type="cellIs" dxfId="9" priority="19" operator="equal">
      <formula>"Riesgo medio"</formula>
    </cfRule>
    <cfRule type="cellIs" dxfId="8" priority="20" operator="equal">
      <formula>"Riesgo bajo"</formula>
    </cfRule>
  </conditionalFormatting>
  <conditionalFormatting sqref="U19 M19">
    <cfRule type="cellIs" dxfId="7" priority="9" operator="equal">
      <formula>"Riesgo extremo"</formula>
    </cfRule>
    <cfRule type="cellIs" dxfId="6" priority="10" operator="equal">
      <formula>"Riesgo alto"</formula>
    </cfRule>
    <cfRule type="cellIs" dxfId="5" priority="11" operator="equal">
      <formula>"Riesgo medio"</formula>
    </cfRule>
    <cfRule type="cellIs" dxfId="4" priority="12" operator="equal">
      <formula>"Riesgo bajo"</formula>
    </cfRule>
  </conditionalFormatting>
  <conditionalFormatting sqref="U9 M9">
    <cfRule type="cellIs" dxfId="3" priority="5" operator="equal">
      <formula>"Riesgo extremo"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ellIs" dxfId="0" priority="8" operator="equal">
      <formula>"Riesgo bajo"</formula>
    </cfRule>
  </conditionalFormatting>
  <pageMargins left="0.7" right="0.7" top="0.75" bottom="0.75" header="0.3" footer="0.3"/>
  <pageSetup paperSize="190" orientation="landscape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Hoja2!$A$3:$A$4</xm:f>
          </x14:formula1>
          <xm:sqref>B6:B19</xm:sqref>
        </x14:dataValidation>
        <x14:dataValidation type="list" allowBlank="1" showInputMessage="1" showErrorMessage="1">
          <x14:formula1>
            <xm:f>Hoja2!$A$8:$A$9</xm:f>
          </x14:formula1>
          <xm:sqref>C6:C19</xm:sqref>
        </x14:dataValidation>
        <x14:dataValidation type="list" allowBlank="1" showInputMessage="1" showErrorMessage="1">
          <x14:formula1>
            <xm:f>Hoja2!$A$12:$A$15</xm:f>
          </x14:formula1>
          <xm:sqref>D6:D19</xm:sqref>
        </x14:dataValidation>
        <x14:dataValidation type="list" allowBlank="1" showInputMessage="1" showErrorMessage="1">
          <x14:formula1>
            <xm:f>Hoja2!$A$18:$A$25</xm:f>
          </x14:formula1>
          <xm:sqref>E6:E19</xm:sqref>
        </x14:dataValidation>
        <x14:dataValidation type="list" allowBlank="1" showInputMessage="1" showErrorMessage="1">
          <x14:formula1>
            <xm:f>Hoja2!$A$52:$A$54</xm:f>
          </x14:formula1>
          <xm:sqref>N6:N19</xm:sqref>
        </x14:dataValidation>
        <x14:dataValidation type="list" allowBlank="1" showInputMessage="1" showErrorMessage="1">
          <x14:formula1>
            <xm:f>Hoja2!$A$64:$A$69</xm:f>
          </x14:formula1>
          <xm:sqref>AA6:AA19</xm:sqref>
        </x14:dataValidation>
        <x14:dataValidation type="list" allowBlank="1" showInputMessage="1" showErrorMessage="1">
          <x14:formula1>
            <xm:f>Hoja2!$A$71:$A$72</xm:f>
          </x14:formula1>
          <xm:sqref>V6:V19</xm:sqref>
        </x14:dataValidation>
        <x14:dataValidation type="list" allowBlank="1" showInputMessage="1" showErrorMessage="1">
          <x14:formula1>
            <xm:f>Hoja2!$A$75:$A$79</xm:f>
          </x14:formula1>
          <xm:sqref>R6:R19 J6:J19</xm:sqref>
        </x14:dataValidation>
        <x14:dataValidation type="list" allowBlank="1" showInputMessage="1" showErrorMessage="1">
          <x14:formula1>
            <xm:f>Hoja2!$A$44:$A$48</xm:f>
          </x14:formula1>
          <xm:sqref>P6:P19 H6:H19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A79"/>
  <sheetViews>
    <sheetView topLeftCell="A4" workbookViewId="0">
      <selection activeCell="A45" sqref="A45:XFD45"/>
    </sheetView>
  </sheetViews>
  <sheetFormatPr baseColWidth="10" defaultColWidth="11.42578125" defaultRowHeight="15" x14ac:dyDescent="0.25"/>
  <cols>
    <col min="1" max="1" width="32.42578125" customWidth="1"/>
  </cols>
  <sheetData>
    <row r="2" spans="1:1" x14ac:dyDescent="0.25">
      <c r="A2" t="s">
        <v>105</v>
      </c>
    </row>
    <row r="3" spans="1:1" x14ac:dyDescent="0.25">
      <c r="A3" t="s">
        <v>23</v>
      </c>
    </row>
    <row r="4" spans="1:1" x14ac:dyDescent="0.25">
      <c r="A4" t="s">
        <v>38</v>
      </c>
    </row>
    <row r="7" spans="1:1" x14ac:dyDescent="0.25">
      <c r="A7" t="s">
        <v>106</v>
      </c>
    </row>
    <row r="8" spans="1:1" x14ac:dyDescent="0.25">
      <c r="A8" t="s">
        <v>24</v>
      </c>
    </row>
    <row r="9" spans="1:1" x14ac:dyDescent="0.25">
      <c r="A9" t="s">
        <v>56</v>
      </c>
    </row>
    <row r="11" spans="1:1" x14ac:dyDescent="0.25">
      <c r="A11" t="s">
        <v>107</v>
      </c>
    </row>
    <row r="12" spans="1:1" x14ac:dyDescent="0.25">
      <c r="A12" t="s">
        <v>25</v>
      </c>
    </row>
    <row r="13" spans="1:1" x14ac:dyDescent="0.25">
      <c r="A13" t="s">
        <v>57</v>
      </c>
    </row>
    <row r="14" spans="1:1" x14ac:dyDescent="0.25">
      <c r="A14" t="s">
        <v>64</v>
      </c>
    </row>
    <row r="15" spans="1:1" x14ac:dyDescent="0.25">
      <c r="A15" t="s">
        <v>76</v>
      </c>
    </row>
    <row r="17" spans="1:1" x14ac:dyDescent="0.25">
      <c r="A17" t="s">
        <v>108</v>
      </c>
    </row>
    <row r="18" spans="1:1" x14ac:dyDescent="0.25">
      <c r="A18" t="s">
        <v>58</v>
      </c>
    </row>
    <row r="19" spans="1:1" x14ac:dyDescent="0.25">
      <c r="A19" t="s">
        <v>81</v>
      </c>
    </row>
    <row r="20" spans="1:1" x14ac:dyDescent="0.25">
      <c r="A20" t="s">
        <v>26</v>
      </c>
    </row>
    <row r="21" spans="1:1" x14ac:dyDescent="0.25">
      <c r="A21" t="s">
        <v>86</v>
      </c>
    </row>
    <row r="22" spans="1:1" x14ac:dyDescent="0.25">
      <c r="A22" t="s">
        <v>62</v>
      </c>
    </row>
    <row r="23" spans="1:1" x14ac:dyDescent="0.25">
      <c r="A23" t="s">
        <v>91</v>
      </c>
    </row>
    <row r="24" spans="1:1" x14ac:dyDescent="0.25">
      <c r="A24" t="s">
        <v>96</v>
      </c>
    </row>
    <row r="25" spans="1:1" x14ac:dyDescent="0.25">
      <c r="A25" t="s">
        <v>85</v>
      </c>
    </row>
    <row r="28" spans="1:1" x14ac:dyDescent="0.25">
      <c r="A28" t="s">
        <v>109</v>
      </c>
    </row>
    <row r="29" spans="1:1" x14ac:dyDescent="0.25">
      <c r="A29">
        <v>1</v>
      </c>
    </row>
    <row r="30" spans="1:1" x14ac:dyDescent="0.25">
      <c r="A30">
        <v>2</v>
      </c>
    </row>
    <row r="31" spans="1:1" x14ac:dyDescent="0.25">
      <c r="A31">
        <v>3</v>
      </c>
    </row>
    <row r="32" spans="1:1" x14ac:dyDescent="0.25">
      <c r="A32">
        <v>4</v>
      </c>
    </row>
    <row r="33" spans="1:1" x14ac:dyDescent="0.25">
      <c r="A33">
        <v>5</v>
      </c>
    </row>
    <row r="36" spans="1:1" x14ac:dyDescent="0.25">
      <c r="A36" t="s">
        <v>110</v>
      </c>
    </row>
    <row r="37" spans="1:1" x14ac:dyDescent="0.25">
      <c r="A37">
        <v>1</v>
      </c>
    </row>
    <row r="38" spans="1:1" x14ac:dyDescent="0.25">
      <c r="A38">
        <v>2</v>
      </c>
    </row>
    <row r="39" spans="1:1" x14ac:dyDescent="0.25">
      <c r="A39">
        <v>3</v>
      </c>
    </row>
    <row r="40" spans="1:1" x14ac:dyDescent="0.25">
      <c r="A40">
        <v>4</v>
      </c>
    </row>
    <row r="41" spans="1:1" x14ac:dyDescent="0.25">
      <c r="A41">
        <v>5</v>
      </c>
    </row>
    <row r="43" spans="1:1" x14ac:dyDescent="0.25">
      <c r="A43" t="s">
        <v>111</v>
      </c>
    </row>
    <row r="44" spans="1:1" x14ac:dyDescent="0.25">
      <c r="A44" t="s">
        <v>33</v>
      </c>
    </row>
    <row r="45" spans="1:1" x14ac:dyDescent="0.25">
      <c r="A45" t="s">
        <v>52</v>
      </c>
    </row>
    <row r="46" spans="1:1" x14ac:dyDescent="0.25">
      <c r="A46" t="s">
        <v>29</v>
      </c>
    </row>
    <row r="47" spans="1:1" x14ac:dyDescent="0.25">
      <c r="A47" t="s">
        <v>112</v>
      </c>
    </row>
    <row r="48" spans="1:1" x14ac:dyDescent="0.25">
      <c r="A48" t="s">
        <v>113</v>
      </c>
    </row>
    <row r="51" spans="1:1" x14ac:dyDescent="0.25">
      <c r="A51" t="s">
        <v>114</v>
      </c>
    </row>
    <row r="52" spans="1:1" x14ac:dyDescent="0.25">
      <c r="A52" t="s">
        <v>31</v>
      </c>
    </row>
    <row r="53" spans="1:1" x14ac:dyDescent="0.25">
      <c r="A53" t="s">
        <v>77</v>
      </c>
    </row>
    <row r="54" spans="1:1" x14ac:dyDescent="0.25">
      <c r="A54" t="s">
        <v>54</v>
      </c>
    </row>
    <row r="56" spans="1:1" x14ac:dyDescent="0.25">
      <c r="A56">
        <v>1</v>
      </c>
    </row>
    <row r="57" spans="1:1" x14ac:dyDescent="0.25">
      <c r="A57">
        <v>2</v>
      </c>
    </row>
    <row r="58" spans="1:1" x14ac:dyDescent="0.25">
      <c r="A58">
        <v>3</v>
      </c>
    </row>
    <row r="59" spans="1:1" x14ac:dyDescent="0.25">
      <c r="A59">
        <v>4</v>
      </c>
    </row>
    <row r="60" spans="1:1" x14ac:dyDescent="0.25">
      <c r="A60">
        <v>5</v>
      </c>
    </row>
    <row r="61" spans="1:1" x14ac:dyDescent="0.25">
      <c r="A61">
        <v>6</v>
      </c>
    </row>
    <row r="64" spans="1:1" x14ac:dyDescent="0.25">
      <c r="A64" t="s">
        <v>63</v>
      </c>
    </row>
    <row r="65" spans="1:1" x14ac:dyDescent="0.25">
      <c r="A65" t="s">
        <v>78</v>
      </c>
    </row>
    <row r="66" spans="1:1" x14ac:dyDescent="0.25">
      <c r="A66" t="s">
        <v>37</v>
      </c>
    </row>
    <row r="67" spans="1:1" x14ac:dyDescent="0.25">
      <c r="A67" t="s">
        <v>115</v>
      </c>
    </row>
    <row r="68" spans="1:1" x14ac:dyDescent="0.25">
      <c r="A68" t="s">
        <v>116</v>
      </c>
    </row>
    <row r="69" spans="1:1" x14ac:dyDescent="0.25">
      <c r="A69" t="s">
        <v>44</v>
      </c>
    </row>
    <row r="71" spans="1:1" x14ac:dyDescent="0.25">
      <c r="A71" t="s">
        <v>35</v>
      </c>
    </row>
    <row r="72" spans="1:1" x14ac:dyDescent="0.25">
      <c r="A72" t="s">
        <v>48</v>
      </c>
    </row>
    <row r="74" spans="1:1" x14ac:dyDescent="0.25">
      <c r="A74" t="s">
        <v>110</v>
      </c>
    </row>
    <row r="75" spans="1:1" x14ac:dyDescent="0.25">
      <c r="A75" t="s">
        <v>34</v>
      </c>
    </row>
    <row r="76" spans="1:1" x14ac:dyDescent="0.25">
      <c r="A76" t="s">
        <v>30</v>
      </c>
    </row>
    <row r="77" spans="1:1" x14ac:dyDescent="0.25">
      <c r="A77" t="s">
        <v>53</v>
      </c>
    </row>
    <row r="78" spans="1:1" x14ac:dyDescent="0.25">
      <c r="A78" t="s">
        <v>117</v>
      </c>
    </row>
    <row r="79" spans="1:1" x14ac:dyDescent="0.25">
      <c r="A79" t="s">
        <v>118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RIESGOS</vt:lpstr>
      <vt:lpstr>Hoja2</vt:lpstr>
      <vt:lpstr>Hoja3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FUNCIONARIO</cp:lastModifiedBy>
  <cp:revision/>
  <cp:lastPrinted>2020-01-25T16:34:29Z</cp:lastPrinted>
  <dcterms:created xsi:type="dcterms:W3CDTF">2014-02-13T13:46:48Z</dcterms:created>
  <dcterms:modified xsi:type="dcterms:W3CDTF">2020-01-27T21:25:20Z</dcterms:modified>
</cp:coreProperties>
</file>