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ieusev\Documents\MIS DOCUMENTOS\PLANES DE CONTRATACION INSTRUCTORES 2020\"/>
    </mc:Choice>
  </mc:AlternateContent>
  <bookViews>
    <workbookView xWindow="-120" yWindow="-120" windowWidth="29040" windowHeight="15840" tabRatio="850"/>
  </bookViews>
  <sheets>
    <sheet name="PROD INDUSTRIAL" sheetId="15" r:id="rId1"/>
  </sheets>
  <definedNames>
    <definedName name="_xlnm._FilterDatabase" localSheetId="0" hidden="1">'PROD INDUSTRIAL'!$A$7:$M$19</definedName>
    <definedName name="_xlnm.Print_Area" localSheetId="0">'PROD INDUSTRIAL'!$A$1:$M$19</definedName>
    <definedName name="_xlnm.Print_Titles" localSheetId="0">'PROD INDUSTRIAL'!$2:$9</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10" i="15" l="1"/>
  <c r="J10" i="15" l="1"/>
  <c r="J15" i="15" l="1"/>
  <c r="J16" i="15" l="1"/>
  <c r="F16" i="15"/>
</calcChain>
</file>

<file path=xl/sharedStrings.xml><?xml version="1.0" encoding="utf-8"?>
<sst xmlns="http://schemas.openxmlformats.org/spreadsheetml/2006/main" count="35" uniqueCount="35">
  <si>
    <t>PLAN DE CONTRATACIÓN DE PRESTACIÓN DE SERVICIOS PERSONALES</t>
  </si>
  <si>
    <t xml:space="preserve"> EL DIRECTOR REGIONAL </t>
  </si>
  <si>
    <t xml:space="preserve">CERTIFICA INEXISTENCIA Y APRUEBA EL SIGUIENTE PLAN DE CONTRATACIÓN </t>
  </si>
  <si>
    <t>No. ITEM</t>
  </si>
  <si>
    <t>OBJETO CONTRACTUAL</t>
  </si>
  <si>
    <t>CONTRATISTA</t>
  </si>
  <si>
    <t>NÚMERO DE CONTRATISTAS</t>
  </si>
  <si>
    <t>CONTRATO</t>
  </si>
  <si>
    <t>VALOR TOTAL DEL CONTRATO                            (Valor X Plazo )</t>
  </si>
  <si>
    <t>VERIFICACIÓN  A CARGO DE SECRETARÍA GENERAL
(Colocar SI ó NO)</t>
  </si>
  <si>
    <r>
      <t xml:space="preserve">OBLIGACIONES PRINCIPALES  </t>
    </r>
    <r>
      <rPr>
        <sz val="16"/>
        <color indexed="8"/>
        <rFont val="Arial"/>
        <family val="2"/>
      </rPr>
      <t>(Incluir 3)</t>
    </r>
  </si>
  <si>
    <t>NIVEL DE FORMACION</t>
  </si>
  <si>
    <t>MESES EXPERIENCIA</t>
  </si>
  <si>
    <t xml:space="preserve">JUSTIFICACIÓN OBJETOS IGUALES </t>
  </si>
  <si>
    <t>PLAZO DE EJECUCIÓN
(Meses y días)</t>
  </si>
  <si>
    <t xml:space="preserve">VALOR MENSUAL </t>
  </si>
  <si>
    <t>¿Inexistencia de personal certificada?</t>
  </si>
  <si>
    <t>¿Está debidamente justificada  la contratación con objetos iguales?</t>
  </si>
  <si>
    <t>¿Cuenta con concepto técnico favorable?</t>
  </si>
  <si>
    <t xml:space="preserve">• Cumplir a cabalidad el objeto del contrato en los programas y lugares que el SENA le indique. 
• Prestar los servicios con seriedad, responsabilidad, profesionalidad, eficiencia, oportunidad y calidad. 
• Desarrollar las actividades de acuerdo con los planes que se elaboren previamente y con el personal que cumpla con las exigencias de formación académica y pedagógica que el SENA determine.  
</t>
  </si>
  <si>
    <t>Cargo:</t>
  </si>
  <si>
    <t>En cumplimiento a lo dispuesto en el numeral 3 del artículo 32 de la Ley 80 de 1993, el inciso segundo del artículo 3º del Decreto 1737 de 1998, modificado por el artículo 1° del Decreto 2209 de 1998, el literal h) del numeral 4 del artículo 2° de la Ley 1150 de 2007, artículo 2.2.1.2.1.4.9 de la subsección 4 del Decreto 1082 de 2015 y las Resoluciones Nos. 02331 del 23 de diciembre de 2013, 018 y 019 del 08 de enero de 2014.</t>
  </si>
  <si>
    <t>NOMBRE DE LA DEPENDENCIA QUE REQUIERE LA NECESIDAD DE CONTRATACIÓN: CENTRO TEXTIL Y DE GESTIÓN INDUSTRIAL - REGIONAL ANTIOQUIA</t>
  </si>
  <si>
    <t>El Centro Textil y de Gestión Industrial, requiere para el cumplimiento del objeto institucional ésta contratación, con el fin de atender  las necesidades de formación  de los municipios que integran el área metropolitana y la Subregión Norte de Antioquia (17 municipios).</t>
  </si>
  <si>
    <t>Nombre y firma del profesional que verifica</t>
  </si>
  <si>
    <t>6 MESES</t>
  </si>
  <si>
    <r>
      <t xml:space="preserve">
</t>
    </r>
    <r>
      <rPr>
        <b/>
        <sz val="18"/>
        <color indexed="8"/>
        <rFont val="Arial"/>
        <family val="2"/>
      </rPr>
      <t xml:space="preserve">Olga Lucía Lopera Lopera
</t>
    </r>
    <r>
      <rPr>
        <sz val="18"/>
        <color indexed="8"/>
        <rFont val="Arial"/>
        <family val="2"/>
      </rPr>
      <t>Subdirectora  Centro Textil y de Gestión Industrial</t>
    </r>
  </si>
  <si>
    <r>
      <t xml:space="preserve">Certifica inexistencia de personal de planta y aprueba la contratacion relacionada: 
</t>
    </r>
    <r>
      <rPr>
        <sz val="16"/>
        <color indexed="8"/>
        <rFont val="Arial"/>
        <family val="2"/>
      </rPr>
      <t xml:space="preserve">
</t>
    </r>
    <r>
      <rPr>
        <b/>
        <sz val="16"/>
        <color indexed="8"/>
        <rFont val="Arial"/>
        <family val="2"/>
      </rPr>
      <t xml:space="preserve">Juan Felipe Rendón Ochoa
</t>
    </r>
    <r>
      <rPr>
        <sz val="16"/>
        <color indexed="8"/>
        <rFont val="Arial"/>
        <family val="2"/>
      </rPr>
      <t xml:space="preserve"> DIRECTOR REGIONAL </t>
    </r>
  </si>
  <si>
    <r>
      <t xml:space="preserve">PRESTAR SERVICIOS PROFESIONALES DE CARÁCTER TEMPORAL COMO INSTRUCTOR PARA ATENDER LOS PROGRAMAS DE LA </t>
    </r>
    <r>
      <rPr>
        <b/>
        <sz val="14"/>
        <color rgb="FF000000"/>
        <rFont val="Calibri"/>
        <family val="2"/>
        <scheme val="minor"/>
      </rPr>
      <t>RED TECNOLÓGICA DE  PRODUCCIÓN  INDUSTRIAL</t>
    </r>
    <r>
      <rPr>
        <sz val="14"/>
        <color rgb="FF000000"/>
        <rFont val="Calibri"/>
        <family val="2"/>
        <scheme val="minor"/>
      </rPr>
      <t xml:space="preserve"> EN FORMACIÓN TITULADA Y COMPLEMENTARIA PRESENCIAL PARA EL CENTRO TEXTIL Y DE GESTIÓN INDUSTRIAL</t>
    </r>
  </si>
  <si>
    <r>
      <rPr>
        <b/>
        <sz val="11"/>
        <color rgb="FF000000"/>
        <rFont val="Arial"/>
        <family val="2"/>
      </rPr>
      <t xml:space="preserve">Para la Especialización Tecnológica en Gestión En Laboratorios De Ensayo Y Calibración - Norma Iso/Iec 17025: </t>
    </r>
    <r>
      <rPr>
        <sz val="11"/>
        <color rgb="FF000000"/>
        <rFont val="Arial"/>
        <family val="2"/>
      </rPr>
      <t xml:space="preserve">Instructores técnicos, conformado por profesionales de las áreas de ciencias básicas, Ingenieros de las áreas de: Química, Metalúrgica, Mecánica, Materiales, Industrial, Eléctrica o profesionales con Especialización en Sistemas de Gestión.
</t>
    </r>
    <r>
      <rPr>
        <b/>
        <sz val="11"/>
        <color rgb="FF000000"/>
        <rFont val="Arial"/>
        <family val="2"/>
      </rPr>
      <t>Para Tecnologia en Salud Ocupacional:</t>
    </r>
    <r>
      <rPr>
        <sz val="11"/>
        <color rgb="FF000000"/>
        <rFont val="Arial"/>
        <family val="2"/>
      </rPr>
      <t xml:space="preserve"> El programa requiere de un equipo de instructores Técnicos, conformado por profesionales en las áreas de: Ingenierías, Administración, Sector Salud y Social.
</t>
    </r>
    <r>
      <rPr>
        <b/>
        <sz val="11"/>
        <color rgb="FF000000"/>
        <rFont val="Arial"/>
        <family val="2"/>
      </rPr>
      <t xml:space="preserve">Para Tecnologia en Gestión Integrada de la Calidad, Medio Ambiente, Seguridad y Salud Ocupacional: </t>
    </r>
    <r>
      <rPr>
        <sz val="11"/>
        <color rgb="FF000000"/>
        <rFont val="Arial"/>
        <family val="2"/>
      </rPr>
      <t xml:space="preserve">El programa requiere de un equipo de instructores Técnicos, conformado por: Ingenieros de diferentes áreas de las ciencias y/o Administrador de empresas.
</t>
    </r>
    <r>
      <rPr>
        <b/>
        <sz val="11"/>
        <color rgb="FF000000"/>
        <rFont val="Arial"/>
        <family val="2"/>
      </rPr>
      <t xml:space="preserve">Para Tecnologia en Gestión de Recursos en Plantas de Producción: </t>
    </r>
    <r>
      <rPr>
        <sz val="11"/>
        <color rgb="FF000000"/>
        <rFont val="Arial"/>
        <family val="2"/>
      </rPr>
      <t xml:space="preserve">El programa requiere de un equipo de instructores Técnicos, conformado por: Ingenieros industriales, mecánicos y electrónicos.
</t>
    </r>
    <r>
      <rPr>
        <b/>
        <sz val="11"/>
        <color rgb="FF000000"/>
        <rFont val="Arial"/>
        <family val="2"/>
      </rPr>
      <t xml:space="preserve">
Para Tecnologo en Gestion de Seguridad y Salud en el Trabajo:</t>
    </r>
    <r>
      <rPr>
        <sz val="11"/>
        <color rgb="FF000000"/>
        <rFont val="Arial"/>
        <family val="2"/>
      </rPr>
      <t xml:space="preserve"> El programa requiere de un equipo de instructores técnicos, conformado por profesionales en las áreas de: ingenierías administración sector salud y social
</t>
    </r>
    <r>
      <rPr>
        <b/>
        <sz val="11"/>
        <color rgb="FF000000"/>
        <rFont val="Arial"/>
        <family val="2"/>
      </rPr>
      <t xml:space="preserve">Para complementario en AVANZADO TRABAJO SEGURO EN ALTURAS: </t>
    </r>
    <r>
      <rPr>
        <sz val="11"/>
        <color rgb="FF000000"/>
        <rFont val="Arial"/>
        <family val="2"/>
      </rPr>
      <t xml:space="preserve">Título de técnico, tecnólogo o profesional en salud ocupacional o profesional especialista en salud ocupacional o alguna de sus áreas. Certificado de entrenador para trabajo seguro en alturas certificado de primeros auxilios, soporte asistencial básico, atención prehospitalaria y/o primer respondiente. Certificado de rescate vertical. Certificado de persona autorizado o competente para armado de andamios inspector de equipos de trabajo seguro en altura
</t>
    </r>
  </si>
  <si>
    <r>
      <rPr>
        <b/>
        <sz val="11"/>
        <color theme="1"/>
        <rFont val="Arial"/>
        <family val="2"/>
      </rPr>
      <t>Para Especializacion en Gestión En Laboratorios De Ensayo Y Calibración - Norma Iso/Iec 17025:</t>
    </r>
    <r>
      <rPr>
        <sz val="11"/>
        <color theme="1"/>
        <rFont val="Arial"/>
        <family val="2"/>
      </rPr>
      <t xml:space="preserve"> Desempeño mínimo de 12 meses en actividades relacionadas con implementación de sistemas de gestión laboratorios de ensayo o calibración. Preferiblemente 6 meses de experiencia en desarrollo de actividades relacionadas con procesos de formación.
</t>
    </r>
    <r>
      <rPr>
        <b/>
        <sz val="11"/>
        <color theme="1"/>
        <rFont val="Arial"/>
        <family val="2"/>
      </rPr>
      <t>Para Tecnologia en  Salud Ocupacional:</t>
    </r>
    <r>
      <rPr>
        <sz val="11"/>
        <color theme="1"/>
        <rFont val="Arial"/>
        <family val="2"/>
      </rPr>
      <t xml:space="preserve"> Mínimo 24 meses de experiencia laboral en Salud Ocupacional; Especialista en salud ocupacional, con licencia de prestación de servicios de Salud Ocupacional y mínimo 6 meses de experiencia en procesos formativos.
</t>
    </r>
    <r>
      <rPr>
        <b/>
        <sz val="11"/>
        <color theme="1"/>
        <rFont val="Arial"/>
        <family val="2"/>
      </rPr>
      <t>Para Tecnologia en Gestión Integrada de la Calidad, Medio Ambiente, Seguridad y Salud Ocupacional:</t>
    </r>
    <r>
      <rPr>
        <sz val="11"/>
        <color theme="1"/>
        <rFont val="Arial"/>
        <family val="2"/>
      </rPr>
      <t xml:space="preserve"> Mínimo 24 meses de vinculación laboral con el área de su profesión Especialista en Sistemas de Gestión de la Calidad Competencias mínimas y mínimo 6 meses de experiencia docente.
</t>
    </r>
    <r>
      <rPr>
        <b/>
        <sz val="11"/>
        <color theme="1"/>
        <rFont val="Arial"/>
        <family val="2"/>
      </rPr>
      <t xml:space="preserve">Para Tecnologia en Gestión de Recursos en Plantas de Producción: </t>
    </r>
    <r>
      <rPr>
        <sz val="11"/>
        <color theme="1"/>
        <rFont val="Arial"/>
        <family val="2"/>
      </rPr>
      <t xml:space="preserve">Mínimo 24 meses de vinculación laboral con el área de su profesión Especialista en Gestión Logística; Especialista en Sistemas Integrados de Gestión, y mínimo 6 meses de experiencia docente.
</t>
    </r>
    <r>
      <rPr>
        <b/>
        <sz val="11"/>
        <color theme="1"/>
        <rFont val="Arial"/>
        <family val="2"/>
      </rPr>
      <t xml:space="preserve">Para Tecnologo en Gestion de Seguridad y Salud en el Trabajo: </t>
    </r>
    <r>
      <rPr>
        <sz val="11"/>
        <color theme="1"/>
        <rFont val="Arial"/>
        <family val="2"/>
      </rPr>
      <t xml:space="preserve">Mínimo 24 meses de experiencia laboral en salud ocupacional especialista en salud ocupacional, con licencia de prestación de servicios de salud ocupacional y mínimo 6 meses de experiencia docente.
</t>
    </r>
    <r>
      <rPr>
        <b/>
        <sz val="11"/>
        <color theme="1"/>
        <rFont val="Arial"/>
        <family val="2"/>
      </rPr>
      <t>Para complementario en AVANZADO TRABAJO SEGURO EN ALTURAS:</t>
    </r>
    <r>
      <rPr>
        <sz val="11"/>
        <color theme="1"/>
        <rFont val="Arial"/>
        <family val="2"/>
      </rPr>
      <t xml:space="preserve">Experiencia certificada mínima de seis (6) meses en el desarrollo de actividades de higiene, seguridad, medicina, diseño y ejecución del programa de salud ocupacional denominado actualmente sistema de gestión de la seguridad y salud en el trabajo (sg-sst) empresarial (psoe), con aplicación del programa de protección y prevención contra caídas. Experiencia certificada mínima de un año relacionada con trabajo seguro en altura.
Experiencia en procesos de formación y/o capacitación mínimo de 12 meses continuos o de 24 meses discontinuos con una vigencia no mayor a dos años. experiencia certificada mínima de seis (6) meses en el desarrollo de actividades de higiene, seguridad, medicina, diseño y ejecución del programa de salud ocupacional denominado actualmente sistema de gestión de la seguridad y salud en el trabajo (sg-sst) empresarial (psoe), con aplicación del programa de protección y prevención contra caídas.
experiencia certificada mínima de un año relacionada con trabajo seguro en altura experiencia en procesos de formación y/o capacitación mínimo de 12 meses continuos o de 24 meses discontinuos con una vigencia no mayor a dos años. Licencia en salud ocupacional vigente.
</t>
    </r>
  </si>
  <si>
    <t xml:space="preserve">FECHA: 22/01/2020                                  </t>
  </si>
  <si>
    <t>10 MESES Y 10 DIAS</t>
  </si>
  <si>
    <t xml:space="preserve">1 ELDRIN 6 MESES                                                    ALEJANDRO MEJIA JARAMILLO CC 1152441385 (CALIDAD)                                                                                                                                 </t>
  </si>
  <si>
    <r>
      <t xml:space="preserve">
4 PARA GUILLERMO
EVER YOVANY SERNA PORRAS CC 15328418
YISETH LISDANA PÉREZ ZAPATA CC 1042765985
JORGE IVÁN BEDOYA CARMONA CC 15517457
ANGELA MARIA MOLANO ALVAREZ  CC 65782532
15 PARA ELDRIN COMPLETOS                                              William Alexander Cárdenas Valencia CC 98625303 (ALTURAS)             FREDY NORBERTO BERMUDEZ TORRES CC 71698625 (ALTURAS)      Frezia Beatriz Alarca medina CC 43543098 (SST)                                                  Leidy Andrea Puerta Cifuentes CC 44000713 (SST)                                                Nurdis Luisa Del Carmen Ledesma Mena CC 43085244 (SST)                                 Olga Patricia Sáenz Osorio CC 43621811 (SST)                                                         María Isabel Gómez López CC 43618473 (SST)                                                      Elizabeth Melendez Aguas CC 33084308 (SST)                                                             ALBA PATRICIA LEURO DELGADO CC 39651869 (SST)                                          </t>
    </r>
    <r>
      <rPr>
        <sz val="18"/>
        <color rgb="FFFF0000"/>
        <rFont val="Arial"/>
        <family val="2"/>
      </rPr>
      <t>NUEVO  CC (SST)</t>
    </r>
    <r>
      <rPr>
        <sz val="18"/>
        <rFont val="Arial"/>
        <family val="2"/>
      </rPr>
      <t xml:space="preserve">                                                                       Pilar Cecilia Quintana Negrete CC 1040352015 (SST)                               Cruz Magriber Gutiérrez Grisales CC 43075532 (CALIDAD)                                          Gloria Estela Hernández Manrique CC 43803489 (CALIDAD)                                         LUIS ANGEL ESCOBAR CASTRILLON CC 10246961 (CALIDAD)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</si>
</sst>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 #,##0.00_);_(&quot;$&quot;\ * \(#,##0.00\);_(&quot;$&quot;\ * &quot;-&quot;??_);_(@_)"/>
    <numFmt numFmtId="165" formatCode="_(&quot;$&quot;\ * #,##0_);_(&quot;$&quot;\ * \(#,##0\);_(&quot;$&quot;\ * &quot;-&quot;??_);_(@_)"/>
  </numFmts>
  <fonts count="26" x14ac:knownFonts="1">
    <font>
      <sz val="11"/>
      <color theme="1"/>
      <name val="Calibri"/>
      <family val="2"/>
      <scheme val="minor"/>
    </font>
    <font>
      <sz val="11"/>
      <color theme="1"/>
      <name val="Calibri"/>
      <family val="2"/>
      <scheme val="minor"/>
    </font>
    <font>
      <b/>
      <sz val="24"/>
      <color theme="1"/>
      <name val="Arial"/>
      <family val="2"/>
    </font>
    <font>
      <sz val="18"/>
      <color theme="1"/>
      <name val="Arial"/>
      <family val="2"/>
    </font>
    <font>
      <b/>
      <sz val="20"/>
      <color theme="1"/>
      <name val="Arial"/>
      <family val="2"/>
    </font>
    <font>
      <sz val="16"/>
      <color theme="1"/>
      <name val="Arial"/>
      <family val="2"/>
    </font>
    <font>
      <b/>
      <sz val="16"/>
      <color theme="1"/>
      <name val="Arial"/>
      <family val="2"/>
    </font>
    <font>
      <sz val="16"/>
      <color indexed="8"/>
      <name val="Arial"/>
      <family val="2"/>
    </font>
    <font>
      <b/>
      <sz val="18"/>
      <color theme="1"/>
      <name val="Arial"/>
      <family val="2"/>
    </font>
    <font>
      <b/>
      <sz val="18"/>
      <color indexed="8"/>
      <name val="Arial"/>
      <family val="2"/>
    </font>
    <font>
      <sz val="18"/>
      <color indexed="8"/>
      <name val="Arial"/>
      <family val="2"/>
    </font>
    <font>
      <b/>
      <sz val="16"/>
      <color indexed="8"/>
      <name val="Arial"/>
      <family val="2"/>
    </font>
    <font>
      <sz val="12"/>
      <color theme="1"/>
      <name val="Calibri"/>
      <family val="2"/>
      <scheme val="minor"/>
    </font>
    <font>
      <sz val="12"/>
      <color theme="1"/>
      <name val="Arial"/>
      <family val="2"/>
    </font>
    <font>
      <sz val="12"/>
      <color rgb="FF000000"/>
      <name val="Calibri"/>
      <family val="2"/>
      <scheme val="minor"/>
    </font>
    <font>
      <b/>
      <sz val="12"/>
      <color theme="1"/>
      <name val="Arial"/>
      <family val="2"/>
    </font>
    <font>
      <sz val="14"/>
      <color rgb="FF000000"/>
      <name val="Calibri"/>
      <family val="2"/>
      <scheme val="minor"/>
    </font>
    <font>
      <sz val="11"/>
      <color rgb="FF000000"/>
      <name val="Arial"/>
      <family val="2"/>
    </font>
    <font>
      <b/>
      <sz val="11"/>
      <color rgb="FF000000"/>
      <name val="Arial"/>
      <family val="2"/>
    </font>
    <font>
      <b/>
      <sz val="14"/>
      <color rgb="FF000000"/>
      <name val="Calibri"/>
      <family val="2"/>
      <scheme val="minor"/>
    </font>
    <font>
      <sz val="11"/>
      <color theme="1"/>
      <name val="Arial"/>
      <family val="2"/>
    </font>
    <font>
      <b/>
      <sz val="11"/>
      <color theme="1"/>
      <name val="Arial"/>
      <family val="2"/>
    </font>
    <font>
      <b/>
      <sz val="14"/>
      <color theme="1"/>
      <name val="Calibri"/>
      <family val="2"/>
      <scheme val="minor"/>
    </font>
    <font>
      <sz val="18"/>
      <color rgb="FFFF0000"/>
      <name val="Arial"/>
      <family val="2"/>
    </font>
    <font>
      <sz val="18"/>
      <name val="Arial"/>
      <family val="2"/>
    </font>
    <font>
      <b/>
      <sz val="18"/>
      <name val="Arial"/>
      <family val="2"/>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s>
  <cellStyleXfs count="2">
    <xf numFmtId="0" fontId="0" fillId="0" borderId="0"/>
    <xf numFmtId="164" fontId="1" fillId="0" borderId="0" applyFont="0" applyFill="0" applyBorder="0" applyAlignment="0" applyProtection="0"/>
  </cellStyleXfs>
  <cellXfs count="86">
    <xf numFmtId="0" fontId="0" fillId="0" borderId="0" xfId="0"/>
    <xf numFmtId="0" fontId="3" fillId="0" borderId="0" xfId="0" applyFont="1"/>
    <xf numFmtId="0" fontId="3" fillId="0" borderId="0" xfId="0" applyFont="1" applyAlignment="1">
      <alignment horizontal="center" vertical="center"/>
    </xf>
    <xf numFmtId="0" fontId="3" fillId="0" borderId="0" xfId="0" applyFont="1" applyAlignment="1">
      <alignment horizontal="center" vertical="center" wrapText="1"/>
    </xf>
    <xf numFmtId="0" fontId="13" fillId="0" borderId="4" xfId="0" applyFont="1" applyBorder="1" applyAlignment="1">
      <alignment horizontal="center" vertical="center" wrapText="1"/>
    </xf>
    <xf numFmtId="0" fontId="5" fillId="0" borderId="4" xfId="0" applyFont="1" applyBorder="1" applyAlignment="1">
      <alignment horizontal="center" vertical="center" wrapText="1"/>
    </xf>
    <xf numFmtId="0" fontId="6" fillId="0" borderId="4" xfId="0" applyFont="1" applyBorder="1" applyAlignment="1">
      <alignment horizontal="center" vertical="center" wrapText="1"/>
    </xf>
    <xf numFmtId="0" fontId="6" fillId="0" borderId="1" xfId="0" applyFont="1" applyBorder="1" applyAlignment="1">
      <alignment horizontal="center" vertical="center" wrapText="1"/>
    </xf>
    <xf numFmtId="0" fontId="14" fillId="0" borderId="8" xfId="0" applyFont="1" applyBorder="1" applyAlignment="1">
      <alignment vertical="center" wrapText="1"/>
    </xf>
    <xf numFmtId="0" fontId="14" fillId="0" borderId="8" xfId="0" applyFont="1" applyBorder="1" applyAlignment="1">
      <alignment horizontal="left" vertical="top" wrapText="1"/>
    </xf>
    <xf numFmtId="0" fontId="14" fillId="0" borderId="8" xfId="0" applyFont="1" applyBorder="1" applyAlignment="1">
      <alignment horizontal="left" vertical="center" wrapText="1"/>
    </xf>
    <xf numFmtId="0" fontId="13" fillId="2" borderId="8" xfId="0" applyFont="1" applyFill="1" applyBorder="1" applyAlignment="1">
      <alignment horizontal="left" vertical="center" wrapText="1"/>
    </xf>
    <xf numFmtId="0" fontId="14" fillId="0" borderId="8" xfId="0" applyFont="1" applyBorder="1" applyAlignment="1">
      <alignment horizontal="center" vertical="center" wrapText="1"/>
    </xf>
    <xf numFmtId="0" fontId="5" fillId="0" borderId="8" xfId="0" applyFont="1" applyBorder="1" applyAlignment="1">
      <alignment horizontal="center" vertical="center" wrapText="1"/>
    </xf>
    <xf numFmtId="164" fontId="12" fillId="0" borderId="8" xfId="1" applyFont="1" applyBorder="1" applyAlignment="1">
      <alignment horizontal="center" vertical="center" wrapText="1"/>
    </xf>
    <xf numFmtId="0" fontId="5" fillId="0" borderId="2" xfId="0" applyFont="1" applyBorder="1" applyAlignment="1">
      <alignment horizontal="center" vertical="center" wrapText="1"/>
    </xf>
    <xf numFmtId="0" fontId="15" fillId="0" borderId="4" xfId="0" applyFont="1" applyBorder="1" applyAlignment="1">
      <alignment horizontal="center" vertical="center" wrapText="1"/>
    </xf>
    <xf numFmtId="0" fontId="5" fillId="0" borderId="4" xfId="0" applyFont="1" applyBorder="1" applyAlignment="1">
      <alignment horizontal="center" vertical="center" wrapText="1"/>
    </xf>
    <xf numFmtId="0" fontId="14" fillId="0" borderId="4" xfId="0" applyFont="1" applyBorder="1" applyAlignment="1">
      <alignment horizontal="left" vertical="center" wrapText="1"/>
    </xf>
    <xf numFmtId="165" fontId="22" fillId="0" borderId="4" xfId="1" applyNumberFormat="1" applyFont="1" applyBorder="1" applyAlignment="1">
      <alignment horizontal="center" vertical="center" wrapText="1"/>
    </xf>
    <xf numFmtId="165" fontId="12" fillId="0" borderId="4" xfId="1" applyNumberFormat="1" applyFont="1" applyBorder="1" applyAlignment="1">
      <alignment horizontal="center" vertical="center" wrapText="1"/>
    </xf>
    <xf numFmtId="0" fontId="5" fillId="0" borderId="1" xfId="0" applyFont="1" applyBorder="1" applyAlignment="1">
      <alignment horizontal="center" vertical="center" wrapText="1"/>
    </xf>
    <xf numFmtId="0" fontId="3" fillId="0" borderId="10" xfId="0" applyFont="1" applyBorder="1"/>
    <xf numFmtId="0" fontId="3" fillId="0" borderId="11" xfId="0" applyFont="1" applyBorder="1"/>
    <xf numFmtId="0" fontId="3" fillId="0" borderId="11" xfId="0" applyFont="1" applyBorder="1" applyAlignment="1">
      <alignment horizontal="center" vertical="center"/>
    </xf>
    <xf numFmtId="0" fontId="3" fillId="0" borderId="11" xfId="0" applyFont="1" applyBorder="1" applyAlignment="1">
      <alignment horizontal="center" vertical="center" wrapText="1"/>
    </xf>
    <xf numFmtId="0" fontId="3" fillId="0" borderId="9" xfId="0" applyFont="1" applyBorder="1"/>
    <xf numFmtId="0" fontId="25" fillId="0" borderId="4" xfId="0" applyFont="1" applyBorder="1" applyAlignment="1">
      <alignment horizontal="left" vertical="center" wrapText="1"/>
    </xf>
    <xf numFmtId="0" fontId="8"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2" xfId="0" applyFont="1" applyBorder="1" applyAlignment="1">
      <alignment horizontal="center" vertical="center" wrapText="1"/>
    </xf>
    <xf numFmtId="0" fontId="14" fillId="0" borderId="10" xfId="0" applyFont="1" applyBorder="1" applyAlignment="1">
      <alignment horizontal="left" vertical="center" wrapText="1"/>
    </xf>
    <xf numFmtId="0" fontId="14" fillId="0" borderId="11" xfId="0" applyFont="1" applyBorder="1" applyAlignment="1">
      <alignment horizontal="left" vertical="center" wrapText="1"/>
    </xf>
    <xf numFmtId="0" fontId="14" fillId="0" borderId="9" xfId="0" applyFont="1" applyBorder="1" applyAlignment="1">
      <alignment horizontal="left" vertical="center" wrapText="1"/>
    </xf>
    <xf numFmtId="165" fontId="5" fillId="0" borderId="10" xfId="0" applyNumberFormat="1" applyFont="1" applyBorder="1" applyAlignment="1">
      <alignment horizontal="center" vertical="center" wrapText="1"/>
    </xf>
    <xf numFmtId="0" fontId="5" fillId="0" borderId="11"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9" xfId="0" applyFont="1" applyBorder="1" applyAlignment="1">
      <alignment horizontal="center" vertical="center" wrapText="1"/>
    </xf>
    <xf numFmtId="165" fontId="12" fillId="0" borderId="10" xfId="1" applyNumberFormat="1" applyFont="1" applyBorder="1" applyAlignment="1">
      <alignment horizontal="center" vertical="center" wrapText="1"/>
    </xf>
    <xf numFmtId="165" fontId="12" fillId="0" borderId="11" xfId="1" applyNumberFormat="1" applyFont="1" applyBorder="1" applyAlignment="1">
      <alignment horizontal="center" vertical="center" wrapText="1"/>
    </xf>
    <xf numFmtId="165" fontId="12" fillId="0" borderId="9" xfId="1" applyNumberFormat="1" applyFont="1" applyBorder="1" applyAlignment="1">
      <alignment horizontal="center" vertical="center" wrapText="1"/>
    </xf>
    <xf numFmtId="164" fontId="12" fillId="0" borderId="10" xfId="1" applyFont="1" applyBorder="1" applyAlignment="1">
      <alignment horizontal="left" vertical="center" wrapText="1"/>
    </xf>
    <xf numFmtId="164" fontId="12" fillId="0" borderId="11" xfId="1" applyFont="1" applyBorder="1" applyAlignment="1">
      <alignment horizontal="left" vertical="center" wrapText="1"/>
    </xf>
    <xf numFmtId="164" fontId="12" fillId="0" borderId="9" xfId="1" applyFont="1" applyBorder="1" applyAlignment="1">
      <alignment horizontal="left" vertical="center" wrapText="1"/>
    </xf>
    <xf numFmtId="0" fontId="20" fillId="2" borderId="10" xfId="0" applyFont="1" applyFill="1" applyBorder="1" applyAlignment="1">
      <alignment horizontal="left" vertical="top" wrapText="1"/>
    </xf>
    <xf numFmtId="0" fontId="20" fillId="2" borderId="11" xfId="0" applyFont="1" applyFill="1" applyBorder="1" applyAlignment="1">
      <alignment horizontal="left" vertical="top" wrapText="1"/>
    </xf>
    <xf numFmtId="0" fontId="20" fillId="2" borderId="9" xfId="0" applyFont="1" applyFill="1" applyBorder="1" applyAlignment="1">
      <alignment horizontal="left" vertical="top" wrapText="1"/>
    </xf>
    <xf numFmtId="0" fontId="6" fillId="0" borderId="1" xfId="0" applyFont="1" applyBorder="1" applyAlignment="1">
      <alignment horizontal="left" vertical="center" wrapText="1"/>
    </xf>
    <xf numFmtId="0" fontId="6" fillId="0" borderId="3" xfId="0" applyFont="1" applyBorder="1" applyAlignment="1">
      <alignment horizontal="left" vertical="center" wrapText="1"/>
    </xf>
    <xf numFmtId="0" fontId="8" fillId="0" borderId="3" xfId="0" applyFont="1" applyBorder="1" applyAlignment="1">
      <alignment horizontal="center" vertical="center" wrapText="1"/>
    </xf>
    <xf numFmtId="0" fontId="11"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4" xfId="0" applyFont="1" applyBorder="1" applyAlignment="1">
      <alignment horizontal="lef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4" xfId="0" applyFont="1" applyBorder="1" applyAlignment="1">
      <alignment horizontal="center" vertical="center"/>
    </xf>
    <xf numFmtId="0" fontId="4" fillId="0" borderId="1" xfId="0" applyFont="1" applyBorder="1" applyAlignment="1">
      <alignment horizontal="center" vertical="center"/>
    </xf>
    <xf numFmtId="0" fontId="5" fillId="0" borderId="4" xfId="0" applyFont="1" applyBorder="1" applyAlignment="1">
      <alignment horizontal="center" vertical="center" wrapText="1"/>
    </xf>
    <xf numFmtId="0" fontId="5" fillId="0" borderId="1" xfId="0" applyFont="1" applyBorder="1" applyAlignment="1">
      <alignment horizontal="center" vertical="center" wrapText="1"/>
    </xf>
    <xf numFmtId="0" fontId="6" fillId="0" borderId="4" xfId="0" applyFont="1" applyBorder="1" applyAlignment="1">
      <alignment horizontal="center" vertical="center" wrapText="1"/>
    </xf>
    <xf numFmtId="0" fontId="6" fillId="0" borderId="1" xfId="0" applyFont="1" applyBorder="1" applyAlignment="1">
      <alignment horizontal="center" vertical="center" wrapText="1"/>
    </xf>
    <xf numFmtId="0" fontId="6" fillId="0" borderId="4" xfId="0" applyFont="1" applyBorder="1" applyAlignment="1" applyProtection="1">
      <alignment horizontal="left" vertical="center" wrapText="1"/>
      <protection locked="0"/>
    </xf>
    <xf numFmtId="0" fontId="6" fillId="0" borderId="1" xfId="0" applyFont="1" applyBorder="1" applyAlignment="1" applyProtection="1">
      <alignment horizontal="left" vertical="center" wrapText="1"/>
      <protection locked="0"/>
    </xf>
    <xf numFmtId="0" fontId="24" fillId="0" borderId="11" xfId="0" applyFont="1" applyBorder="1" applyAlignment="1">
      <alignment horizontal="left" vertical="center" wrapText="1"/>
    </xf>
    <xf numFmtId="0" fontId="6" fillId="0" borderId="4" xfId="0" applyFont="1" applyBorder="1" applyAlignment="1">
      <alignment horizontal="left" vertical="center"/>
    </xf>
    <xf numFmtId="0" fontId="6" fillId="0" borderId="1" xfId="0" applyFont="1" applyBorder="1" applyAlignment="1">
      <alignment horizontal="left" vertical="center"/>
    </xf>
    <xf numFmtId="0" fontId="17" fillId="0" borderId="10" xfId="0" applyFont="1" applyBorder="1" applyAlignment="1">
      <alignment horizontal="left" vertical="top" wrapText="1"/>
    </xf>
    <xf numFmtId="0" fontId="17" fillId="0" borderId="11" xfId="0" applyFont="1" applyBorder="1" applyAlignment="1">
      <alignment horizontal="left" vertical="top" wrapText="1"/>
    </xf>
    <xf numFmtId="0" fontId="17" fillId="0" borderId="9" xfId="0" applyFont="1" applyBorder="1" applyAlignment="1">
      <alignment horizontal="left" vertical="top" wrapText="1"/>
    </xf>
    <xf numFmtId="0" fontId="16" fillId="0" borderId="10" xfId="0" applyFont="1" applyBorder="1" applyAlignment="1">
      <alignment horizontal="left" vertical="center" wrapText="1"/>
    </xf>
    <xf numFmtId="0" fontId="16" fillId="0" borderId="11" xfId="0" applyFont="1" applyBorder="1" applyAlignment="1">
      <alignment horizontal="left" vertical="center" wrapText="1"/>
    </xf>
    <xf numFmtId="0" fontId="1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9" xfId="0" applyFont="1" applyBorder="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pageSetUpPr fitToPage="1"/>
  </sheetPr>
  <dimension ref="A1:N19"/>
  <sheetViews>
    <sheetView showGridLines="0" tabSelected="1" view="pageBreakPreview" zoomScale="50" zoomScaleNormal="60" zoomScaleSheetLayoutView="50" workbookViewId="0">
      <selection activeCell="K15" sqref="K15"/>
    </sheetView>
  </sheetViews>
  <sheetFormatPr baseColWidth="10" defaultRowHeight="23.25" x14ac:dyDescent="0.35"/>
  <cols>
    <col min="1" max="1" width="11.42578125" style="2" customWidth="1"/>
    <col min="2" max="2" width="20.7109375" style="1" customWidth="1"/>
    <col min="3" max="3" width="31.28515625" style="1" customWidth="1"/>
    <col min="4" max="4" width="62.140625" style="1" customWidth="1"/>
    <col min="5" max="5" width="90.28515625" style="1" customWidth="1"/>
    <col min="6" max="6" width="24.140625" style="1" customWidth="1"/>
    <col min="7" max="7" width="30.140625" style="1" customWidth="1"/>
    <col min="8" max="8" width="27.28515625" style="1" customWidth="1"/>
    <col min="9" max="9" width="21" style="1" customWidth="1"/>
    <col min="10" max="10" width="26.5703125" style="1" customWidth="1"/>
    <col min="11" max="11" width="21.140625" style="1" customWidth="1"/>
    <col min="12" max="12" width="23.140625" style="1" customWidth="1"/>
    <col min="13" max="13" width="23.85546875" style="1" customWidth="1"/>
    <col min="14" max="14" width="105.28515625" style="1" customWidth="1"/>
    <col min="15" max="16384" width="11.42578125" style="1"/>
  </cols>
  <sheetData>
    <row r="1" spans="1:14" ht="43.5" customHeight="1" x14ac:dyDescent="0.35">
      <c r="A1" s="64" t="s">
        <v>0</v>
      </c>
      <c r="B1" s="65"/>
      <c r="C1" s="65"/>
      <c r="D1" s="65"/>
      <c r="E1" s="65"/>
      <c r="F1" s="65"/>
      <c r="G1" s="65"/>
      <c r="H1" s="65"/>
      <c r="I1" s="65"/>
      <c r="J1" s="65"/>
      <c r="K1" s="65"/>
      <c r="L1" s="65"/>
      <c r="M1" s="65"/>
      <c r="N1" s="22"/>
    </row>
    <row r="2" spans="1:14" ht="31.5" customHeight="1" x14ac:dyDescent="0.35">
      <c r="A2" s="66" t="s">
        <v>1</v>
      </c>
      <c r="B2" s="66"/>
      <c r="C2" s="66"/>
      <c r="D2" s="66"/>
      <c r="E2" s="66"/>
      <c r="F2" s="66"/>
      <c r="G2" s="66"/>
      <c r="H2" s="66"/>
      <c r="I2" s="66"/>
      <c r="J2" s="66"/>
      <c r="K2" s="66"/>
      <c r="L2" s="66"/>
      <c r="M2" s="67"/>
      <c r="N2" s="23"/>
    </row>
    <row r="3" spans="1:14" ht="51.75" customHeight="1" x14ac:dyDescent="0.35">
      <c r="A3" s="68" t="s">
        <v>21</v>
      </c>
      <c r="B3" s="68"/>
      <c r="C3" s="68"/>
      <c r="D3" s="68"/>
      <c r="E3" s="68"/>
      <c r="F3" s="68"/>
      <c r="G3" s="68"/>
      <c r="H3" s="68"/>
      <c r="I3" s="68"/>
      <c r="J3" s="68"/>
      <c r="K3" s="68"/>
      <c r="L3" s="68"/>
      <c r="M3" s="69"/>
      <c r="N3" s="23"/>
    </row>
    <row r="4" spans="1:14" ht="33.75" customHeight="1" x14ac:dyDescent="0.35">
      <c r="A4" s="70" t="s">
        <v>2</v>
      </c>
      <c r="B4" s="70"/>
      <c r="C4" s="70"/>
      <c r="D4" s="70"/>
      <c r="E4" s="70"/>
      <c r="F4" s="70"/>
      <c r="G4" s="70"/>
      <c r="H4" s="70"/>
      <c r="I4" s="70"/>
      <c r="J4" s="70"/>
      <c r="K4" s="70"/>
      <c r="L4" s="70"/>
      <c r="M4" s="71"/>
      <c r="N4" s="23"/>
    </row>
    <row r="5" spans="1:14" ht="33" customHeight="1" x14ac:dyDescent="0.35">
      <c r="A5" s="72" t="s">
        <v>22</v>
      </c>
      <c r="B5" s="72"/>
      <c r="C5" s="72"/>
      <c r="D5" s="72"/>
      <c r="E5" s="72"/>
      <c r="F5" s="72"/>
      <c r="G5" s="72"/>
      <c r="H5" s="72"/>
      <c r="I5" s="72"/>
      <c r="J5" s="72"/>
      <c r="K5" s="72"/>
      <c r="L5" s="72"/>
      <c r="M5" s="73"/>
      <c r="N5" s="23"/>
    </row>
    <row r="6" spans="1:14" ht="21" customHeight="1" x14ac:dyDescent="0.35">
      <c r="A6" s="60"/>
      <c r="B6" s="60"/>
      <c r="C6" s="60"/>
      <c r="D6" s="60"/>
      <c r="E6" s="60"/>
      <c r="F6" s="60"/>
      <c r="G6" s="60"/>
      <c r="H6" s="60"/>
      <c r="I6" s="60"/>
      <c r="J6" s="60"/>
      <c r="K6" s="60"/>
      <c r="L6" s="60"/>
      <c r="M6" s="53"/>
      <c r="N6" s="23"/>
    </row>
    <row r="7" spans="1:14" s="2" customFormat="1" ht="36.75" customHeight="1" x14ac:dyDescent="0.25">
      <c r="A7" s="75" t="s">
        <v>31</v>
      </c>
      <c r="B7" s="75"/>
      <c r="C7" s="75"/>
      <c r="D7" s="75"/>
      <c r="E7" s="75"/>
      <c r="F7" s="75"/>
      <c r="G7" s="75"/>
      <c r="H7" s="75"/>
      <c r="I7" s="75"/>
      <c r="J7" s="75"/>
      <c r="K7" s="75"/>
      <c r="L7" s="75"/>
      <c r="M7" s="76"/>
      <c r="N7" s="24"/>
    </row>
    <row r="8" spans="1:14" s="3" customFormat="1" ht="65.25" customHeight="1" x14ac:dyDescent="0.25">
      <c r="A8" s="70" t="s">
        <v>3</v>
      </c>
      <c r="B8" s="70" t="s">
        <v>4</v>
      </c>
      <c r="C8" s="70" t="s">
        <v>5</v>
      </c>
      <c r="D8" s="70"/>
      <c r="E8" s="70"/>
      <c r="F8" s="70" t="s">
        <v>6</v>
      </c>
      <c r="G8" s="70" t="s">
        <v>7</v>
      </c>
      <c r="H8" s="70"/>
      <c r="I8" s="70"/>
      <c r="J8" s="70" t="s">
        <v>8</v>
      </c>
      <c r="K8" s="70" t="s">
        <v>9</v>
      </c>
      <c r="L8" s="70"/>
      <c r="M8" s="71"/>
      <c r="N8" s="25"/>
    </row>
    <row r="9" spans="1:14" s="2" customFormat="1" ht="125.25" customHeight="1" x14ac:dyDescent="0.25">
      <c r="A9" s="70"/>
      <c r="B9" s="70"/>
      <c r="C9" s="6" t="s">
        <v>10</v>
      </c>
      <c r="D9" s="6" t="s">
        <v>11</v>
      </c>
      <c r="E9" s="6" t="s">
        <v>12</v>
      </c>
      <c r="F9" s="70"/>
      <c r="G9" s="6" t="s">
        <v>13</v>
      </c>
      <c r="H9" s="6" t="s">
        <v>14</v>
      </c>
      <c r="I9" s="6" t="s">
        <v>15</v>
      </c>
      <c r="J9" s="70"/>
      <c r="K9" s="5" t="s">
        <v>16</v>
      </c>
      <c r="L9" s="5" t="s">
        <v>17</v>
      </c>
      <c r="M9" s="21" t="s">
        <v>18</v>
      </c>
      <c r="N9" s="24"/>
    </row>
    <row r="10" spans="1:14" s="2" customFormat="1" ht="163.5" customHeight="1" x14ac:dyDescent="0.25">
      <c r="A10" s="83">
        <v>1</v>
      </c>
      <c r="B10" s="80" t="s">
        <v>28</v>
      </c>
      <c r="C10" s="31" t="s">
        <v>19</v>
      </c>
      <c r="D10" s="77" t="s">
        <v>29</v>
      </c>
      <c r="E10" s="50" t="s">
        <v>30</v>
      </c>
      <c r="F10" s="41">
        <v>18</v>
      </c>
      <c r="G10" s="31" t="s">
        <v>23</v>
      </c>
      <c r="H10" s="37" t="s">
        <v>32</v>
      </c>
      <c r="I10" s="47">
        <v>3680000</v>
      </c>
      <c r="J10" s="44">
        <f>((I10*10)+(I10/30)*10)*F10</f>
        <v>684480000</v>
      </c>
      <c r="K10" s="34">
        <f>J10/18</f>
        <v>38026666.666666664</v>
      </c>
      <c r="L10" s="37"/>
      <c r="M10" s="38"/>
      <c r="N10" s="74" t="s">
        <v>34</v>
      </c>
    </row>
    <row r="11" spans="1:14" s="2" customFormat="1" ht="80.25" customHeight="1" x14ac:dyDescent="0.25">
      <c r="A11" s="84"/>
      <c r="B11" s="81"/>
      <c r="C11" s="32"/>
      <c r="D11" s="78"/>
      <c r="E11" s="51"/>
      <c r="F11" s="42"/>
      <c r="G11" s="32"/>
      <c r="H11" s="35"/>
      <c r="I11" s="48"/>
      <c r="J11" s="45"/>
      <c r="K11" s="35"/>
      <c r="L11" s="35"/>
      <c r="M11" s="39"/>
      <c r="N11" s="74"/>
    </row>
    <row r="12" spans="1:14" s="2" customFormat="1" ht="102" customHeight="1" x14ac:dyDescent="0.25">
      <c r="A12" s="84"/>
      <c r="B12" s="81"/>
      <c r="C12" s="32"/>
      <c r="D12" s="78"/>
      <c r="E12" s="51"/>
      <c r="F12" s="42"/>
      <c r="G12" s="32"/>
      <c r="H12" s="35"/>
      <c r="I12" s="48"/>
      <c r="J12" s="45"/>
      <c r="K12" s="35"/>
      <c r="L12" s="35"/>
      <c r="M12" s="39"/>
      <c r="N12" s="74"/>
    </row>
    <row r="13" spans="1:14" s="2" customFormat="1" ht="23.25" hidden="1" customHeight="1" x14ac:dyDescent="0.25">
      <c r="A13" s="84"/>
      <c r="B13" s="81"/>
      <c r="C13" s="32"/>
      <c r="D13" s="78"/>
      <c r="E13" s="51"/>
      <c r="F13" s="42"/>
      <c r="G13" s="32"/>
      <c r="H13" s="35"/>
      <c r="I13" s="48"/>
      <c r="J13" s="45"/>
      <c r="K13" s="35"/>
      <c r="L13" s="35"/>
      <c r="M13" s="39"/>
      <c r="N13" s="74"/>
    </row>
    <row r="14" spans="1:14" s="2" customFormat="1" ht="180.75" customHeight="1" x14ac:dyDescent="0.25">
      <c r="A14" s="84"/>
      <c r="B14" s="81"/>
      <c r="C14" s="32"/>
      <c r="D14" s="78"/>
      <c r="E14" s="51"/>
      <c r="F14" s="43"/>
      <c r="G14" s="33"/>
      <c r="H14" s="36"/>
      <c r="I14" s="48"/>
      <c r="J14" s="46"/>
      <c r="K14" s="36"/>
      <c r="L14" s="36"/>
      <c r="M14" s="40"/>
      <c r="N14" s="74"/>
    </row>
    <row r="15" spans="1:14" s="2" customFormat="1" ht="78.75" customHeight="1" x14ac:dyDescent="0.25">
      <c r="A15" s="85"/>
      <c r="B15" s="82"/>
      <c r="C15" s="33"/>
      <c r="D15" s="79"/>
      <c r="E15" s="52"/>
      <c r="F15" s="4">
        <v>1</v>
      </c>
      <c r="G15" s="18"/>
      <c r="H15" s="17" t="s">
        <v>25</v>
      </c>
      <c r="I15" s="49"/>
      <c r="J15" s="20">
        <f>(I10*6)</f>
        <v>22080000</v>
      </c>
      <c r="K15" s="17"/>
      <c r="L15" s="17"/>
      <c r="M15" s="21"/>
      <c r="N15" s="27" t="s">
        <v>33</v>
      </c>
    </row>
    <row r="16" spans="1:14" s="2" customFormat="1" ht="18.75" customHeight="1" x14ac:dyDescent="0.25">
      <c r="A16" s="7"/>
      <c r="B16" s="8"/>
      <c r="C16" s="9"/>
      <c r="D16" s="10"/>
      <c r="E16" s="11"/>
      <c r="F16" s="16">
        <f>SUM(F10+F15)</f>
        <v>19</v>
      </c>
      <c r="G16" s="12"/>
      <c r="H16" s="13"/>
      <c r="I16" s="14"/>
      <c r="J16" s="19">
        <f>SUM(J10:J15)</f>
        <v>706560000</v>
      </c>
      <c r="K16" s="15"/>
      <c r="L16" s="15"/>
      <c r="M16" s="15"/>
      <c r="N16" s="24"/>
    </row>
    <row r="17" spans="1:14" s="2" customFormat="1" ht="99.75" customHeight="1" x14ac:dyDescent="0.25">
      <c r="A17" s="28" t="s">
        <v>26</v>
      </c>
      <c r="B17" s="29"/>
      <c r="C17" s="29"/>
      <c r="D17" s="29"/>
      <c r="E17" s="29"/>
      <c r="F17" s="29"/>
      <c r="G17" s="29"/>
      <c r="H17" s="30"/>
      <c r="I17" s="30"/>
      <c r="J17" s="30"/>
      <c r="K17" s="30"/>
      <c r="L17" s="30"/>
      <c r="M17" s="30"/>
      <c r="N17" s="24"/>
    </row>
    <row r="18" spans="1:14" s="2" customFormat="1" ht="60.75" customHeight="1" x14ac:dyDescent="0.25">
      <c r="A18" s="53" t="s">
        <v>24</v>
      </c>
      <c r="B18" s="54"/>
      <c r="C18" s="28"/>
      <c r="D18" s="30"/>
      <c r="E18" s="55"/>
      <c r="F18" s="56" t="s">
        <v>27</v>
      </c>
      <c r="G18" s="57"/>
      <c r="H18" s="57"/>
      <c r="I18" s="57"/>
      <c r="J18" s="57"/>
      <c r="K18" s="57"/>
      <c r="L18" s="57"/>
      <c r="M18" s="57"/>
      <c r="N18" s="24"/>
    </row>
    <row r="19" spans="1:14" ht="52.5" customHeight="1" x14ac:dyDescent="0.35">
      <c r="A19" s="60" t="s">
        <v>20</v>
      </c>
      <c r="B19" s="60"/>
      <c r="C19" s="61"/>
      <c r="D19" s="62"/>
      <c r="E19" s="63"/>
      <c r="F19" s="58"/>
      <c r="G19" s="59"/>
      <c r="H19" s="59"/>
      <c r="I19" s="59"/>
      <c r="J19" s="59"/>
      <c r="K19" s="59"/>
      <c r="L19" s="59"/>
      <c r="M19" s="59"/>
      <c r="N19" s="26"/>
    </row>
  </sheetData>
  <autoFilter ref="A7:M19">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autoFilter>
  <mergeCells count="34">
    <mergeCell ref="N10:N14"/>
    <mergeCell ref="A7:M7"/>
    <mergeCell ref="A8:A9"/>
    <mergeCell ref="B8:B9"/>
    <mergeCell ref="C8:E8"/>
    <mergeCell ref="F8:F9"/>
    <mergeCell ref="G8:I8"/>
    <mergeCell ref="J8:J9"/>
    <mergeCell ref="K8:M8"/>
    <mergeCell ref="D10:D15"/>
    <mergeCell ref="C10:C15"/>
    <mergeCell ref="B10:B15"/>
    <mergeCell ref="A10:A15"/>
    <mergeCell ref="A6:M6"/>
    <mergeCell ref="A1:M1"/>
    <mergeCell ref="A2:M2"/>
    <mergeCell ref="A3:M3"/>
    <mergeCell ref="A4:M4"/>
    <mergeCell ref="A5:M5"/>
    <mergeCell ref="A18:B18"/>
    <mergeCell ref="C18:E18"/>
    <mergeCell ref="F18:M19"/>
    <mergeCell ref="A19:B19"/>
    <mergeCell ref="C19:E19"/>
    <mergeCell ref="A17:M17"/>
    <mergeCell ref="G10:G14"/>
    <mergeCell ref="K10:K14"/>
    <mergeCell ref="L10:L14"/>
    <mergeCell ref="M10:M14"/>
    <mergeCell ref="F10:F14"/>
    <mergeCell ref="H10:H14"/>
    <mergeCell ref="J10:J14"/>
    <mergeCell ref="I10:I15"/>
    <mergeCell ref="E10:E15"/>
  </mergeCells>
  <printOptions horizontalCentered="1" verticalCentered="1"/>
  <pageMargins left="0.19685039370078741" right="0.19685039370078741" top="0.55118110236220474" bottom="0" header="0" footer="0"/>
  <pageSetup paperSize="14" scale="3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PROD INDUSTRIAL</vt:lpstr>
      <vt:lpstr>'PROD INDUSTRIAL'!Área_de_impresión</vt:lpstr>
      <vt:lpstr>'PROD INDUSTRIAL'!Títulos_a_imprimir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juandavid</dc:creator>
  <cp:lastModifiedBy>Isabel Stella Euse Valencia</cp:lastModifiedBy>
  <cp:lastPrinted>2020-01-24T14:27:36Z</cp:lastPrinted>
  <dcterms:created xsi:type="dcterms:W3CDTF">2015-02-20T21:12:28Z</dcterms:created>
  <dcterms:modified xsi:type="dcterms:W3CDTF">2020-01-31T00:36:39Z</dcterms:modified>
</cp:coreProperties>
</file>