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ÁLISIS DEL SECTOR\2024\GOBIERNO\ALIMENTOS BOMBEROS\"/>
    </mc:Choice>
  </mc:AlternateContent>
  <xr:revisionPtr revIDLastSave="0" documentId="13_ncr:1_{3591404D-4F10-4091-A15B-0B7066B82F69}" xr6:coauthVersionLast="47" xr6:coauthVersionMax="47" xr10:uidLastSave="{00000000-0000-0000-0000-000000000000}"/>
  <bookViews>
    <workbookView xWindow="-120" yWindow="-120" windowWidth="20730" windowHeight="11160" firstSheet="1" activeTab="3" xr2:uid="{823C533D-734E-465A-ACEB-B3749C6F1FD0}"/>
  </bookViews>
  <sheets>
    <sheet name="CUADRO COMPARATIVO" sheetId="1" r:id="rId1"/>
    <sheet name="ANALISIS $UNITARIOS" sheetId="7" r:id="rId2"/>
    <sheet name="MODELO OFREC. ECONOMICO" sheetId="6" r:id="rId3"/>
    <sheet name="BIENES RELEVANTES" sheetId="9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6" l="1"/>
  <c r="G9" i="6" s="1"/>
  <c r="F8" i="6"/>
  <c r="G8" i="6" s="1"/>
  <c r="G10" i="6" l="1"/>
</calcChain>
</file>

<file path=xl/sharedStrings.xml><?xml version="1.0" encoding="utf-8"?>
<sst xmlns="http://schemas.openxmlformats.org/spreadsheetml/2006/main" count="170" uniqueCount="68">
  <si>
    <t>CANTIDAD</t>
  </si>
  <si>
    <t>ITEM</t>
  </si>
  <si>
    <t xml:space="preserve">VR UNITARO ANTES DE IVA </t>
  </si>
  <si>
    <t>VR TOTAL IVA INCLUIDO</t>
  </si>
  <si>
    <t>CUADRO COMPARATIVO DE PRECIOS</t>
  </si>
  <si>
    <t xml:space="preserve">TOTALES </t>
  </si>
  <si>
    <t>DESCRIPCION</t>
  </si>
  <si>
    <t>UNIDAD DE MEDIDA</t>
  </si>
  <si>
    <t>VR PROMEDIO UNITARIO IVA INCLUIDO</t>
  </si>
  <si>
    <t>OFRECIMIENTO ECONÓMICO</t>
  </si>
  <si>
    <t>Almuerzo:
*Una Harina (arroz, pastas, papa, plátano, etc.) 200gr. porción servida.
*Una Proteína (pechuga de pollo o carne magra de res o cerdo) 250 gr. porción servida.
*Ensalada de verduras u hortalizas (lechuga, pepino, zanahoria, cebolla, berenjena, etc.) 100 gr. porción servida.
*Jugo de fruta natural (maracuyá, melón, mango, guayaba, etc.) 300cc = 10 onzas.
*Una Sopa con contenido Proteico 240ml energético variado 70 grs. porción servida. En recipiente individual sellado en icopor o plástico desechable.</t>
  </si>
  <si>
    <t>Merienda reforzada
* Un Líquido: jugo de fruta natural, en un recipiente individual de 12 onzas = 360cc 
* Un carbohidrato: (Pan, buñuelo, arepa asada, bollo de mazorca, bollo limpio, bollo de yuca, pudin, etc.) 120 gr aproximadamente.
* Proteína: (queso, pollo, cerdo, huevo, atún, etc.) 60 gr. Aproximadamente. No se deben suministrar embutidos.
* Una fruta: manzana, pera, uvas, porciones de papaya, melón, piña, patilla. El gramaje de fruta en ración servido (sin corteza, sin semillas etc.) (papaya, melón, patilla, etc.) 100 – 120 gramos Aproximadamente.</t>
  </si>
  <si>
    <t>UND</t>
  </si>
  <si>
    <t xml:space="preserve">OBJETO:  SUMINISTRO DE ALIMENTACIÓN PARA EL PERSONAL PERTENECIENTE AL CUERPO DE BOMBEROS OFICIAL DE BARRANQUILLA, CUANDO POR SU OBJETO MISIONAL SE ENCUENTREN PRESTANDO EL SERVICIO GARANTIZANDO LA ATENCIÓN Y MITIGACIÓN DE LOS INCENDIOS Y CALAMIDADES CONEXAS O DE CUALQUIER OTRA EMERGENCIA PRODUCIDA POR LOS FENÓMENOS NATURALES Y/O ANTRÓPICOS  </t>
  </si>
  <si>
    <t>LA VIANDA</t>
  </si>
  <si>
    <t>DESCRIPCIÓN</t>
  </si>
  <si>
    <t>GRUPO ALIMENTICIO</t>
  </si>
  <si>
    <t>ALMUERZO</t>
  </si>
  <si>
    <t xml:space="preserve">Una Harina (arroz, pastas, papa, plátano, etc.) </t>
  </si>
  <si>
    <t>200 Gr</t>
  </si>
  <si>
    <t>CARBOHIDRATOS</t>
  </si>
  <si>
    <t>Una Proteína (pechuga de pollo, carne magra de res o cerdo, pescado)</t>
  </si>
  <si>
    <t>250 Gr</t>
  </si>
  <si>
    <t>PROTEINAS</t>
  </si>
  <si>
    <t>Ensalada de verduras u hortalizas (lechuga, pepino, zanahoria, cebolla, berenjena, etc.)</t>
  </si>
  <si>
    <t>100 Gr porción servida</t>
  </si>
  <si>
    <t>VERDURAS</t>
  </si>
  <si>
    <t xml:space="preserve">Jugo de fruta natural (maracuyá, melón, mango, guayaba, etc.) </t>
  </si>
  <si>
    <t>300 cc = 10 onzas.</t>
  </si>
  <si>
    <t>FRUTAS</t>
  </si>
  <si>
    <t xml:space="preserve">Una Sopa con contenido Proteico </t>
  </si>
  <si>
    <t>240 ml energético variado 70 grs porción servida</t>
  </si>
  <si>
    <t>VARIADO</t>
  </si>
  <si>
    <t>Suministro de desechables</t>
  </si>
  <si>
    <t>global</t>
  </si>
  <si>
    <t>NO ALIMENTICIO</t>
  </si>
  <si>
    <t>Valor servicio</t>
  </si>
  <si>
    <t>SERVICIO</t>
  </si>
  <si>
    <t>SUBTOTAL ALMUERZO</t>
  </si>
  <si>
    <t>MERIENDA REFORZADA</t>
  </si>
  <si>
    <t>Un Líquido: jugo de fruta natural 12 onzas.</t>
  </si>
  <si>
    <t>360 CC</t>
  </si>
  <si>
    <t>BEBIDA</t>
  </si>
  <si>
    <t>Un carbohidrato:(Pan, buñuelo, arepa asada, bollo de mazorca, bollo limpio, bollo de yuca, pudin, etc.)</t>
  </si>
  <si>
    <t>120 gr</t>
  </si>
  <si>
    <t>Proteína:  (queso, pollo, cerdo, huevo, atún, etc.)  No se deben suministrar embutidos.</t>
  </si>
  <si>
    <t>60 Gr</t>
  </si>
  <si>
    <t>Una fruta: manzana, pera, uvas, porciones de papaya, melón, piña, patilla. El gramaje de fruta en ración servido (sin corteza, sin semillas etc.) (papaya, melón, patilla, etc.)</t>
  </si>
  <si>
    <t>100-120 GR</t>
  </si>
  <si>
    <t>SUBTOTAL MERIENDA REFORZADA</t>
  </si>
  <si>
    <t xml:space="preserve">LA VIANDA </t>
  </si>
  <si>
    <t>$ UNITARIO</t>
  </si>
  <si>
    <t>$ UNITARIO + IMPO CONSUMO</t>
  </si>
  <si>
    <t xml:space="preserve">FUNBASOL </t>
  </si>
  <si>
    <t>OFRECIMIENTO ECONOMICO SA-008-2023 + IPC 2023 (9,28%)</t>
  </si>
  <si>
    <t>FUNDACION GARDEN</t>
  </si>
  <si>
    <t>NOTA: El impuesto según aplique el tipo de empresa
Adicionalmente se deberá entregar servilleta en papel vinipel y llevar los suministros en cava con hielo sin generar costo adicional.
Los precios consignados en el presente formato deben ser consistentes con los requeridos en el formato de Análisis $ Unitarios (hoja adjunta al presente archivo).</t>
  </si>
  <si>
    <t>IVA/IMPO.CONSUMO</t>
  </si>
  <si>
    <t>VALOR UNITARIO INCLUIDO IVA/IMPO.CONSUMO</t>
  </si>
  <si>
    <t>COMERCIALIZADORA F Y G GROUP S.A.S</t>
  </si>
  <si>
    <t xml:space="preserve">COMERCIALIZADORA F Y G GROUP S.A.S </t>
  </si>
  <si>
    <t xml:space="preserve">PROMEDIO </t>
  </si>
  <si>
    <t>PROMEDIO</t>
  </si>
  <si>
    <t>TOTAL</t>
  </si>
  <si>
    <t>% PARTICIPACIÓN</t>
  </si>
  <si>
    <t>BIENES RELEVANTES</t>
  </si>
  <si>
    <t>% ACUMULADO</t>
  </si>
  <si>
    <t>PROMEDIO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</si>
</sst>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 Light"/>
      <family val="2"/>
    </font>
    <font>
      <b/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 applyAlignment="1">
      <alignment horizontal="center" vertical="center" wrapText="1"/>
    </xf>
    <xf numFmtId="42" fontId="3" fillId="0" borderId="0" xfId="1" applyFont="1" applyAlignment="1">
      <alignment horizontal="center" vertical="center" wrapText="1"/>
    </xf>
    <xf numFmtId="42" fontId="3" fillId="0" borderId="3" xfId="0" applyNumberFormat="1" applyFont="1" applyBorder="1" applyAlignment="1">
      <alignment horizontal="center" vertical="center" wrapText="1"/>
    </xf>
    <xf numFmtId="42" fontId="3" fillId="0" borderId="0" xfId="1" applyFont="1" applyBorder="1" applyAlignment="1">
      <alignment horizontal="center" vertical="center" wrapText="1"/>
    </xf>
    <xf numFmtId="42" fontId="3" fillId="0" borderId="14" xfId="1" applyFont="1" applyBorder="1" applyAlignment="1">
      <alignment horizontal="center" vertical="center" wrapText="1"/>
    </xf>
    <xf numFmtId="42" fontId="3" fillId="0" borderId="15" xfId="0" applyNumberFormat="1" applyFont="1" applyBorder="1" applyAlignment="1">
      <alignment horizontal="center" vertical="center" wrapText="1"/>
    </xf>
    <xf numFmtId="42" fontId="5" fillId="4" borderId="16" xfId="0" applyNumberFormat="1" applyFont="1" applyFill="1" applyBorder="1" applyAlignment="1">
      <alignment horizontal="center" vertical="center" wrapText="1"/>
    </xf>
    <xf numFmtId="42" fontId="5" fillId="4" borderId="8" xfId="0" applyNumberFormat="1" applyFont="1" applyFill="1" applyBorder="1" applyAlignment="1">
      <alignment horizontal="center" vertical="center" wrapText="1"/>
    </xf>
    <xf numFmtId="42" fontId="1" fillId="4" borderId="1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2" fontId="0" fillId="0" borderId="3" xfId="1" applyFont="1" applyBorder="1" applyAlignment="1">
      <alignment horizontal="right" vertical="center"/>
    </xf>
    <xf numFmtId="164" fontId="3" fillId="0" borderId="0" xfId="0" applyNumberFormat="1" applyFont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 wrapText="1"/>
    </xf>
    <xf numFmtId="42" fontId="0" fillId="0" borderId="14" xfId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 wrapText="1"/>
    </xf>
    <xf numFmtId="42" fontId="8" fillId="0" borderId="0" xfId="3" applyFont="1" applyAlignment="1">
      <alignment horizontal="center" vertical="center"/>
    </xf>
    <xf numFmtId="0" fontId="9" fillId="6" borderId="0" xfId="4" applyFont="1" applyFill="1" applyAlignment="1">
      <alignment horizontal="center" vertical="center"/>
    </xf>
    <xf numFmtId="0" fontId="9" fillId="6" borderId="0" xfId="4" applyFont="1" applyFill="1" applyAlignment="1">
      <alignment horizontal="center" vertical="center" wrapText="1"/>
    </xf>
    <xf numFmtId="42" fontId="9" fillId="6" borderId="0" xfId="3" applyFont="1" applyFill="1" applyAlignment="1">
      <alignment horizontal="center" vertical="center" wrapText="1"/>
    </xf>
    <xf numFmtId="0" fontId="8" fillId="7" borderId="9" xfId="4" applyFont="1" applyFill="1" applyBorder="1" applyAlignment="1">
      <alignment vertical="center"/>
    </xf>
    <xf numFmtId="0" fontId="8" fillId="7" borderId="9" xfId="4" applyFont="1" applyFill="1" applyBorder="1" applyAlignment="1">
      <alignment vertical="center" wrapText="1"/>
    </xf>
    <xf numFmtId="42" fontId="8" fillId="7" borderId="9" xfId="3" applyFont="1" applyFill="1" applyBorder="1" applyAlignment="1">
      <alignment vertical="center"/>
    </xf>
    <xf numFmtId="0" fontId="10" fillId="0" borderId="26" xfId="4" applyFont="1" applyBorder="1" applyAlignment="1">
      <alignment vertical="center"/>
    </xf>
    <xf numFmtId="0" fontId="10" fillId="0" borderId="26" xfId="4" applyFont="1" applyBorder="1" applyAlignment="1">
      <alignment vertical="center" wrapText="1"/>
    </xf>
    <xf numFmtId="42" fontId="10" fillId="0" borderId="26" xfId="3" applyFont="1" applyBorder="1" applyAlignment="1">
      <alignment vertical="center"/>
    </xf>
    <xf numFmtId="0" fontId="10" fillId="0" borderId="27" xfId="4" applyFont="1" applyBorder="1" applyAlignment="1">
      <alignment vertical="center"/>
    </xf>
    <xf numFmtId="0" fontId="10" fillId="0" borderId="27" xfId="4" applyFont="1" applyBorder="1" applyAlignment="1">
      <alignment vertical="center" wrapText="1"/>
    </xf>
    <xf numFmtId="42" fontId="10" fillId="0" borderId="27" xfId="3" applyFont="1" applyBorder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4" applyFont="1" applyAlignment="1">
      <alignment vertical="center" wrapText="1"/>
    </xf>
    <xf numFmtId="42" fontId="10" fillId="0" borderId="0" xfId="3" applyFont="1" applyAlignment="1">
      <alignment vertical="center"/>
    </xf>
    <xf numFmtId="0" fontId="10" fillId="0" borderId="28" xfId="4" applyFont="1" applyBorder="1" applyAlignment="1">
      <alignment vertical="center"/>
    </xf>
    <xf numFmtId="0" fontId="10" fillId="0" borderId="28" xfId="4" applyFont="1" applyBorder="1" applyAlignment="1">
      <alignment vertical="center" wrapText="1"/>
    </xf>
    <xf numFmtId="42" fontId="10" fillId="0" borderId="28" xfId="3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7" borderId="1" xfId="4" applyFont="1" applyFill="1" applyBorder="1" applyAlignment="1">
      <alignment vertical="center"/>
    </xf>
    <xf numFmtId="42" fontId="10" fillId="0" borderId="0" xfId="1" applyFont="1" applyAlignment="1">
      <alignment vertical="center"/>
    </xf>
    <xf numFmtId="42" fontId="8" fillId="0" borderId="1" xfId="1" applyFont="1" applyBorder="1" applyAlignment="1">
      <alignment vertical="center"/>
    </xf>
    <xf numFmtId="165" fontId="11" fillId="0" borderId="3" xfId="5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vertical="center" wrapText="1"/>
    </xf>
    <xf numFmtId="42" fontId="7" fillId="0" borderId="5" xfId="1" applyFont="1" applyBorder="1" applyAlignment="1">
      <alignment vertical="center"/>
    </xf>
    <xf numFmtId="42" fontId="8" fillId="7" borderId="21" xfId="1" applyFont="1" applyFill="1" applyBorder="1" applyAlignment="1">
      <alignment vertical="center" wrapText="1"/>
    </xf>
    <xf numFmtId="0" fontId="8" fillId="7" borderId="19" xfId="4" applyFont="1" applyFill="1" applyBorder="1" applyAlignment="1">
      <alignment vertical="center" wrapText="1"/>
    </xf>
    <xf numFmtId="42" fontId="10" fillId="0" borderId="14" xfId="1" applyFont="1" applyBorder="1" applyAlignment="1">
      <alignment vertical="center"/>
    </xf>
    <xf numFmtId="42" fontId="10" fillId="0" borderId="15" xfId="0" applyNumberFormat="1" applyFont="1" applyBorder="1" applyAlignment="1">
      <alignment vertical="center"/>
    </xf>
    <xf numFmtId="42" fontId="10" fillId="0" borderId="29" xfId="1" applyFont="1" applyBorder="1" applyAlignment="1">
      <alignment vertical="center"/>
    </xf>
    <xf numFmtId="42" fontId="10" fillId="0" borderId="30" xfId="0" applyNumberFormat="1" applyFont="1" applyBorder="1" applyAlignment="1">
      <alignment vertical="center"/>
    </xf>
    <xf numFmtId="0" fontId="8" fillId="7" borderId="19" xfId="4" applyFont="1" applyFill="1" applyBorder="1" applyAlignment="1">
      <alignment horizontal="center" vertical="center" wrapText="1"/>
    </xf>
    <xf numFmtId="42" fontId="10" fillId="0" borderId="4" xfId="0" applyNumberFormat="1" applyFont="1" applyBorder="1" applyAlignment="1">
      <alignment vertical="center"/>
    </xf>
    <xf numFmtId="42" fontId="10" fillId="0" borderId="31" xfId="0" applyNumberFormat="1" applyFont="1" applyBorder="1" applyAlignment="1">
      <alignment vertical="center"/>
    </xf>
    <xf numFmtId="42" fontId="8" fillId="0" borderId="1" xfId="0" applyNumberFormat="1" applyFont="1" applyBorder="1" applyAlignment="1">
      <alignment vertical="center"/>
    </xf>
    <xf numFmtId="42" fontId="8" fillId="7" borderId="22" xfId="1" applyFont="1" applyFill="1" applyBorder="1" applyAlignment="1">
      <alignment vertical="center" wrapText="1"/>
    </xf>
    <xf numFmtId="42" fontId="7" fillId="0" borderId="14" xfId="1" applyFont="1" applyBorder="1" applyAlignment="1">
      <alignment vertical="center"/>
    </xf>
    <xf numFmtId="0" fontId="8" fillId="7" borderId="22" xfId="4" applyFont="1" applyFill="1" applyBorder="1" applyAlignment="1">
      <alignment horizontal="center" vertical="center" wrapText="1"/>
    </xf>
    <xf numFmtId="42" fontId="7" fillId="0" borderId="29" xfId="1" applyFont="1" applyBorder="1" applyAlignment="1">
      <alignment vertical="center"/>
    </xf>
    <xf numFmtId="42" fontId="8" fillId="0" borderId="9" xfId="0" applyNumberFormat="1" applyFont="1" applyBorder="1" applyAlignment="1">
      <alignment vertical="center"/>
    </xf>
    <xf numFmtId="42" fontId="7" fillId="0" borderId="27" xfId="1" applyFont="1" applyBorder="1" applyAlignment="1">
      <alignment vertical="center"/>
    </xf>
    <xf numFmtId="42" fontId="7" fillId="0" borderId="28" xfId="1" applyFont="1" applyBorder="1" applyAlignment="1">
      <alignment vertical="center"/>
    </xf>
    <xf numFmtId="42" fontId="8" fillId="0" borderId="16" xfId="0" applyNumberFormat="1" applyFont="1" applyBorder="1" applyAlignment="1">
      <alignment vertical="center"/>
    </xf>
    <xf numFmtId="42" fontId="10" fillId="0" borderId="13" xfId="0" applyNumberFormat="1" applyFont="1" applyBorder="1" applyAlignment="1">
      <alignment vertical="center"/>
    </xf>
    <xf numFmtId="0" fontId="8" fillId="7" borderId="2" xfId="4" applyFont="1" applyFill="1" applyBorder="1" applyAlignment="1">
      <alignment horizontal="center" vertical="center" wrapText="1"/>
    </xf>
    <xf numFmtId="165" fontId="8" fillId="0" borderId="9" xfId="0" applyNumberFormat="1" applyFont="1" applyBorder="1" applyAlignment="1">
      <alignment vertical="center"/>
    </xf>
    <xf numFmtId="42" fontId="8" fillId="0" borderId="2" xfId="0" applyNumberFormat="1" applyFont="1" applyBorder="1" applyAlignment="1">
      <alignment vertical="center"/>
    </xf>
    <xf numFmtId="42" fontId="7" fillId="0" borderId="32" xfId="1" applyFont="1" applyBorder="1" applyAlignment="1">
      <alignment vertical="center"/>
    </xf>
    <xf numFmtId="42" fontId="8" fillId="7" borderId="9" xfId="1" applyFont="1" applyFill="1" applyBorder="1" applyAlignment="1">
      <alignment vertical="center" wrapText="1"/>
    </xf>
    <xf numFmtId="42" fontId="7" fillId="0" borderId="11" xfId="1" applyFont="1" applyBorder="1" applyAlignment="1">
      <alignment vertical="center"/>
    </xf>
    <xf numFmtId="42" fontId="8" fillId="0" borderId="10" xfId="0" applyNumberFormat="1" applyFont="1" applyBorder="1" applyAlignment="1">
      <alignment vertical="center"/>
    </xf>
    <xf numFmtId="42" fontId="10" fillId="0" borderId="12" xfId="1" applyFont="1" applyBorder="1" applyAlignment="1">
      <alignment vertical="center"/>
    </xf>
    <xf numFmtId="42" fontId="8" fillId="0" borderId="33" xfId="1" applyFont="1" applyBorder="1" applyAlignment="1">
      <alignment vertical="center"/>
    </xf>
    <xf numFmtId="42" fontId="10" fillId="0" borderId="25" xfId="0" applyNumberFormat="1" applyFont="1" applyBorder="1" applyAlignment="1">
      <alignment vertical="center"/>
    </xf>
    <xf numFmtId="42" fontId="8" fillId="0" borderId="8" xfId="0" applyNumberFormat="1" applyFont="1" applyBorder="1" applyAlignment="1">
      <alignment vertical="center"/>
    </xf>
    <xf numFmtId="42" fontId="7" fillId="0" borderId="12" xfId="1" applyFont="1" applyBorder="1" applyAlignment="1">
      <alignment vertical="center"/>
    </xf>
    <xf numFmtId="42" fontId="8" fillId="0" borderId="33" xfId="0" applyNumberFormat="1" applyFont="1" applyBorder="1" applyAlignment="1">
      <alignment vertical="center"/>
    </xf>
    <xf numFmtId="42" fontId="7" fillId="0" borderId="34" xfId="1" applyFont="1" applyBorder="1" applyAlignment="1">
      <alignment vertical="center"/>
    </xf>
    <xf numFmtId="42" fontId="7" fillId="0" borderId="35" xfId="1" applyFont="1" applyBorder="1" applyAlignment="1">
      <alignment vertical="center"/>
    </xf>
    <xf numFmtId="42" fontId="7" fillId="0" borderId="36" xfId="1" applyFont="1" applyBorder="1" applyAlignment="1">
      <alignment vertical="center"/>
    </xf>
    <xf numFmtId="164" fontId="3" fillId="0" borderId="37" xfId="0" applyNumberFormat="1" applyFont="1" applyBorder="1" applyAlignment="1">
      <alignment horizontal="center" vertical="center" wrapText="1"/>
    </xf>
    <xf numFmtId="164" fontId="6" fillId="5" borderId="7" xfId="0" applyNumberFormat="1" applyFont="1" applyFill="1" applyBorder="1" applyAlignment="1">
      <alignment horizontal="center" vertical="center" wrapText="1"/>
    </xf>
    <xf numFmtId="42" fontId="8" fillId="7" borderId="17" xfId="3" applyFont="1" applyFill="1" applyBorder="1" applyAlignment="1">
      <alignment horizontal="center" vertical="center"/>
    </xf>
    <xf numFmtId="42" fontId="10" fillId="0" borderId="3" xfId="0" applyNumberFormat="1" applyFont="1" applyBorder="1" applyAlignment="1">
      <alignment vertical="center"/>
    </xf>
    <xf numFmtId="42" fontId="8" fillId="0" borderId="18" xfId="0" applyNumberFormat="1" applyFont="1" applyBorder="1" applyAlignment="1">
      <alignment vertical="center"/>
    </xf>
    <xf numFmtId="42" fontId="10" fillId="0" borderId="40" xfId="0" applyNumberFormat="1" applyFont="1" applyBorder="1" applyAlignment="1">
      <alignment vertical="center"/>
    </xf>
    <xf numFmtId="0" fontId="8" fillId="7" borderId="17" xfId="0" applyFont="1" applyFill="1" applyBorder="1" applyAlignment="1">
      <alignment vertical="center"/>
    </xf>
    <xf numFmtId="0" fontId="8" fillId="7" borderId="42" xfId="4" applyFont="1" applyFill="1" applyBorder="1" applyAlignment="1">
      <alignment vertical="center" wrapText="1"/>
    </xf>
    <xf numFmtId="0" fontId="8" fillId="7" borderId="42" xfId="4" applyFont="1" applyFill="1" applyBorder="1" applyAlignment="1">
      <alignment vertical="center"/>
    </xf>
    <xf numFmtId="42" fontId="8" fillId="7" borderId="42" xfId="3" applyFont="1" applyFill="1" applyBorder="1" applyAlignment="1">
      <alignment vertical="center"/>
    </xf>
    <xf numFmtId="0" fontId="10" fillId="0" borderId="3" xfId="4" applyFont="1" applyBorder="1" applyAlignment="1">
      <alignment vertical="center"/>
    </xf>
    <xf numFmtId="0" fontId="10" fillId="0" borderId="44" xfId="4" applyFont="1" applyBorder="1" applyAlignment="1">
      <alignment vertical="center"/>
    </xf>
    <xf numFmtId="9" fontId="10" fillId="0" borderId="3" xfId="6" applyFont="1" applyBorder="1" applyAlignment="1">
      <alignment vertical="center"/>
    </xf>
    <xf numFmtId="42" fontId="8" fillId="7" borderId="17" xfId="3" applyFont="1" applyFill="1" applyBorder="1" applyAlignment="1">
      <alignment horizontal="center" vertical="center" wrapText="1"/>
    </xf>
    <xf numFmtId="42" fontId="10" fillId="0" borderId="0" xfId="0" applyNumberFormat="1" applyFont="1" applyAlignment="1">
      <alignment vertical="center"/>
    </xf>
    <xf numFmtId="9" fontId="10" fillId="0" borderId="0" xfId="6" applyFont="1" applyAlignment="1">
      <alignment vertical="center"/>
    </xf>
    <xf numFmtId="42" fontId="8" fillId="7" borderId="19" xfId="3" applyFont="1" applyFill="1" applyBorder="1" applyAlignment="1">
      <alignment horizontal="center" wrapText="1"/>
    </xf>
    <xf numFmtId="0" fontId="9" fillId="6" borderId="21" xfId="4" applyFont="1" applyFill="1" applyBorder="1" applyAlignment="1">
      <alignment horizontal="center" vertical="center" wrapText="1"/>
    </xf>
    <xf numFmtId="0" fontId="9" fillId="6" borderId="22" xfId="4" applyFont="1" applyFill="1" applyBorder="1" applyAlignment="1">
      <alignment horizontal="center" vertical="center"/>
    </xf>
    <xf numFmtId="42" fontId="9" fillId="6" borderId="22" xfId="3" applyFont="1" applyFill="1" applyBorder="1" applyAlignment="1">
      <alignment horizontal="center" vertical="center" wrapText="1"/>
    </xf>
    <xf numFmtId="0" fontId="10" fillId="0" borderId="14" xfId="4" applyFont="1" applyBorder="1" applyAlignment="1">
      <alignment vertical="center" wrapText="1"/>
    </xf>
    <xf numFmtId="9" fontId="10" fillId="8" borderId="15" xfId="0" applyNumberFormat="1" applyFont="1" applyFill="1" applyBorder="1" applyAlignment="1">
      <alignment vertical="center"/>
    </xf>
    <xf numFmtId="9" fontId="10" fillId="0" borderId="15" xfId="0" applyNumberFormat="1" applyFont="1" applyBorder="1" applyAlignment="1">
      <alignment vertical="center"/>
    </xf>
    <xf numFmtId="0" fontId="10" fillId="0" borderId="43" xfId="4" applyFont="1" applyBorder="1" applyAlignment="1">
      <alignment vertical="center" wrapText="1"/>
    </xf>
    <xf numFmtId="9" fontId="10" fillId="0" borderId="44" xfId="6" applyFont="1" applyBorder="1" applyAlignment="1">
      <alignment vertical="center"/>
    </xf>
    <xf numFmtId="9" fontId="10" fillId="0" borderId="45" xfId="0" applyNumberFormat="1" applyFont="1" applyBorder="1" applyAlignment="1">
      <alignment vertical="center"/>
    </xf>
    <xf numFmtId="42" fontId="10" fillId="0" borderId="4" xfId="3" applyFont="1" applyBorder="1" applyAlignment="1">
      <alignment vertical="center"/>
    </xf>
    <xf numFmtId="42" fontId="10" fillId="0" borderId="46" xfId="3" applyFont="1" applyBorder="1" applyAlignment="1">
      <alignment vertical="center"/>
    </xf>
    <xf numFmtId="42" fontId="10" fillId="0" borderId="14" xfId="0" applyNumberFormat="1" applyFont="1" applyBorder="1" applyAlignment="1">
      <alignment vertical="center"/>
    </xf>
    <xf numFmtId="42" fontId="10" fillId="0" borderId="43" xfId="0" applyNumberFormat="1" applyFont="1" applyBorder="1" applyAlignment="1">
      <alignment vertical="center"/>
    </xf>
    <xf numFmtId="42" fontId="10" fillId="0" borderId="47" xfId="0" applyNumberFormat="1" applyFont="1" applyBorder="1" applyAlignment="1">
      <alignment vertical="center"/>
    </xf>
    <xf numFmtId="42" fontId="8" fillId="7" borderId="7" xfId="3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2" fontId="5" fillId="0" borderId="1" xfId="1" applyFont="1" applyBorder="1" applyAlignment="1">
      <alignment horizontal="center" vertical="center" wrapText="1"/>
    </xf>
    <xf numFmtId="42" fontId="5" fillId="0" borderId="10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42" fontId="8" fillId="7" borderId="17" xfId="3" applyFont="1" applyFill="1" applyBorder="1" applyAlignment="1">
      <alignment horizontal="center" vertical="center"/>
    </xf>
    <xf numFmtId="42" fontId="8" fillId="7" borderId="38" xfId="3" applyFont="1" applyFill="1" applyBorder="1" applyAlignment="1">
      <alignment horizontal="center" vertical="center"/>
    </xf>
    <xf numFmtId="42" fontId="8" fillId="7" borderId="1" xfId="3" applyFont="1" applyFill="1" applyBorder="1" applyAlignment="1">
      <alignment horizontal="center" vertical="center"/>
    </xf>
    <xf numFmtId="42" fontId="8" fillId="7" borderId="2" xfId="3" applyFont="1" applyFill="1" applyBorder="1" applyAlignment="1">
      <alignment horizontal="center" vertical="center"/>
    </xf>
    <xf numFmtId="42" fontId="8" fillId="7" borderId="9" xfId="3" applyFont="1" applyFill="1" applyBorder="1" applyAlignment="1">
      <alignment horizontal="center" vertical="center" wrapText="1"/>
    </xf>
    <xf numFmtId="42" fontId="8" fillId="7" borderId="9" xfId="3" applyFont="1" applyFill="1" applyBorder="1" applyAlignment="1">
      <alignment horizontal="center" vertical="center"/>
    </xf>
    <xf numFmtId="42" fontId="8" fillId="7" borderId="2" xfId="3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2" fontId="1" fillId="4" borderId="17" xfId="1" applyFont="1" applyFill="1" applyBorder="1" applyAlignment="1">
      <alignment horizontal="center" vertical="center" wrapText="1"/>
    </xf>
    <xf numFmtId="42" fontId="1" fillId="4" borderId="18" xfId="1" applyFont="1" applyFill="1" applyBorder="1" applyAlignment="1">
      <alignment horizontal="center" vertical="center" wrapText="1"/>
    </xf>
    <xf numFmtId="42" fontId="10" fillId="0" borderId="41" xfId="0" applyNumberFormat="1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</cellXfs>
  <cellStyles count="7">
    <cellStyle name="Moneda" xfId="5" builtinId="4"/>
    <cellStyle name="Moneda [0]" xfId="1" builtinId="7"/>
    <cellStyle name="Moneda [0] 2" xfId="3" xr:uid="{3DA3705B-DFFC-4D8B-9C8A-98CBB262AF90}"/>
    <cellStyle name="Moneda 2" xfId="2" xr:uid="{CB95B176-B388-436E-8B57-1A0DA7A44DE8}"/>
    <cellStyle name="Normal" xfId="0" builtinId="0"/>
    <cellStyle name="Normal 5" xfId="4" xr:uid="{10E0A2AC-0B51-4DF7-8BAB-223902B18A64}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108404</xdr:colOff>
      <xdr:row>0</xdr:row>
      <xdr:rowOff>85287</xdr:rowOff>
    </xdr:from>
    <xdr:to>
      <xdr:col>5</xdr:col>
      <xdr:colOff>629337</xdr:colOff>
      <xdr:row>0</xdr:row>
      <xdr:rowOff>637737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B7B560-A317-4133-B463-0FC3A2D968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04" y="85287"/>
          <a:ext cx="6029049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108404</xdr:colOff>
      <xdr:row>0</xdr:row>
      <xdr:rowOff>85287</xdr:rowOff>
    </xdr:from>
    <xdr:to>
      <xdr:col>4</xdr:col>
      <xdr:colOff>708712</xdr:colOff>
      <xdr:row>0</xdr:row>
      <xdr:rowOff>637737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103D39-BA21-4B20-8644-D2420F35E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04" y="85287"/>
          <a:ext cx="6039083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3A1E4-5566-42B0-A8A6-9F86E23B23A8}">
  <sheetPr>
    <pageSetUpPr fitToPage="1"/>
  </sheetPr>
  <dimension ref="A1:T10"/>
  <sheetViews>
    <sheetView showGridLines="0" zoomScale="84" zoomScaleNormal="85" workbookViewId="0">
      <selection activeCell="L8" sqref="L8"/>
    </sheetView>
  </sheetViews>
  <sheetFormatPr baseColWidth="10" defaultRowHeight="12.75" x14ac:dyDescent="0.25"/>
  <cols>
    <col min="1" max="1" width="5.5703125" style="1" customWidth="1"/>
    <col min="2" max="2" width="41.85546875" style="1" customWidth="1"/>
    <col min="3" max="4" width="10.140625" style="1" customWidth="1"/>
    <col min="5" max="5" width="14.85546875" style="2" customWidth="1"/>
    <col min="6" max="6" width="14.85546875" style="1" customWidth="1"/>
    <col min="7" max="7" width="13.140625" style="1" customWidth="1"/>
    <col min="8" max="8" width="14.85546875" style="2" customWidth="1"/>
    <col min="9" max="9" width="14.85546875" style="1" customWidth="1"/>
    <col min="10" max="10" width="13.140625" style="1" customWidth="1"/>
    <col min="11" max="12" width="14.85546875" style="1" customWidth="1"/>
    <col min="13" max="13" width="13.28515625" style="1" customWidth="1"/>
    <col min="14" max="15" width="14.85546875" style="1" customWidth="1"/>
    <col min="16" max="16" width="13.28515625" style="1" customWidth="1"/>
    <col min="17" max="17" width="16.42578125" style="1" customWidth="1"/>
    <col min="18" max="18" width="12.140625" style="1" bestFit="1" customWidth="1"/>
    <col min="19" max="19" width="13.140625" style="1" customWidth="1"/>
    <col min="20" max="20" width="15" style="1" customWidth="1"/>
    <col min="21" max="16384" width="11.42578125" style="1"/>
  </cols>
  <sheetData>
    <row r="1" spans="1:20" ht="55.5" customHeight="1" x14ac:dyDescent="0.25">
      <c r="A1" s="121"/>
      <c r="B1" s="121"/>
      <c r="C1" s="121"/>
      <c r="D1" s="121"/>
      <c r="E1" s="121"/>
      <c r="F1" s="121"/>
      <c r="G1" s="121"/>
    </row>
    <row r="2" spans="1:20" ht="12.75" customHeight="1" x14ac:dyDescent="0.25">
      <c r="A2" s="131" t="s">
        <v>4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</row>
    <row r="3" spans="1:20" ht="12.75" customHeight="1" x14ac:dyDescent="0.25">
      <c r="A3" s="131">
        <v>2024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</row>
    <row r="4" spans="1:20" ht="12.75" customHeight="1" x14ac:dyDescent="0.25">
      <c r="A4" s="131" t="s">
        <v>13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20" ht="12.75" customHeight="1" thickBot="1" x14ac:dyDescent="0.3">
      <c r="E5" s="4"/>
      <c r="H5" s="4"/>
    </row>
    <row r="6" spans="1:20" ht="30" customHeight="1" thickBot="1" x14ac:dyDescent="0.3">
      <c r="A6" s="129" t="s">
        <v>1</v>
      </c>
      <c r="B6" s="122" t="s">
        <v>6</v>
      </c>
      <c r="C6" s="122" t="s">
        <v>7</v>
      </c>
      <c r="D6" s="124" t="s">
        <v>0</v>
      </c>
      <c r="E6" s="126" t="s">
        <v>14</v>
      </c>
      <c r="F6" s="127"/>
      <c r="G6" s="128"/>
      <c r="H6" s="126" t="s">
        <v>59</v>
      </c>
      <c r="I6" s="127"/>
      <c r="J6" s="128"/>
      <c r="K6" s="126" t="s">
        <v>53</v>
      </c>
      <c r="L6" s="127"/>
      <c r="M6" s="128"/>
      <c r="N6" s="126" t="s">
        <v>55</v>
      </c>
      <c r="O6" s="127"/>
      <c r="P6" s="128"/>
      <c r="Q6" s="137" t="s">
        <v>54</v>
      </c>
      <c r="R6" s="138"/>
      <c r="S6" s="139"/>
      <c r="T6" s="119" t="s">
        <v>8</v>
      </c>
    </row>
    <row r="7" spans="1:20" ht="67.5" customHeight="1" thickBot="1" x14ac:dyDescent="0.3">
      <c r="A7" s="130"/>
      <c r="B7" s="123"/>
      <c r="C7" s="123"/>
      <c r="D7" s="125"/>
      <c r="E7" s="9" t="s">
        <v>2</v>
      </c>
      <c r="F7" s="9" t="s">
        <v>57</v>
      </c>
      <c r="G7" s="9" t="s">
        <v>58</v>
      </c>
      <c r="H7" s="9" t="s">
        <v>2</v>
      </c>
      <c r="I7" s="9" t="s">
        <v>57</v>
      </c>
      <c r="J7" s="9" t="s">
        <v>58</v>
      </c>
      <c r="K7" s="9" t="s">
        <v>2</v>
      </c>
      <c r="L7" s="9" t="s">
        <v>57</v>
      </c>
      <c r="M7" s="9" t="s">
        <v>58</v>
      </c>
      <c r="N7" s="9" t="s">
        <v>2</v>
      </c>
      <c r="O7" s="9" t="s">
        <v>57</v>
      </c>
      <c r="P7" s="9" t="s">
        <v>58</v>
      </c>
      <c r="Q7" s="9" t="s">
        <v>2</v>
      </c>
      <c r="R7" s="9" t="s">
        <v>57</v>
      </c>
      <c r="S7" s="9" t="s">
        <v>58</v>
      </c>
      <c r="T7" s="120"/>
    </row>
    <row r="8" spans="1:20" ht="172.5" customHeight="1" x14ac:dyDescent="0.25">
      <c r="A8" s="10">
        <v>1</v>
      </c>
      <c r="B8" s="49" t="s">
        <v>10</v>
      </c>
      <c r="C8" s="21" t="s">
        <v>12</v>
      </c>
      <c r="D8" s="11">
        <v>1</v>
      </c>
      <c r="E8" s="18">
        <v>23200</v>
      </c>
      <c r="F8" s="15">
        <v>1856</v>
      </c>
      <c r="G8" s="17">
        <v>25056</v>
      </c>
      <c r="H8" s="48">
        <v>26000</v>
      </c>
      <c r="I8" s="3">
        <v>2080</v>
      </c>
      <c r="J8" s="6">
        <v>28080</v>
      </c>
      <c r="K8" s="5">
        <v>27432</v>
      </c>
      <c r="L8" s="3">
        <v>2194.56</v>
      </c>
      <c r="M8" s="6">
        <v>29626.560000000001</v>
      </c>
      <c r="N8" s="5">
        <v>30264</v>
      </c>
      <c r="O8" s="3">
        <v>2421.12</v>
      </c>
      <c r="P8" s="6">
        <v>32685.119999999999</v>
      </c>
      <c r="Q8" s="20">
        <v>23232.928</v>
      </c>
      <c r="R8" s="13">
        <v>1858.6342400000001</v>
      </c>
      <c r="S8" s="6">
        <v>25091.562239999999</v>
      </c>
      <c r="T8" s="22">
        <v>28107.848447999997</v>
      </c>
    </row>
    <row r="9" spans="1:20" ht="172.5" customHeight="1" thickBot="1" x14ac:dyDescent="0.3">
      <c r="A9" s="10">
        <v>2</v>
      </c>
      <c r="B9" s="50" t="s">
        <v>11</v>
      </c>
      <c r="C9" s="21" t="s">
        <v>12</v>
      </c>
      <c r="D9" s="11">
        <v>1</v>
      </c>
      <c r="E9" s="18">
        <v>17700</v>
      </c>
      <c r="F9" s="12">
        <v>1416</v>
      </c>
      <c r="G9" s="19">
        <v>19116</v>
      </c>
      <c r="H9" s="48">
        <v>20500</v>
      </c>
      <c r="I9" s="3">
        <v>1640</v>
      </c>
      <c r="J9" s="6">
        <v>22140</v>
      </c>
      <c r="K9" s="5">
        <v>21384</v>
      </c>
      <c r="L9" s="3">
        <v>1710.72</v>
      </c>
      <c r="M9" s="6">
        <v>23094.720000000001</v>
      </c>
      <c r="N9" s="5">
        <v>22650</v>
      </c>
      <c r="O9" s="3">
        <v>1812</v>
      </c>
      <c r="P9" s="6">
        <v>24462</v>
      </c>
      <c r="Q9" s="20">
        <v>18140.48</v>
      </c>
      <c r="R9" s="13">
        <v>1451.2384</v>
      </c>
      <c r="S9" s="6">
        <v>19591.718399999998</v>
      </c>
      <c r="T9" s="87">
        <v>21680.88768</v>
      </c>
    </row>
    <row r="10" spans="1:20" ht="81" customHeight="1" thickBot="1" x14ac:dyDescent="0.3">
      <c r="A10" s="134" t="s">
        <v>56</v>
      </c>
      <c r="B10" s="135"/>
      <c r="C10" s="135"/>
      <c r="D10" s="136"/>
      <c r="E10" s="132" t="s">
        <v>3</v>
      </c>
      <c r="F10" s="133"/>
      <c r="G10" s="7">
        <v>44172</v>
      </c>
      <c r="H10" s="132" t="s">
        <v>3</v>
      </c>
      <c r="I10" s="133"/>
      <c r="J10" s="8">
        <v>50220</v>
      </c>
      <c r="K10" s="132" t="s">
        <v>3</v>
      </c>
      <c r="L10" s="133"/>
      <c r="M10" s="8">
        <v>52721.279999999999</v>
      </c>
      <c r="N10" s="132" t="s">
        <v>3</v>
      </c>
      <c r="O10" s="133"/>
      <c r="P10" s="8">
        <v>57147.119999999995</v>
      </c>
      <c r="Q10" s="132" t="s">
        <v>3</v>
      </c>
      <c r="R10" s="133"/>
      <c r="S10" s="8">
        <v>44683.280639999997</v>
      </c>
      <c r="T10" s="88">
        <v>49788.736127999997</v>
      </c>
    </row>
  </sheetData>
  <mergeCells count="20">
    <mergeCell ref="Q10:R10"/>
    <mergeCell ref="A4:P4"/>
    <mergeCell ref="A3:P3"/>
    <mergeCell ref="A10:D10"/>
    <mergeCell ref="E10:F10"/>
    <mergeCell ref="N10:O10"/>
    <mergeCell ref="Q6:S6"/>
    <mergeCell ref="H10:I10"/>
    <mergeCell ref="K6:M6"/>
    <mergeCell ref="K10:L10"/>
    <mergeCell ref="T6:T7"/>
    <mergeCell ref="A1:G1"/>
    <mergeCell ref="C6:C7"/>
    <mergeCell ref="D6:D7"/>
    <mergeCell ref="N6:P6"/>
    <mergeCell ref="E6:G6"/>
    <mergeCell ref="A6:A7"/>
    <mergeCell ref="B6:B7"/>
    <mergeCell ref="A2:P2"/>
    <mergeCell ref="H6:J6"/>
  </mergeCells>
  <pageMargins left="0.7" right="0.7" top="0.75" bottom="0.75" header="0.3" footer="0.3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EECA-A048-4205-AD15-3776243A7DCC}">
  <sheetPr>
    <pageSetUpPr fitToPage="1"/>
  </sheetPr>
  <dimension ref="A1:P22"/>
  <sheetViews>
    <sheetView topLeftCell="E10" workbookViewId="0">
      <selection activeCell="O19" sqref="O19"/>
    </sheetView>
  </sheetViews>
  <sheetFormatPr baseColWidth="10" defaultRowHeight="12.75" x14ac:dyDescent="0.25"/>
  <cols>
    <col min="1" max="1" width="11.42578125" style="44"/>
    <col min="2" max="2" width="46.140625" style="44" customWidth="1"/>
    <col min="3" max="3" width="11.42578125" style="44"/>
    <col min="4" max="4" width="16.7109375" style="44" customWidth="1"/>
    <col min="5" max="5" width="15.85546875" style="46" customWidth="1"/>
    <col min="6" max="14" width="15.85546875" style="44" customWidth="1"/>
    <col min="15" max="16384" width="11.42578125" style="44"/>
  </cols>
  <sheetData>
    <row r="1" spans="1:16" ht="13.5" thickBot="1" x14ac:dyDescent="0.3">
      <c r="A1" s="23"/>
      <c r="B1" s="24"/>
      <c r="C1" s="23"/>
      <c r="D1" s="25"/>
    </row>
    <row r="2" spans="1:16" ht="39" customHeight="1" thickBot="1" x14ac:dyDescent="0.3">
      <c r="A2" s="26" t="s">
        <v>1</v>
      </c>
      <c r="B2" s="27" t="s">
        <v>15</v>
      </c>
      <c r="C2" s="26" t="s">
        <v>12</v>
      </c>
      <c r="D2" s="28" t="s">
        <v>16</v>
      </c>
      <c r="E2" s="142" t="s">
        <v>50</v>
      </c>
      <c r="F2" s="143"/>
      <c r="G2" s="144" t="s">
        <v>59</v>
      </c>
      <c r="H2" s="144"/>
      <c r="I2" s="142" t="s">
        <v>53</v>
      </c>
      <c r="J2" s="143"/>
      <c r="K2" s="145" t="s">
        <v>55</v>
      </c>
      <c r="L2" s="143"/>
      <c r="M2" s="144" t="s">
        <v>54</v>
      </c>
      <c r="N2" s="146"/>
      <c r="O2" s="140" t="s">
        <v>61</v>
      </c>
    </row>
    <row r="3" spans="1:16" ht="31.5" customHeight="1" thickBot="1" x14ac:dyDescent="0.3">
      <c r="A3" s="29">
        <v>1</v>
      </c>
      <c r="B3" s="30" t="s">
        <v>17</v>
      </c>
      <c r="C3" s="29"/>
      <c r="D3" s="31"/>
      <c r="E3" s="52" t="s">
        <v>51</v>
      </c>
      <c r="F3" s="53" t="s">
        <v>52</v>
      </c>
      <c r="G3" s="62" t="s">
        <v>51</v>
      </c>
      <c r="H3" s="64" t="s">
        <v>52</v>
      </c>
      <c r="I3" s="52" t="s">
        <v>51</v>
      </c>
      <c r="J3" s="58" t="s">
        <v>52</v>
      </c>
      <c r="K3" s="75" t="s">
        <v>51</v>
      </c>
      <c r="L3" s="71" t="s">
        <v>52</v>
      </c>
      <c r="M3" s="75" t="s">
        <v>51</v>
      </c>
      <c r="N3" s="71" t="s">
        <v>52</v>
      </c>
      <c r="O3" s="141"/>
    </row>
    <row r="4" spans="1:16" ht="29.25" customHeight="1" x14ac:dyDescent="0.25">
      <c r="A4" s="32">
        <v>1.1000000000000001</v>
      </c>
      <c r="B4" s="33" t="s">
        <v>18</v>
      </c>
      <c r="C4" s="32" t="s">
        <v>19</v>
      </c>
      <c r="D4" s="34" t="s">
        <v>20</v>
      </c>
      <c r="E4" s="54">
        <v>4215</v>
      </c>
      <c r="F4" s="55">
        <v>4552.2</v>
      </c>
      <c r="G4" s="51">
        <v>4940</v>
      </c>
      <c r="H4" s="59">
        <v>5335.2</v>
      </c>
      <c r="I4" s="63">
        <v>5212.08</v>
      </c>
      <c r="J4" s="55">
        <v>5629.0464000000002</v>
      </c>
      <c r="K4" s="63">
        <v>1340.4</v>
      </c>
      <c r="L4" s="55">
        <v>1447.6320000000001</v>
      </c>
      <c r="M4" s="63">
        <v>3413.8859442957651</v>
      </c>
      <c r="N4" s="59">
        <v>3686.9968198394263</v>
      </c>
      <c r="O4" s="90">
        <v>4130.2150439678862</v>
      </c>
      <c r="P4" s="102"/>
    </row>
    <row r="5" spans="1:16" ht="29.25" customHeight="1" x14ac:dyDescent="0.25">
      <c r="A5" s="35">
        <v>1.2000000000000002</v>
      </c>
      <c r="B5" s="36" t="s">
        <v>21</v>
      </c>
      <c r="C5" s="35" t="s">
        <v>22</v>
      </c>
      <c r="D5" s="37" t="s">
        <v>23</v>
      </c>
      <c r="E5" s="54">
        <v>6370</v>
      </c>
      <c r="F5" s="55">
        <v>6879.6</v>
      </c>
      <c r="G5" s="51">
        <v>7800</v>
      </c>
      <c r="H5" s="59">
        <v>8424</v>
      </c>
      <c r="I5" s="63">
        <v>8229.6</v>
      </c>
      <c r="J5" s="55">
        <v>8887.9680000000008</v>
      </c>
      <c r="K5" s="67">
        <v>13718.4</v>
      </c>
      <c r="L5" s="55">
        <v>14815.871999999999</v>
      </c>
      <c r="M5" s="67">
        <v>7849.937261487803</v>
      </c>
      <c r="N5" s="59">
        <v>8477.9322424068268</v>
      </c>
      <c r="O5" s="90">
        <v>9497.0744484813658</v>
      </c>
      <c r="P5" s="102"/>
    </row>
    <row r="6" spans="1:16" ht="29.25" customHeight="1" x14ac:dyDescent="0.25">
      <c r="A6" s="35">
        <v>1.3000000000000003</v>
      </c>
      <c r="B6" s="36" t="s">
        <v>24</v>
      </c>
      <c r="C6" s="35" t="s">
        <v>25</v>
      </c>
      <c r="D6" s="37" t="s">
        <v>26</v>
      </c>
      <c r="E6" s="54">
        <v>1630</v>
      </c>
      <c r="F6" s="55">
        <v>1760.4</v>
      </c>
      <c r="G6" s="51">
        <v>3380</v>
      </c>
      <c r="H6" s="59">
        <v>3650.4</v>
      </c>
      <c r="I6" s="63">
        <v>3566.1600000000003</v>
      </c>
      <c r="J6" s="55">
        <v>3851.4528000000005</v>
      </c>
      <c r="K6" s="67">
        <v>1282.8</v>
      </c>
      <c r="L6" s="55">
        <v>1385.424</v>
      </c>
      <c r="M6" s="67">
        <v>2142.7603262505618</v>
      </c>
      <c r="N6" s="59">
        <v>2314.1811523506067</v>
      </c>
      <c r="O6" s="90">
        <v>2592.3715904701216</v>
      </c>
      <c r="P6" s="102"/>
    </row>
    <row r="7" spans="1:16" ht="29.25" customHeight="1" x14ac:dyDescent="0.25">
      <c r="A7" s="35">
        <v>1.4000000000000004</v>
      </c>
      <c r="B7" s="36" t="s">
        <v>27</v>
      </c>
      <c r="C7" s="35" t="s">
        <v>28</v>
      </c>
      <c r="D7" s="37" t="s">
        <v>29</v>
      </c>
      <c r="E7" s="54">
        <v>1515</v>
      </c>
      <c r="F7" s="55">
        <v>1636.2</v>
      </c>
      <c r="G7" s="51">
        <v>2600</v>
      </c>
      <c r="H7" s="59">
        <v>2808</v>
      </c>
      <c r="I7" s="63">
        <v>2743.2000000000003</v>
      </c>
      <c r="J7" s="55">
        <v>2962.6560000000004</v>
      </c>
      <c r="K7" s="67">
        <v>2400</v>
      </c>
      <c r="L7" s="55">
        <v>2592</v>
      </c>
      <c r="M7" s="67">
        <v>2012.1902972010178</v>
      </c>
      <c r="N7" s="59">
        <v>2173.1655209770993</v>
      </c>
      <c r="O7" s="90">
        <v>2434.4043041954201</v>
      </c>
      <c r="P7" s="102"/>
    </row>
    <row r="8" spans="1:16" ht="29.25" customHeight="1" x14ac:dyDescent="0.25">
      <c r="A8" s="35">
        <v>1.5000000000000004</v>
      </c>
      <c r="B8" s="36" t="s">
        <v>30</v>
      </c>
      <c r="C8" s="35" t="s">
        <v>31</v>
      </c>
      <c r="D8" s="37" t="s">
        <v>32</v>
      </c>
      <c r="E8" s="54">
        <v>5190</v>
      </c>
      <c r="F8" s="55">
        <v>5605.2</v>
      </c>
      <c r="G8" s="51">
        <v>3900</v>
      </c>
      <c r="H8" s="59">
        <v>4212</v>
      </c>
      <c r="I8" s="63">
        <v>4114.8</v>
      </c>
      <c r="J8" s="55">
        <v>4443.9840000000004</v>
      </c>
      <c r="K8" s="68">
        <v>4401.6000000000004</v>
      </c>
      <c r="L8" s="55">
        <v>4753.7280000000001</v>
      </c>
      <c r="M8" s="68">
        <v>3826.5999058823536</v>
      </c>
      <c r="N8" s="59">
        <v>4132.7278983529422</v>
      </c>
      <c r="O8" s="90">
        <v>4629.527979670589</v>
      </c>
      <c r="P8" s="102"/>
    </row>
    <row r="9" spans="1:16" ht="29.25" customHeight="1" x14ac:dyDescent="0.25">
      <c r="A9" s="35">
        <v>1.6000000000000005</v>
      </c>
      <c r="B9" s="36" t="s">
        <v>33</v>
      </c>
      <c r="C9" s="35" t="s">
        <v>34</v>
      </c>
      <c r="D9" s="37" t="s">
        <v>35</v>
      </c>
      <c r="E9" s="54">
        <v>2100</v>
      </c>
      <c r="F9" s="55">
        <v>2268</v>
      </c>
      <c r="G9" s="51">
        <v>1300</v>
      </c>
      <c r="H9" s="59">
        <v>1404</v>
      </c>
      <c r="I9" s="63">
        <v>1371.6000000000001</v>
      </c>
      <c r="J9" s="55">
        <v>1481.3280000000002</v>
      </c>
      <c r="K9" s="68">
        <v>3592.8</v>
      </c>
      <c r="L9" s="55">
        <v>3880.2240000000002</v>
      </c>
      <c r="M9" s="68">
        <v>1817.9305396198176</v>
      </c>
      <c r="N9" s="59">
        <v>1963.364982789403</v>
      </c>
      <c r="O9" s="90">
        <v>2199.3833965578806</v>
      </c>
      <c r="P9" s="102"/>
    </row>
    <row r="10" spans="1:16" ht="29.25" customHeight="1" thickBot="1" x14ac:dyDescent="0.3">
      <c r="A10" s="41">
        <v>1.7000000000000006</v>
      </c>
      <c r="B10" s="42" t="s">
        <v>36</v>
      </c>
      <c r="C10" s="41" t="s">
        <v>34</v>
      </c>
      <c r="D10" s="43" t="s">
        <v>37</v>
      </c>
      <c r="E10" s="56">
        <v>2180</v>
      </c>
      <c r="F10" s="57">
        <v>2354.4</v>
      </c>
      <c r="G10" s="74">
        <v>2080</v>
      </c>
      <c r="H10" s="60">
        <v>2246.4</v>
      </c>
      <c r="I10" s="65">
        <v>2194.56</v>
      </c>
      <c r="J10" s="57">
        <v>2370.1248000000001</v>
      </c>
      <c r="K10" s="68">
        <v>3528</v>
      </c>
      <c r="L10" s="57">
        <v>3810.24</v>
      </c>
      <c r="M10" s="68">
        <v>2169.6237252626852</v>
      </c>
      <c r="N10" s="60">
        <v>2343.1936232837002</v>
      </c>
      <c r="O10" s="90">
        <v>2624.8716846567399</v>
      </c>
      <c r="P10" s="102"/>
    </row>
    <row r="11" spans="1:16" ht="29.25" customHeight="1" thickBot="1" x14ac:dyDescent="0.3">
      <c r="A11" s="45"/>
      <c r="B11" s="30" t="s">
        <v>38</v>
      </c>
      <c r="C11" s="29"/>
      <c r="D11" s="31"/>
      <c r="E11" s="47">
        <v>23200</v>
      </c>
      <c r="F11" s="73">
        <v>25056</v>
      </c>
      <c r="G11" s="66">
        <v>26000</v>
      </c>
      <c r="H11" s="66">
        <v>28080.000000000004</v>
      </c>
      <c r="I11" s="61">
        <v>27432</v>
      </c>
      <c r="J11" s="73">
        <v>29626.560000000001</v>
      </c>
      <c r="K11" s="72">
        <v>30263.999999999996</v>
      </c>
      <c r="L11" s="73">
        <v>32685.119999999995</v>
      </c>
      <c r="M11" s="72">
        <v>23232.928</v>
      </c>
      <c r="N11" s="73">
        <v>25091.562240000007</v>
      </c>
      <c r="O11" s="91">
        <v>28107.848447999997</v>
      </c>
    </row>
    <row r="12" spans="1:16" ht="15.75" customHeight="1" thickBot="1" x14ac:dyDescent="0.3">
      <c r="A12" s="38"/>
      <c r="B12" s="39"/>
      <c r="C12" s="38"/>
      <c r="D12" s="40"/>
    </row>
    <row r="13" spans="1:16" ht="29.25" customHeight="1" thickBot="1" x14ac:dyDescent="0.3">
      <c r="A13" s="45">
        <v>2</v>
      </c>
      <c r="B13" s="30" t="s">
        <v>39</v>
      </c>
      <c r="C13" s="29"/>
      <c r="D13" s="31"/>
      <c r="E13" s="142" t="s">
        <v>50</v>
      </c>
      <c r="F13" s="143"/>
      <c r="G13" s="144" t="s">
        <v>60</v>
      </c>
      <c r="H13" s="144"/>
      <c r="I13" s="142" t="s">
        <v>53</v>
      </c>
      <c r="J13" s="143"/>
      <c r="K13" s="145" t="s">
        <v>55</v>
      </c>
      <c r="L13" s="143"/>
      <c r="M13" s="144" t="s">
        <v>54</v>
      </c>
      <c r="N13" s="146"/>
      <c r="O13" s="93" t="s">
        <v>62</v>
      </c>
    </row>
    <row r="14" spans="1:16" ht="29.25" customHeight="1" x14ac:dyDescent="0.25">
      <c r="A14" s="32">
        <v>2.1</v>
      </c>
      <c r="B14" s="33" t="s">
        <v>40</v>
      </c>
      <c r="C14" s="32" t="s">
        <v>41</v>
      </c>
      <c r="D14" s="34" t="s">
        <v>42</v>
      </c>
      <c r="E14" s="78">
        <v>1840</v>
      </c>
      <c r="F14" s="70">
        <v>1987.2</v>
      </c>
      <c r="G14" s="76">
        <v>4100</v>
      </c>
      <c r="H14" s="80">
        <v>4428</v>
      </c>
      <c r="I14" s="82">
        <v>4276.8</v>
      </c>
      <c r="J14" s="70">
        <v>4618.9440000000004</v>
      </c>
      <c r="K14" s="84">
        <v>2880</v>
      </c>
      <c r="L14" s="70">
        <v>3110.4</v>
      </c>
      <c r="M14" s="84">
        <v>2889.0998670136441</v>
      </c>
      <c r="N14" s="80">
        <v>3120.2278563747359</v>
      </c>
      <c r="O14" s="90">
        <v>3452.9543712749473</v>
      </c>
    </row>
    <row r="15" spans="1:16" ht="29.25" customHeight="1" x14ac:dyDescent="0.25">
      <c r="A15" s="35">
        <v>2.2000000000000002</v>
      </c>
      <c r="B15" s="36" t="s">
        <v>43</v>
      </c>
      <c r="C15" s="35" t="s">
        <v>44</v>
      </c>
      <c r="D15" s="37" t="s">
        <v>20</v>
      </c>
      <c r="E15" s="54">
        <v>4215</v>
      </c>
      <c r="F15" s="55">
        <v>4552.2</v>
      </c>
      <c r="G15" s="51">
        <v>4100</v>
      </c>
      <c r="H15" s="59">
        <v>4428</v>
      </c>
      <c r="I15" s="63">
        <v>4276.8</v>
      </c>
      <c r="J15" s="55">
        <v>4618.9440000000004</v>
      </c>
      <c r="K15" s="85">
        <v>4932</v>
      </c>
      <c r="L15" s="55">
        <v>5326.56</v>
      </c>
      <c r="M15" s="84">
        <v>3865.6777418585989</v>
      </c>
      <c r="N15" s="59">
        <v>4174.9319612072868</v>
      </c>
      <c r="O15" s="90">
        <v>4620.127192241458</v>
      </c>
    </row>
    <row r="16" spans="1:16" ht="29.25" customHeight="1" x14ac:dyDescent="0.25">
      <c r="A16" s="35">
        <v>2.3000000000000003</v>
      </c>
      <c r="B16" s="36" t="s">
        <v>45</v>
      </c>
      <c r="C16" s="35" t="s">
        <v>46</v>
      </c>
      <c r="D16" s="37" t="s">
        <v>23</v>
      </c>
      <c r="E16" s="54">
        <v>4770</v>
      </c>
      <c r="F16" s="55">
        <v>5151.6000000000004</v>
      </c>
      <c r="G16" s="51">
        <v>6150</v>
      </c>
      <c r="H16" s="59">
        <v>6642</v>
      </c>
      <c r="I16" s="63">
        <v>6415.2</v>
      </c>
      <c r="J16" s="55">
        <v>6928.4160000000002</v>
      </c>
      <c r="K16" s="85">
        <v>3291.6</v>
      </c>
      <c r="L16" s="55">
        <v>3554.9279999999999</v>
      </c>
      <c r="M16" s="84">
        <v>4550.1866972784983</v>
      </c>
      <c r="N16" s="59">
        <v>4914.2016330607785</v>
      </c>
      <c r="O16" s="90">
        <v>5438.2291266121556</v>
      </c>
    </row>
    <row r="17" spans="1:15" ht="55.5" customHeight="1" x14ac:dyDescent="0.25">
      <c r="A17" s="35">
        <v>2.4000000000000004</v>
      </c>
      <c r="B17" s="36" t="s">
        <v>47</v>
      </c>
      <c r="C17" s="35" t="s">
        <v>48</v>
      </c>
      <c r="D17" s="37" t="s">
        <v>29</v>
      </c>
      <c r="E17" s="54">
        <v>2595</v>
      </c>
      <c r="F17" s="55">
        <v>2802.6</v>
      </c>
      <c r="G17" s="51">
        <v>3485.0000000000005</v>
      </c>
      <c r="H17" s="59">
        <v>3763.8000000000006</v>
      </c>
      <c r="I17" s="63">
        <v>3635.28</v>
      </c>
      <c r="J17" s="55">
        <v>3926.1024000000002</v>
      </c>
      <c r="K17" s="85">
        <v>4425.6000000000004</v>
      </c>
      <c r="L17" s="55">
        <v>4779.6480000000001</v>
      </c>
      <c r="M17" s="84">
        <v>3119.4195931415234</v>
      </c>
      <c r="N17" s="59">
        <v>3368.973160592845</v>
      </c>
      <c r="O17" s="90">
        <v>3728.2247121185696</v>
      </c>
    </row>
    <row r="18" spans="1:15" ht="29.25" customHeight="1" x14ac:dyDescent="0.25">
      <c r="A18" s="35">
        <v>2.5000000000000004</v>
      </c>
      <c r="B18" s="36" t="s">
        <v>33</v>
      </c>
      <c r="C18" s="35" t="s">
        <v>34</v>
      </c>
      <c r="D18" s="37" t="s">
        <v>35</v>
      </c>
      <c r="E18" s="54">
        <v>2100</v>
      </c>
      <c r="F18" s="55">
        <v>2268</v>
      </c>
      <c r="G18" s="51">
        <v>1025</v>
      </c>
      <c r="H18" s="59">
        <v>1107</v>
      </c>
      <c r="I18" s="63">
        <v>1069.2</v>
      </c>
      <c r="J18" s="55">
        <v>1154.7360000000001</v>
      </c>
      <c r="K18" s="85">
        <v>3592.8</v>
      </c>
      <c r="L18" s="55">
        <v>3880.2240000000002</v>
      </c>
      <c r="M18" s="84">
        <v>1717.7799664372399</v>
      </c>
      <c r="N18" s="59">
        <v>1855.2023637522191</v>
      </c>
      <c r="O18" s="90">
        <v>2053.032472750444</v>
      </c>
    </row>
    <row r="19" spans="1:15" ht="29.25" customHeight="1" thickBot="1" x14ac:dyDescent="0.3">
      <c r="A19" s="41">
        <v>2.6000000000000005</v>
      </c>
      <c r="B19" s="42" t="s">
        <v>36</v>
      </c>
      <c r="C19" s="41" t="s">
        <v>34</v>
      </c>
      <c r="D19" s="43" t="s">
        <v>37</v>
      </c>
      <c r="E19" s="56">
        <v>2180</v>
      </c>
      <c r="F19" s="57">
        <v>2354.4</v>
      </c>
      <c r="G19" s="74">
        <v>1640</v>
      </c>
      <c r="H19" s="60">
        <v>1771.2</v>
      </c>
      <c r="I19" s="65">
        <v>1710.72</v>
      </c>
      <c r="J19" s="57">
        <v>1847.5776000000001</v>
      </c>
      <c r="K19" s="86">
        <v>3528</v>
      </c>
      <c r="L19" s="57">
        <v>3810.24</v>
      </c>
      <c r="M19" s="84">
        <v>1998.3161342704964</v>
      </c>
      <c r="N19" s="60">
        <v>2158.1814250121361</v>
      </c>
      <c r="O19" s="90">
        <v>2388.3198050024271</v>
      </c>
    </row>
    <row r="20" spans="1:15" ht="29.25" customHeight="1" thickBot="1" x14ac:dyDescent="0.3">
      <c r="A20" s="45"/>
      <c r="B20" s="30" t="s">
        <v>49</v>
      </c>
      <c r="C20" s="29"/>
      <c r="D20" s="31"/>
      <c r="E20" s="79">
        <v>17700</v>
      </c>
      <c r="F20" s="69">
        <v>19116</v>
      </c>
      <c r="G20" s="77">
        <v>20500</v>
      </c>
      <c r="H20" s="81">
        <v>22140</v>
      </c>
      <c r="I20" s="83">
        <v>21384</v>
      </c>
      <c r="J20" s="69">
        <v>23094.720000000001</v>
      </c>
      <c r="K20" s="61">
        <v>22650</v>
      </c>
      <c r="L20" s="69">
        <v>24462</v>
      </c>
      <c r="M20" s="61">
        <v>18140.48</v>
      </c>
      <c r="N20" s="69">
        <v>19591.718400000002</v>
      </c>
      <c r="O20" s="91">
        <v>21680.88768</v>
      </c>
    </row>
    <row r="22" spans="1:15" x14ac:dyDescent="0.25">
      <c r="O22" s="101">
        <v>49788.736127999997</v>
      </c>
    </row>
  </sheetData>
  <mergeCells count="11">
    <mergeCell ref="O2:O3"/>
    <mergeCell ref="E2:F2"/>
    <mergeCell ref="E13:F13"/>
    <mergeCell ref="G2:H2"/>
    <mergeCell ref="I2:J2"/>
    <mergeCell ref="K2:L2"/>
    <mergeCell ref="G13:H13"/>
    <mergeCell ref="I13:J13"/>
    <mergeCell ref="K13:L13"/>
    <mergeCell ref="M2:N2"/>
    <mergeCell ref="M13:N13"/>
  </mergeCells>
  <pageMargins left="0.7" right="0.7" top="0.75" bottom="0.75" header="0.3" footer="0.3"/>
  <pageSetup scale="4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1590-0D47-4CE1-B374-E4F4C1AE9305}">
  <dimension ref="A1:H11"/>
  <sheetViews>
    <sheetView showGridLines="0" topLeftCell="A3" zoomScale="84" zoomScaleNormal="85" workbookViewId="0">
      <selection activeCell="J8" sqref="J8"/>
    </sheetView>
  </sheetViews>
  <sheetFormatPr baseColWidth="10" defaultRowHeight="12.75" x14ac:dyDescent="0.25"/>
  <cols>
    <col min="1" max="1" width="5.5703125" style="1" customWidth="1"/>
    <col min="2" max="2" width="52.28515625" style="1" customWidth="1"/>
    <col min="3" max="3" width="12" style="1" customWidth="1"/>
    <col min="4" max="4" width="11.5703125" style="1" bestFit="1" customWidth="1"/>
    <col min="5" max="5" width="14.85546875" style="2" customWidth="1"/>
    <col min="6" max="7" width="14.85546875" style="1" customWidth="1"/>
    <col min="8" max="8" width="12.140625" style="1" bestFit="1" customWidth="1"/>
    <col min="9" max="16384" width="11.42578125" style="1"/>
  </cols>
  <sheetData>
    <row r="1" spans="1:8" ht="55.5" customHeight="1" x14ac:dyDescent="0.25">
      <c r="A1" s="121"/>
      <c r="B1" s="121"/>
      <c r="C1" s="121"/>
      <c r="D1" s="121"/>
      <c r="E1" s="121"/>
      <c r="F1" s="121"/>
      <c r="G1" s="121"/>
    </row>
    <row r="2" spans="1:8" ht="12.75" customHeight="1" x14ac:dyDescent="0.25">
      <c r="A2" s="131" t="s">
        <v>9</v>
      </c>
      <c r="B2" s="131"/>
      <c r="C2" s="131"/>
      <c r="D2" s="131"/>
      <c r="E2" s="131"/>
      <c r="F2" s="131"/>
      <c r="G2" s="131"/>
    </row>
    <row r="3" spans="1:8" ht="12.75" customHeight="1" x14ac:dyDescent="0.25">
      <c r="A3" s="131">
        <v>2024</v>
      </c>
      <c r="B3" s="131"/>
      <c r="C3" s="131"/>
      <c r="D3" s="131"/>
      <c r="E3" s="131"/>
      <c r="F3" s="131"/>
      <c r="G3" s="131"/>
    </row>
    <row r="4" spans="1:8" ht="37.5" customHeight="1" x14ac:dyDescent="0.25">
      <c r="A4" s="131" t="s">
        <v>13</v>
      </c>
      <c r="B4" s="131"/>
      <c r="C4" s="131"/>
      <c r="D4" s="131"/>
      <c r="E4" s="131"/>
      <c r="F4" s="131"/>
      <c r="G4" s="131"/>
    </row>
    <row r="5" spans="1:8" ht="12.75" customHeight="1" thickBot="1" x14ac:dyDescent="0.3">
      <c r="E5" s="4"/>
    </row>
    <row r="6" spans="1:8" ht="30" customHeight="1" x14ac:dyDescent="0.25">
      <c r="A6" s="129" t="s">
        <v>1</v>
      </c>
      <c r="B6" s="122" t="s">
        <v>6</v>
      </c>
      <c r="C6" s="122" t="s">
        <v>7</v>
      </c>
      <c r="D6" s="124" t="s">
        <v>0</v>
      </c>
      <c r="E6" s="151" t="s">
        <v>2</v>
      </c>
      <c r="F6" s="151" t="s">
        <v>57</v>
      </c>
      <c r="G6" s="151" t="s">
        <v>58</v>
      </c>
    </row>
    <row r="7" spans="1:8" ht="30" customHeight="1" thickBot="1" x14ac:dyDescent="0.3">
      <c r="A7" s="130"/>
      <c r="B7" s="123"/>
      <c r="C7" s="123"/>
      <c r="D7" s="125"/>
      <c r="E7" s="152"/>
      <c r="F7" s="152"/>
      <c r="G7" s="152"/>
    </row>
    <row r="8" spans="1:8" ht="171" customHeight="1" x14ac:dyDescent="0.25">
      <c r="A8" s="10">
        <v>1</v>
      </c>
      <c r="B8" s="49" t="s">
        <v>10</v>
      </c>
      <c r="C8" s="21" t="s">
        <v>12</v>
      </c>
      <c r="D8" s="11">
        <v>1</v>
      </c>
      <c r="E8" s="16"/>
      <c r="F8" s="15">
        <f>E8*0.19</f>
        <v>0</v>
      </c>
      <c r="G8" s="17">
        <f>(E8+F8)*D8</f>
        <v>0</v>
      </c>
      <c r="H8" s="14"/>
    </row>
    <row r="9" spans="1:8" ht="171" customHeight="1" thickBot="1" x14ac:dyDescent="0.3">
      <c r="A9" s="10">
        <v>2</v>
      </c>
      <c r="B9" s="50" t="s">
        <v>11</v>
      </c>
      <c r="C9" s="21" t="s">
        <v>12</v>
      </c>
      <c r="D9" s="11">
        <v>1</v>
      </c>
      <c r="E9" s="18"/>
      <c r="F9" s="12">
        <f t="shared" ref="F9" si="0">E9*0.19</f>
        <v>0</v>
      </c>
      <c r="G9" s="19">
        <f t="shared" ref="G9" si="1">(E9+F9)*D9</f>
        <v>0</v>
      </c>
      <c r="H9" s="14"/>
    </row>
    <row r="10" spans="1:8" ht="31.5" customHeight="1" thickBot="1" x14ac:dyDescent="0.3">
      <c r="A10" s="148" t="s">
        <v>5</v>
      </c>
      <c r="B10" s="149"/>
      <c r="C10" s="149"/>
      <c r="D10" s="150"/>
      <c r="E10" s="132" t="s">
        <v>3</v>
      </c>
      <c r="F10" s="133"/>
      <c r="G10" s="7">
        <f>SUM(G8:G9)</f>
        <v>0</v>
      </c>
      <c r="H10" s="14"/>
    </row>
    <row r="11" spans="1:8" ht="87" customHeight="1" x14ac:dyDescent="0.25">
      <c r="A11" s="147" t="s">
        <v>56</v>
      </c>
      <c r="B11" s="147"/>
      <c r="C11" s="147"/>
      <c r="D11" s="147"/>
    </row>
  </sheetData>
  <mergeCells count="14">
    <mergeCell ref="A11:D11"/>
    <mergeCell ref="A10:D10"/>
    <mergeCell ref="E10:F10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69884-9E3E-4902-9ECB-EF9FFF137351}">
  <dimension ref="A1:H18"/>
  <sheetViews>
    <sheetView showGridLines="0" tabSelected="1" topLeftCell="A5" zoomScale="71" workbookViewId="0">
      <selection activeCell="E14" sqref="E14"/>
    </sheetView>
  </sheetViews>
  <sheetFormatPr baseColWidth="10" defaultRowHeight="12.75" x14ac:dyDescent="0.25"/>
  <cols>
    <col min="1" max="1" width="46.140625" style="44" customWidth="1"/>
    <col min="2" max="2" width="11.42578125" style="44"/>
    <col min="3" max="3" width="16.7109375" style="44" customWidth="1"/>
    <col min="4" max="4" width="14.7109375" style="44" customWidth="1"/>
    <col min="5" max="5" width="19.42578125" style="44" customWidth="1"/>
    <col min="6" max="6" width="15.85546875" style="44" customWidth="1"/>
    <col min="7" max="7" width="17.28515625" style="44" customWidth="1"/>
    <col min="8" max="8" width="18.42578125" style="44" customWidth="1"/>
    <col min="9" max="16384" width="11.42578125" style="44"/>
  </cols>
  <sheetData>
    <row r="1" spans="1:8" ht="13.5" thickBot="1" x14ac:dyDescent="0.3">
      <c r="A1" s="24"/>
      <c r="B1" s="23"/>
      <c r="C1" s="25"/>
    </row>
    <row r="2" spans="1:8" ht="39" customHeight="1" thickBot="1" x14ac:dyDescent="0.25">
      <c r="A2" s="104" t="s">
        <v>15</v>
      </c>
      <c r="B2" s="105" t="s">
        <v>12</v>
      </c>
      <c r="C2" s="106" t="s">
        <v>16</v>
      </c>
      <c r="D2" s="89" t="s">
        <v>61</v>
      </c>
      <c r="E2" s="100" t="s">
        <v>64</v>
      </c>
      <c r="F2" s="100" t="s">
        <v>66</v>
      </c>
      <c r="G2" s="103" t="s">
        <v>67</v>
      </c>
      <c r="H2" s="118" t="s">
        <v>65</v>
      </c>
    </row>
    <row r="3" spans="1:8" ht="29.25" customHeight="1" x14ac:dyDescent="0.25">
      <c r="A3" s="107" t="s">
        <v>21</v>
      </c>
      <c r="B3" s="97" t="s">
        <v>22</v>
      </c>
      <c r="C3" s="113" t="s">
        <v>23</v>
      </c>
      <c r="D3" s="115">
        <v>9497.0744484813658</v>
      </c>
      <c r="E3" s="99">
        <v>0.19074744986628481</v>
      </c>
      <c r="F3" s="108">
        <v>0.19074744986628481</v>
      </c>
      <c r="G3" s="153">
        <v>4765.1530698779643</v>
      </c>
      <c r="H3" s="117">
        <v>9497.0744484813695</v>
      </c>
    </row>
    <row r="4" spans="1:8" ht="29.25" customHeight="1" thickBot="1" x14ac:dyDescent="0.3">
      <c r="A4" s="107" t="s">
        <v>45</v>
      </c>
      <c r="B4" s="97" t="s">
        <v>46</v>
      </c>
      <c r="C4" s="113" t="s">
        <v>23</v>
      </c>
      <c r="D4" s="115">
        <v>5438.2291266121556</v>
      </c>
      <c r="E4" s="99">
        <v>0.10922609307918993</v>
      </c>
      <c r="F4" s="108">
        <v>0.29997354294547474</v>
      </c>
      <c r="G4" s="154"/>
      <c r="H4" s="92">
        <v>5438.2291266121556</v>
      </c>
    </row>
    <row r="5" spans="1:8" ht="29.25" customHeight="1" x14ac:dyDescent="0.25">
      <c r="A5" s="107" t="s">
        <v>30</v>
      </c>
      <c r="B5" s="97" t="s">
        <v>31</v>
      </c>
      <c r="C5" s="113" t="s">
        <v>32</v>
      </c>
      <c r="D5" s="115">
        <v>4629.527979670589</v>
      </c>
      <c r="E5" s="99">
        <v>9.2983440426539596E-2</v>
      </c>
      <c r="F5" s="108">
        <v>0.39295698337201435</v>
      </c>
      <c r="G5" s="154"/>
    </row>
    <row r="6" spans="1:8" ht="29.25" customHeight="1" x14ac:dyDescent="0.25">
      <c r="A6" s="107" t="s">
        <v>43</v>
      </c>
      <c r="B6" s="97" t="s">
        <v>44</v>
      </c>
      <c r="C6" s="113" t="s">
        <v>20</v>
      </c>
      <c r="D6" s="115">
        <v>4620.127192241458</v>
      </c>
      <c r="E6" s="99">
        <v>9.2794626888373796E-2</v>
      </c>
      <c r="F6" s="108">
        <v>0.48575161026038816</v>
      </c>
      <c r="G6" s="154"/>
    </row>
    <row r="7" spans="1:8" ht="29.25" customHeight="1" x14ac:dyDescent="0.25">
      <c r="A7" s="107" t="s">
        <v>18</v>
      </c>
      <c r="B7" s="97" t="s">
        <v>19</v>
      </c>
      <c r="C7" s="113" t="s">
        <v>20</v>
      </c>
      <c r="D7" s="115">
        <v>4130.2150439678862</v>
      </c>
      <c r="E7" s="99">
        <v>8.2954807957962021E-2</v>
      </c>
      <c r="F7" s="108">
        <v>0.56870641821835022</v>
      </c>
      <c r="G7" s="154"/>
    </row>
    <row r="8" spans="1:8" ht="29.25" customHeight="1" x14ac:dyDescent="0.25">
      <c r="A8" s="107" t="s">
        <v>47</v>
      </c>
      <c r="B8" s="97" t="s">
        <v>48</v>
      </c>
      <c r="C8" s="113" t="s">
        <v>29</v>
      </c>
      <c r="D8" s="115">
        <v>3728.2247121185696</v>
      </c>
      <c r="E8" s="99">
        <v>7.4880886763902088E-2</v>
      </c>
      <c r="F8" s="108">
        <v>0.64358730498225225</v>
      </c>
      <c r="G8" s="154"/>
    </row>
    <row r="9" spans="1:8" ht="29.25" customHeight="1" x14ac:dyDescent="0.25">
      <c r="A9" s="107" t="s">
        <v>40</v>
      </c>
      <c r="B9" s="97" t="s">
        <v>41</v>
      </c>
      <c r="C9" s="113" t="s">
        <v>42</v>
      </c>
      <c r="D9" s="115">
        <v>3452.9543712749473</v>
      </c>
      <c r="E9" s="99">
        <v>6.9352119370892945E-2</v>
      </c>
      <c r="F9" s="108">
        <v>0.71293942435314517</v>
      </c>
      <c r="G9" s="154"/>
    </row>
    <row r="10" spans="1:8" ht="29.25" customHeight="1" thickBot="1" x14ac:dyDescent="0.3">
      <c r="A10" s="107" t="s">
        <v>36</v>
      </c>
      <c r="B10" s="97" t="s">
        <v>34</v>
      </c>
      <c r="C10" s="113" t="s">
        <v>37</v>
      </c>
      <c r="D10" s="115">
        <v>2624.8716846567399</v>
      </c>
      <c r="E10" s="99">
        <v>5.2720191127337612E-2</v>
      </c>
      <c r="F10" s="108">
        <v>0.76565961548048278</v>
      </c>
      <c r="G10" s="155"/>
    </row>
    <row r="11" spans="1:8" ht="29.25" customHeight="1" x14ac:dyDescent="0.25">
      <c r="A11" s="107" t="s">
        <v>24</v>
      </c>
      <c r="B11" s="97" t="s">
        <v>25</v>
      </c>
      <c r="C11" s="113" t="s">
        <v>26</v>
      </c>
      <c r="D11" s="115">
        <v>2592.3715904701216</v>
      </c>
      <c r="E11" s="99">
        <v>5.2067431151606058E-2</v>
      </c>
      <c r="F11" s="109">
        <v>0.81772704663208884</v>
      </c>
    </row>
    <row r="12" spans="1:8" ht="29.25" customHeight="1" x14ac:dyDescent="0.25">
      <c r="A12" s="107" t="s">
        <v>27</v>
      </c>
      <c r="B12" s="97" t="s">
        <v>28</v>
      </c>
      <c r="C12" s="113" t="s">
        <v>29</v>
      </c>
      <c r="D12" s="115">
        <v>2434.4043041954201</v>
      </c>
      <c r="E12" s="99">
        <v>4.8894679670857692E-2</v>
      </c>
      <c r="F12" s="109">
        <v>0.86662172630294654</v>
      </c>
    </row>
    <row r="13" spans="1:8" ht="55.5" customHeight="1" x14ac:dyDescent="0.25">
      <c r="A13" s="107" t="s">
        <v>36</v>
      </c>
      <c r="B13" s="97" t="s">
        <v>34</v>
      </c>
      <c r="C13" s="113" t="s">
        <v>37</v>
      </c>
      <c r="D13" s="115">
        <v>2388.3198050024271</v>
      </c>
      <c r="E13" s="99">
        <v>4.7969078766377689E-2</v>
      </c>
      <c r="F13" s="109">
        <v>0.91459080506932422</v>
      </c>
    </row>
    <row r="14" spans="1:8" ht="29.25" customHeight="1" x14ac:dyDescent="0.25">
      <c r="A14" s="107" t="s">
        <v>33</v>
      </c>
      <c r="B14" s="97" t="s">
        <v>34</v>
      </c>
      <c r="C14" s="113" t="s">
        <v>35</v>
      </c>
      <c r="D14" s="115">
        <v>2199.3833965578806</v>
      </c>
      <c r="E14" s="99">
        <v>4.4174316674831182E-2</v>
      </c>
      <c r="F14" s="109">
        <v>0.9587651217441554</v>
      </c>
    </row>
    <row r="15" spans="1:8" ht="29.25" customHeight="1" thickBot="1" x14ac:dyDescent="0.3">
      <c r="A15" s="110" t="s">
        <v>33</v>
      </c>
      <c r="B15" s="98" t="s">
        <v>34</v>
      </c>
      <c r="C15" s="114" t="s">
        <v>35</v>
      </c>
      <c r="D15" s="116">
        <v>2053.032472750444</v>
      </c>
      <c r="E15" s="111">
        <v>4.1234878255844438E-2</v>
      </c>
      <c r="F15" s="112">
        <v>0.99999999999999989</v>
      </c>
    </row>
    <row r="16" spans="1:8" ht="29.25" customHeight="1" thickBot="1" x14ac:dyDescent="0.3">
      <c r="A16" s="94" t="s">
        <v>63</v>
      </c>
      <c r="B16" s="95"/>
      <c r="C16" s="96"/>
      <c r="D16" s="91">
        <v>49788.736128000011</v>
      </c>
    </row>
    <row r="18" spans="4:4" x14ac:dyDescent="0.25">
      <c r="D18" s="101"/>
    </row>
  </sheetData>
  <sortState xmlns:xlrd2="http://schemas.microsoft.com/office/spreadsheetml/2017/richdata2" ref="A3:D15">
    <sortCondition descending="1" ref="D3:D15"/>
  </sortState>
  <mergeCells count="1">
    <mergeCell ref="G3:G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CUADRO COMPARATIVO</vt:lpstr>
      <vt:lpstr>ANALISIS $UNITARIOS</vt:lpstr>
      <vt:lpstr>MODELO OFREC. ECONOMICO</vt:lpstr>
      <vt:lpstr>BIENES RELEVANTES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Alexandra Barrios Dominguez</dc:creator>
  <cp:lastModifiedBy>Mayra Barrios</cp:lastModifiedBy>
  <cp:lastPrinted>2024-02-07T19:32:06Z</cp:lastPrinted>
  <dcterms:created xsi:type="dcterms:W3CDTF">2022-07-07T19:45:34Z</dcterms:created>
  <dcterms:modified xsi:type="dcterms:W3CDTF">2024-02-07T19:32:18Z</dcterms:modified>
</cp:coreProperties>
</file>