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SENA 2024\CEDAGRO\Contratación\Servicios personales\Instructores\Titulada y complementaria\"/>
    </mc:Choice>
  </mc:AlternateContent>
  <xr:revisionPtr revIDLastSave="0" documentId="13_ncr:1_{B393B1A4-37F1-43E0-8EA6-785BC1F07D06}" xr6:coauthVersionLast="45" xr6:coauthVersionMax="47" xr10:uidLastSave="{00000000-0000-0000-0000-000000000000}"/>
  <bookViews>
    <workbookView xWindow="-120" yWindow="-120" windowWidth="20730" windowHeight="11160" xr2:uid="{1B9423D9-A7E7-4528-8F80-6010AA45BF9F}"/>
  </bookViews>
  <sheets>
    <sheet name="TITULADA Y COMPLEM PRES Y VIRT" sheetId="1" r:id="rId1"/>
  </sheets>
  <definedNames>
    <definedName name="_xlnm._FilterDatabase" localSheetId="0" hidden="1">'TITULADA Y COMPLEM PRES Y VIRT'!$A$9:$S$133</definedName>
    <definedName name="_xlnm.Print_Area" localSheetId="0">'TITULADA Y COMPLEM PRES Y VIRT'!$A$1:$S$96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35" i="1" l="1"/>
  <c r="O133" i="1"/>
  <c r="M133" i="1"/>
  <c r="O132" i="1"/>
  <c r="M132" i="1"/>
  <c r="O131" i="1"/>
  <c r="M131" i="1"/>
  <c r="M130" i="1"/>
  <c r="M129" i="1"/>
  <c r="M128" i="1"/>
  <c r="M127" i="1"/>
  <c r="O126" i="1"/>
  <c r="M126" i="1"/>
  <c r="O125" i="1"/>
  <c r="M125" i="1"/>
  <c r="O124" i="1"/>
  <c r="M124" i="1"/>
  <c r="O123" i="1"/>
  <c r="M123" i="1"/>
  <c r="O122" i="1"/>
  <c r="M122" i="1"/>
  <c r="O121" i="1"/>
  <c r="M121" i="1"/>
  <c r="O120" i="1"/>
  <c r="M120" i="1"/>
  <c r="O119" i="1"/>
  <c r="M119" i="1"/>
  <c r="O118" i="1"/>
  <c r="M118" i="1"/>
  <c r="O117" i="1"/>
  <c r="M117" i="1"/>
  <c r="O116" i="1"/>
  <c r="M116" i="1"/>
  <c r="O115" i="1"/>
  <c r="M115" i="1"/>
  <c r="O114" i="1"/>
  <c r="M114" i="1"/>
  <c r="O113" i="1"/>
  <c r="M113" i="1"/>
  <c r="O112" i="1"/>
  <c r="M112" i="1"/>
  <c r="O111" i="1"/>
  <c r="M111" i="1"/>
  <c r="O110" i="1"/>
  <c r="M110" i="1"/>
  <c r="O109" i="1"/>
  <c r="M109" i="1"/>
  <c r="O108" i="1"/>
  <c r="M108" i="1"/>
  <c r="O107" i="1"/>
  <c r="M107" i="1"/>
  <c r="O106" i="1"/>
  <c r="M106" i="1"/>
  <c r="O105" i="1"/>
  <c r="M105" i="1"/>
  <c r="O104" i="1"/>
  <c r="M104" i="1"/>
  <c r="O103" i="1"/>
  <c r="M103" i="1"/>
  <c r="O102" i="1"/>
  <c r="M102" i="1"/>
  <c r="M101" i="1"/>
  <c r="O100" i="1"/>
  <c r="M100" i="1"/>
  <c r="O99" i="1"/>
  <c r="M99" i="1"/>
  <c r="O98" i="1"/>
  <c r="M98" i="1"/>
  <c r="O97" i="1"/>
  <c r="M97" i="1"/>
  <c r="O96" i="1"/>
  <c r="M96" i="1"/>
  <c r="M95" i="1"/>
  <c r="M94" i="1"/>
  <c r="O93" i="1"/>
  <c r="M93" i="1"/>
  <c r="M92" i="1"/>
  <c r="M91" i="1"/>
  <c r="M90" i="1"/>
  <c r="M89" i="1"/>
  <c r="O88" i="1"/>
  <c r="M88" i="1"/>
  <c r="M87" i="1"/>
  <c r="M86" i="1"/>
  <c r="O85" i="1"/>
  <c r="M85" i="1"/>
  <c r="O84" i="1"/>
  <c r="M84" i="1"/>
  <c r="O83" i="1"/>
  <c r="M83" i="1"/>
  <c r="O82" i="1"/>
  <c r="M82" i="1"/>
  <c r="M81" i="1"/>
  <c r="M80" i="1"/>
  <c r="O79" i="1"/>
  <c r="M79" i="1"/>
  <c r="M78" i="1"/>
  <c r="M77" i="1"/>
  <c r="M76" i="1"/>
  <c r="M75" i="1"/>
  <c r="O74" i="1"/>
  <c r="M74" i="1"/>
  <c r="M73" i="1"/>
  <c r="M72" i="1"/>
  <c r="M71" i="1"/>
  <c r="O70" i="1"/>
  <c r="M70" i="1"/>
  <c r="M69" i="1"/>
  <c r="O68" i="1"/>
  <c r="M68" i="1"/>
  <c r="O67" i="1"/>
  <c r="M67" i="1"/>
  <c r="M66" i="1"/>
  <c r="M65" i="1"/>
  <c r="M64" i="1"/>
  <c r="O63" i="1"/>
  <c r="M63" i="1"/>
  <c r="M62" i="1"/>
  <c r="M61" i="1"/>
  <c r="M60" i="1"/>
  <c r="M59" i="1"/>
  <c r="O58" i="1"/>
  <c r="M58" i="1"/>
  <c r="M57" i="1"/>
  <c r="M56" i="1"/>
  <c r="M55" i="1"/>
  <c r="M54" i="1"/>
  <c r="M53" i="1"/>
  <c r="O52" i="1"/>
  <c r="M52" i="1"/>
  <c r="M51" i="1"/>
  <c r="M50" i="1"/>
  <c r="M49" i="1"/>
  <c r="O48" i="1"/>
  <c r="M48" i="1"/>
  <c r="M47" i="1"/>
  <c r="M46" i="1"/>
  <c r="M45" i="1"/>
  <c r="O44" i="1"/>
  <c r="O43" i="1"/>
  <c r="M43" i="1"/>
  <c r="O42" i="1"/>
  <c r="M42" i="1"/>
  <c r="M41" i="1"/>
  <c r="O40" i="1"/>
  <c r="M40" i="1"/>
  <c r="M39" i="1"/>
  <c r="O38" i="1"/>
  <c r="M38" i="1"/>
  <c r="M37" i="1"/>
  <c r="M36" i="1"/>
  <c r="O35" i="1"/>
  <c r="M35" i="1"/>
  <c r="O34" i="1"/>
  <c r="M34" i="1"/>
  <c r="O33" i="1"/>
  <c r="M33" i="1"/>
  <c r="M32" i="1"/>
  <c r="M31" i="1"/>
  <c r="M30" i="1"/>
  <c r="O29" i="1"/>
  <c r="M29" i="1"/>
  <c r="M28" i="1"/>
  <c r="M27" i="1"/>
  <c r="M26" i="1"/>
  <c r="M25" i="1"/>
  <c r="M24" i="1"/>
  <c r="O23" i="1"/>
  <c r="M23" i="1"/>
  <c r="O22" i="1"/>
  <c r="M22" i="1"/>
  <c r="O21" i="1"/>
  <c r="M21" i="1"/>
  <c r="O20" i="1"/>
  <c r="M20" i="1"/>
  <c r="O19" i="1"/>
  <c r="M19" i="1"/>
  <c r="O18" i="1"/>
  <c r="M18" i="1"/>
  <c r="O17" i="1"/>
  <c r="M17" i="1"/>
  <c r="O16" i="1"/>
  <c r="M16" i="1"/>
  <c r="M135" i="1" l="1"/>
  <c r="O135" i="1" s="1"/>
  <c r="F12" i="1" s="1"/>
  <c r="F11" i="1" l="1"/>
</calcChain>
</file>

<file path=xl/sharedStrings.xml><?xml version="1.0" encoding="utf-8"?>
<sst xmlns="http://schemas.openxmlformats.org/spreadsheetml/2006/main" count="977" uniqueCount="266">
  <si>
    <t>Versión: 01</t>
  </si>
  <si>
    <t>Código: 
GFPI-F-139</t>
  </si>
  <si>
    <t>GESTIÓN DE FORMACIÓN PROFESIONAL INTEGRAL</t>
  </si>
  <si>
    <t>I PLAN DE CONTRATACIÓN DE INSTRUCTORES  -  APOYOS ADMINISTRATIVOS Y OTROS PERFILES RELACIONADOS CON LA FORMACIÓN PROFESIONAL</t>
  </si>
  <si>
    <t>PERIODO : AÑO 2024</t>
  </si>
  <si>
    <t>TOPE GLOBAL PROGRAMADO</t>
  </si>
  <si>
    <t>ELABORADO POR:  Coordinador De Formación Profesional</t>
  </si>
  <si>
    <t>SALDO</t>
  </si>
  <si>
    <t>Nombre:</t>
  </si>
  <si>
    <t>VICTOR CERA SARMIENTO</t>
  </si>
  <si>
    <t xml:space="preserve">% UTILIZADO: </t>
  </si>
  <si>
    <t>E-MAIL:</t>
  </si>
  <si>
    <t>vcera@sena.edu.co</t>
  </si>
  <si>
    <t>LUGAR</t>
  </si>
  <si>
    <t>NIVEL</t>
  </si>
  <si>
    <t>NOMBRE DEL PROGRAMA
(TE-TP-TGO)</t>
  </si>
  <si>
    <t>COMPETENCIAS</t>
  </si>
  <si>
    <t>PERFIL PROFESIONAL</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</si>
  <si>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</si>
  <si>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</si>
  <si>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</si>
  <si>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</si>
  <si>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</si>
  <si>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</si>
  <si>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</si>
  <si>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</si>
  <si>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</si>
  <si>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</si>
  <si>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</si>
  <si>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</si>
  <si>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</si>
  <si>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</si>
  <si>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</si>
  <si>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Nivel profesional</t>
  </si>
  <si>
    <t xml:space="preserve">Supervisor </t>
  </si>
  <si>
    <t xml:space="preserve">SABANALARGA </t>
  </si>
  <si>
    <t>TÉCNICO</t>
  </si>
  <si>
    <t>ANÁLISIS DE MUESTRAS QUÍMICAS</t>
  </si>
  <si>
    <t>ANALIZAR MUESTRAS QUÍMICAS SEGÚN PROCEDIMIENTOS DE LABORATORIO.</t>
  </si>
  <si>
    <t>"Requisitos academicos: ¿El Programa Requiere De Un Equipo De Instructores Técnicos, Conformado Por Químicos, O Licenciados Químicos, O Ingenieros Químicos, O Técnicos O Tecnólogos En Química O En Áreas Afines A La Química Experiencia Laboral ¿Mínimo 24 Meses De Vinculación Laboral Con El Área De Su Profesión"</t>
  </si>
  <si>
    <t>Prestar los servicios personales para el desarrollo de la formación profesional integral, en el área de ANÁLISIS DE MUESTRAS QUÍMICAS de los programas de FORMACIÓN EN TITULADA Y/O COMPLEMENTARIA, mediante estrategias que aporten en el diseño y desarrollo curricular en el Centro Para El Desarrollo Agroecológico y Agroindustrial</t>
  </si>
  <si>
    <t>PROFESIONAL</t>
  </si>
  <si>
    <t>AGROINDUSTRIA</t>
  </si>
  <si>
    <t>ASESORIA COMERCIAL</t>
  </si>
  <si>
    <t>Prospectar clientes de acuerdo con los segmentos objetivo y estrategia de ventas</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</si>
  <si>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</si>
  <si>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Prestar los servicios personales para el desarrollo de la formación profesional integral, en el área  EMPRESARIAL de los programas de FORMACIÓN EN TITULADA Y/O COMPLEMENTARIA, mediante estrategias que aporten en el diseño y desarrollo curricular en el Centro Para El Desarrollo Agroecológico y Agroindustrial</t>
  </si>
  <si>
    <t>ADMINISTRATIVO, COMERCIAL Y CULTURAL</t>
  </si>
  <si>
    <t>Prestar los servicios personales para el desarrollo de la formación profesional integral, en el área  EMPRESARIAL de los programas de FORMACIÓN EN TITULADA PRESENCIAL Y/O VIRTUAL, mediante estrategias que aporten en el diseño y desarrollo curricular en el Centro Para El Desarrollo Agroecológico y Agroindustrial</t>
  </si>
  <si>
    <t>Razonar cuantitativamente frente a situaciones susceptibles de ser abordadas de manera matemática en contextos laborales, sociales y personales.</t>
  </si>
  <si>
    <t>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t>
  </si>
  <si>
    <t>Prestar los servicios personales para el desarrollo de la formación profesional integral, en la competencia de MATEMÁTICAS de los programas de FORMACIÓN EN TITULADA Y/O COMPLEMENTARIA, mediante estrategias que aporten en el diseño y desarrollo curricular en el Centro Para El Desarrollo Agroecológico y Agroindustrial</t>
  </si>
  <si>
    <t>Utilizar herramientas informáticas de acuerdo con las necesidades de manejo de información</t>
  </si>
  <si>
    <t>"Requisitos académicos: alternativa 1 tecnólogo en núcleos básicos de conocimiento deingeniería de sistemas, telemática y afines. Alternativa 2 profesional universitario en núcleos básicos de conocimiento deeducación; o ingeniería de sistemas, telemática y afines; o ingeniería electrónica, telecomunicaciones y afines; o administración experiencia laboral: alternativa 1treinta (30) meses de experiencia relacionada distribuida asídieciocho (18) meses de experiencia relacionada con el ejercicio de edumática en la formación profesional y doce (12) meses en docenciaalternativa 2veinticuatro (24) meses de experiencia relacionada distribuida asídoce (12) meses de experiencia relacionada con el ejercicio de edumática en la formación profesional y doce (12) meses en docencia"</t>
  </si>
  <si>
    <t>Prestar los servicios personales para el desarrollo de la formación profesional integral, en la competencia OFIMATICA de los programas de FORMACIÓN EN TITULADA Y/O COMPLEMENTARIA, mediante estrategias que aporten en el diseño y desarrollo curricular en el Centro Para El Desarrollo Agroecológico y Agroindustrial</t>
  </si>
  <si>
    <t>TECNÓLOGO</t>
  </si>
  <si>
    <t>Prestar los servicios personales para el desarrollo de la formación profesional integral, en la competencia OFIMÁTICA de los programas de FORMACIÓN EN TITULADA PRESENCIAL Y/O VIRTUAL, mediante estrategias que aporten en el diseño y desarrollo curricular en el Centro Para El Desarrollo Agroecológico y Agroindustrial</t>
  </si>
  <si>
    <t>ASISTENCIA ADMINISTRATIVA .</t>
  </si>
  <si>
    <t>Elaborar documentos de acuerdo con normas técnicas</t>
  </si>
  <si>
    <t>Formación académica: ALTERNATIVA 1: TÍTULO PROFESIONAL EN: COMUNICACIÓN SOCIAL, LICENCIADOS EN ESPAÑOL LINGÜÍSTICA, CIENCIAS DE LA COMUNICACIÓN Y AFINES., PREFERIBLEMENTE CERTIFICADO EN NORMAS DE COMPETENCIA LABORAL TÉCNICAS Y PEDAGÓGICAS..ALTERNATIVA 2: TECNÓLOGO EN GESTIÓN ADMINISTRATIVA, Y AFINES PREFERIBLEMENTE CERTIFICADO EN NORMAS DE COMPETENCIA LABORAL TÉCNICAS Y PEDAGÓGICAS (ESTA ALTERNATIVA APLICA PARA ZONAS Y PROVINCIAS DEL PAÍS) (ESTA ALTERNATIVA APLICA PARA ZONAS Y PROVINCIAS DEL PAÍS) y Experiencia Laboral: ALTERNATIVA 1: VEINTICUATRO (24) MESES DE EXPERIENCIA: DE LOS CUALES DIECIOCHO (18) MESES ESTARÁN RELACIONADOS CON EL EJERCICIO DE LA PROFESIÓN U OFICIO OBJETO DE LA FORMACIÓN PROFESIONAL Y SEIS (6) MESES EN LABORES DE DOCENCIAALTERNATIVA 2: 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</si>
  <si>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el área de ASISTENCIA ADMINISTRATIVA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</si>
  <si>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ASISTENCIA ADMINISTRATIVA de los programas de FORMACIÓN EN TITULADA Y/O COMPLEMENTARIA, mediante estrategias que aporten en el diseño y desarrollo curricular en el Centro Para El Desarrollo Agroecológico y Agroindustrial</t>
  </si>
  <si>
    <t>ASISTENCIA EN ORGANIZACION DE ARCHIVOS .</t>
  </si>
  <si>
    <t>Conservar documentos de archivo de acuerdo con procedimientos técnicos y tipos de soporte</t>
  </si>
  <si>
    <t>Formación académica: ALTERNATIVA 1:TÍTULO PROFESIONAL UNIVERSITARIO EL NÚCLEO BÁSICO DE CONOCIMIENTO DE BIBLIOTECOLOGÍA, OTROS DE CIENCIAS SOCIALES Y HUMANAS; O GEOGRAFÍA E HISTORIA; O INGENIERÍA DE SISTEMAS, TELEMÁTICA Y AFINES; O NBC SIN CLASIFICAR.ALTERNATIVA 2:TÍTULO DE TECNÓLOGO EN EL NÚCLEO BÁSICO DE CONOCIMIENTO DE: ADMINISTRACIÓN; O BIBLIOTECOLOGÍA, OTROS DE CIENCIAS SOCIALES Y HUMANAS. VER ANEXOS: (N.B.C.) y Experiencia Laboral: ALTERNATIVA 1: VEINTICUATRO (24) MESES DE EXPERIENCIA RELACIONADA DISTRIBUIDA ASÍ: DOCE (12) MESES DE EXPERIENCIA RELACIONADA CON EL EJERCICIO DE GESTIÓN DOCUMENTAL Y DOCE (12) MESES EN DOCENCIAALTERNATIVA 2: TREINTA (30) MESES DE EXPERIENCIA RELACIONADA DISTRIBUIDA ASÍ: DIECIOCHO (18) MESES DE EXPERIENCIA RELACIONADA CON EL EJERCICIO DE GESTIÓN DOCUMENTAL Y DOCE (12) MESES EN DOCENCIA</t>
  </si>
  <si>
    <t>Prestar los servicios personales para el desarrollo de la formación profesional integral, en el área de ORGANIZACIÓN DE ARCHIVOS de los programas de FORMACIÓN EN TITULADA Y/O COMPLEMENTARIA, mediante estrategias que aporten en el diseño y desarrollo curricular en el Centro Para El Desarrollo Agroecológico y Agroindustrial</t>
  </si>
  <si>
    <t>ASISTENCIA PARA LA INTELIGENCIA EMPRESARIAL</t>
  </si>
  <si>
    <t>COORDINAR ACTIVIDADES DE ACUERDO CON ESTRATEGIAS DE GESTIÓN Y PROCESO ADMINISTRATIVO</t>
  </si>
  <si>
    <t>Formación académica: ALTERNATIVA 1REQUISITOS ACADÉMICOS: TÍTULO PROFESIONAL EN: ADMINISTRACIÓN DE EMPRESAS, ECONOMÍA, INGENIERÍA INDUSTRIAL, PROFESIONAL EN GESTIÓN EMPRESARIAL.ALTERNATIVA 2REQUISITOS ACADÉMICOS: TECNÓLOGO EN GESTIÓN ADMINISTRATIVA, TECNÓLOGO EN GESTIÓN EMPRESARIAL, PREFERIBLEMENTE CERTIFICADO EN NORMAS DE COMPETENCIA LABORAL Y EN ACCIONES DE FORMACIÓN PEDAGÓGICAS. y Experiencia Laboral: ALTERNATIVA 1: EXPERIENCIA LABORAL: VEINTICUATRO (24) MESES DE EXPERIENCIA: DE LOS CUALES DIECIOCHO (18) MESES ESTARÁN RELACIONADOS CON EL EJERCICIO DE LA PROFESIÓN U OFICIO OBJETO DE LA FORMACIÓN PROFESIONAL Y SEIS (6) MESES EN LABORES DE DOCENCIA.ALTERNATIVA 2: EXPERIENCIA LABORAL: 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</si>
  <si>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el área de INTELIGENCIA EMPRESARIAL de los programas de FORMACIÓN EN TITULADA Y/O COMPLEMENTARIA, mediante estrategias que aporten en el diseño y desarrollo curricular en el Centro Para El Desarrollo Agroecológico y Agroindustrial</t>
  </si>
  <si>
    <t>Ubicar contenido según requerimientos del plan de comunicación y técnicas de posicionamiento</t>
  </si>
  <si>
    <t>Formación académica: ALTERNATIVA 1: TÍTULO PROFESIONAL EN: SISTEMAS O AFINES RELACIONADO CON LA ESPECIALIDAD OBJETO DE FORMACIÓN EN INTELIGENCIA DE NEGOCIOS, COMERCIO ELECTRÓNICO, MARKETING DIGITAL, BIG DATA, ANALÍTICA Y MODELADO DE DATOS, PREFERIBLEMENTE QUE ESTÉN CERTIFICADOS EN ÉSTOS.ALTERNATIVA 2: TÍTULO DE TECNÓLOGO EN: SISTEMAS O AFINES PREFERIBLEMENTE RELACIONADO CON LA ESPECIALIDAD OBJETO DE FORMACIÓN EN INTELIGENCIA DE NEGOCIOS, COMERCIO ELECTRÓNICO, MARKETING DIGITAL, BIG DATA, ANALÍTICA Y MODELADO DE DATOS, PREFERIBLEMENTE QUE ESTÉN CERTIFICADOS EN ÉSTOS. y Experiencia Laboral: ALTERNATIVA 1: VEINTICUATRO (24) MESES DE EXPERIENCIA: DE LOS CUALES DIECIOCHO (18) MESES ESTARÁN RELACIONADOS CON EL EJERCICIO DE LA PROFESIÓN U OFICIO OBJETO DE LA FORMACIÓN PROFESIONAL Y SEIS (6) MESES EN LABORES DE DOCENCIA.ALTERNATIVA 2: VEINTICUATRO (24) MESES DE EXPERIENCIA: DE LOS CUALES DIECIOCHO (18) MESES ESTARÁN RELACIONADOS CON EL EJERCICIO DE LA PROFESIÓN U OFICIO OBJETO DE LA FORMACIÓN PROFESIONAL Y SEIS (6) MESES EN LABORES DE DOCENCIA.</t>
  </si>
  <si>
    <t>BILINGUAL EXPERT ON BUSINESS PROCESS OUTSOURCING</t>
  </si>
  <si>
    <t>INTERACTUAR CON OTROS EN IDIOMA EXTRANJERO SEGÚN ESTIPULACIONES DEL MARCO COMÚN EUROPEO DE REFERENCIA PARA IDIOMAS.</t>
  </si>
  <si>
    <t>Requisitos académicos: technologist in marketing and advertising, psychology, computers, business administration and related sciences. Professional and/or bachelor degree in basic education with emphasis in english, modern languages spanish and english, languages philology and english and related sciences. English level requiredc1 (preferably certified). Experiencia laboral: twentyfour (24) months of general work experience, of which twelve (12) months must have been working or in a position related to the industry of business process outsourcing twelve (12) months of experience teaching english</t>
  </si>
  <si>
    <t>Prestar los servicios personales para el desarrollo de la formación profesional integral, en la competencia de INGLÉS de los programas de FORMACIÓN EN TITULADA Y/O COMPLEMENTARIA, mediante estrategias que aporten en el diseño y desarrollo curricular en el Centro Para El Desarrollo Agroecológico y Agroindustrial</t>
  </si>
  <si>
    <t>CONTABILIZACION DE OPERACIONES COMERCIALES Y FINANCIERAS.</t>
  </si>
  <si>
    <t>Reconocer recursos financieros de acuerdo con metodología y normativa</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</si>
  <si>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</si>
  <si>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Prestar los servicios personales para el desarrollo de la formación profesional integral, en la competencia para RECONOCER RECURSOS FINANCIEROS de los programas de FORMACIÓN EN TITULADA Y/O COMPLEMENTARIA, mediante estrategias que aporten en el diseño y desarrollo curricular en el Centro Para El Desarrollo Agroecológico y Agroindustrial</t>
  </si>
  <si>
    <t>CONTROL DE CALIDAD EN LA INDUSTRIA DE ALIMENTOS</t>
  </si>
  <si>
    <t>Verificar la producción de alimentos de acuerdo con manuales de calidad</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</si>
  <si>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BIOQUÍMICA O BIOQUÍMICA DE ALIMENTOS. NBC - INGENIERÍA QUÍMICA Y AFINES: INGENIERÍA BIOQUÍMICA O INGENIERÍA DE PROCESOS. NBC - INGENIERÍA AGROINDUSTRIAL, ALIMENTOS Y AFINES: INGENIERÍA EN PROCESOS AGROINDUSTRIALES O INGENIERÍA DE ALIMENTOS O CIENCIA Y TECNOLOGÍA O DE ALIMENTOS O PRODUCCIÓN AGROINDUSTRIAL O INGENIERÍA DE PRODUCCIÓN AGROINDUSTRIAL O AGROINDUSTRIA O PROFESIONAL EN AGROINDUSTRIA. Experiencia Laboral;¿VEINTICUATRO (24) MESES DE EXPERIENCIA: DE LOS CUALES DIECIOCHO (18) MESES ESTARÁN RELACIONADOS CON EL EJERCICIO DE CONTROL DE CALIDAD E INOCUIDAD EN LA PRODUCCIÓN DE ALIMENTOS O TRANSFORMACIÓN DE ALIMENTOS Y SEIS (6) MESES EN LABORES DE DOCENCIA."</t>
  </si>
  <si>
    <t>Prestar los servicios personales para el desarrollo de la formación profesional integral, en las competencias de VERIFICACIÓN DE LA PRODUCCIÓN DE ALIMENTOS de los programas de FORMACIÓN EN TITULADA Y/O COMPLEMENTARIA, mediante estrategias que aporten en el diseño y desarrollo curricular en el Centro Para El Desarrollo Agroecológico y Agroindustrial</t>
  </si>
  <si>
    <t>IMPLEMENTAR EL PLAN DE CALIDAD EN EL ÁREA DE PRODUCCIÓN DE ACUERDO CON LAS NORMAS ESTABLECIDAS POR EL ÁREA DE CALIDAD.</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</si>
  <si>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QUÍMICA O QUÍMICA INDUSTRIAL O QUÍMICA DE PRODUCTOS VEGETALES O BIOQUÍMICA O BIOQUÍMICA DE ALIMENTOS. NBC - INGENIERÍA QUÍMICA Y AFINES: INGENIERÍA QUÍMICA O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Laboral;¿VEINTICUATRO (24) MESES DE EXPERIENCIA: DE LOS CUALES DIECIOCHO (18) MESES ESTARÁN RELACIONADOS CON EL EJERCICIO DE CONTROL DE CALIDAD E INOCUIDAD EN LA PRODUCCIÓN DE ALIMENTOS O TRANSFORMACIÓN DE ALIMENTOS Y SEIS (6) MESES EN LABORES DE DOCENCIA"</t>
  </si>
  <si>
    <t>Prestar los servicios personales para el desarrollo de la formación profesional integral, en las competencias de  IMPLEMENTACIÓN DEL PLAN DE CALIDAD EN PRODUCCIÓN de los programas de FORMACIÓN EN TITULADA Y/O COMPLEMENTARIA, mediante estrategias que aporten en el diseño y desarrollo curricular en el Centro Para El Desarrollo Agroecológico y Agroindustrial</t>
  </si>
  <si>
    <t>COORDINAR ACTIVIDADES GENERALES DE LABORATORIO DE ACUERDO CON PROCEDIMIENTOS ESTABLECIDOS POR LA ORGANIZACIÓN.</t>
  </si>
  <si>
    <t>Prestar los servicios personales para el desarrollo de la formación profesional integral, en las competencias de COORDINACIÓN DE ACTIVIDADES DE LABORATORIO de los programas de FORMACIÓN EN TITULADA Y/O COMPLEMENTARIA, mediante estrategias que aporten en el diseño y desarrollo curricular en el Centro Para El Desarrollo Agroecológico y Agroindustrial</t>
  </si>
  <si>
    <t>CORTE Y VENTA DE CARNES</t>
  </si>
  <si>
    <t>PORCIONAR CARNE DE ACUERDO CON FICHA TÉCNICA Y NORMATIVA SANITARIA</t>
  </si>
  <si>
    <t>"Requisitos académicos: título profesional en disciplina académica del núcleo básico de conocimiento eningeniería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Experiencia laboral: 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</si>
  <si>
    <t>Prestar los servicios personales para el desarrollo de la formación profesional integral, en el área de CORTE Y VENTA DE CARNES de los programas de FORMACIÓN EN TITULADA Y/O COMPLEMENTARIA, mediante estrategias que aporten en el diseño y desarrollo curricular en el Centro Para El Desarrollo Agroecológico y Agroindustrial</t>
  </si>
  <si>
    <t>EJECUCION DE LA DANZA.</t>
  </si>
  <si>
    <t>Danzar ritmos de acuerdo con parámetros técnicos y géneros dancísticos</t>
  </si>
  <si>
    <t>Formación académica: PROFESIONAL EN DANZA, LICENCIADO EN DANZA, LICENCIADO EN EDUCACIÓN ARTÍSTICA CON ÉNFASIS EN DANZA O  LICENCIADO EN EDUCACIÓN FÍSICA, RECREACIÓN Y DEPORTE. y Experiencia Laboral: EXPERIENCIA MÍNIMA PEDAGÓGICA: VEINTICUATRO (24) MESES DE LABORES EN DOCENCIA EN DANZA.EXPERIENCIA MÍNIMA TÉCNICA: TREINTA Y SEIS (36) MESES DE EXPERIENCIA COMO INTÉRPRETE Y/O COREÓGRAFO  EN DANZA.</t>
  </si>
  <si>
    <t>Prestar los servicios personales para el desarrollo de la formación profesional integral, en el área de DANZA de los programas de FORMACIÓN EN TITULADA Y/O COMPLEMENTARIA, mediante estrategias que aporten en el diseño y desarrollo curricular en el Centro Para El Desarrollo Agroecológico y Agroindustrial</t>
  </si>
  <si>
    <t>ELABORACION DE OBJETOS ARTESANALES CON SEMILLAS Y MADERABLES</t>
  </si>
  <si>
    <t>Dibujar propuesta de acuerdo con técnicas de dibujo y requerimientos de diseño</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</si>
  <si>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</si>
  <si>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Prestar los servicios personales para el desarrollo de la formación profesional integral, en el área de ARTESANÍAS de los programas de FORMACIÓN EN TITULADA Y/O COMPLEMENTARIA, mediante estrategias que aporten en el diseño y desarrollo curricular en el Centro Para El Desarrollo Agroecológico y Agroindustrial</t>
  </si>
  <si>
    <t>ELABORACION DE PRODUCTOS ALIMENTICIOS.</t>
  </si>
  <si>
    <t>Almacenar alimentos de acuerdo con procedimiento técnico</t>
  </si>
  <si>
    <t>ALTERNATIVA 1. TÍTULO DE TÉCNICO PROFESIONAL EN EL NÚCLEO BÁSICO DE CONOCIMIENTO DE: INGENIERÍA AGROINDUSTRIAL, ALIMENTOS Y AFINES. VER ANEXOS: (N.B.C.), (TITULOS SENA). ALTERNATIVA 2. TÍTULO DE TECNÓLOGO EN EL NÚCLEO BÁSICO DE CONOCIMIENTO DE: INGENIERÍA AGROINDUSTRIAL, ALIMENTOS Y AFINES; INGENIERÍA QUÍMICA Y AFINES. VER ANEXOS: (N.B.C.), (TITULOS SENA). ALTERNATIVA 3. TÍTULO PROFESIONAL UNIVERSITARIO EN DISCIPLINA ACADÉMICA DEL NÚCLEO BÁSICO DE CONOCIMIENTO EN: INGENIERÍA AGROINDUSTRIAL, ALIMENTOS Y AFINES; INGENIERÍA QUÍMICA Y AFINES. VER ANEXOS: (N.B.C.), (TITULOS SENA PRÁCTICA DE PRINCIPIOS, VALORES Y PROCEDERES ÉTICOS DE ACUERDO CON EL CÓDIGO DE ÉTICA INSTITUCIONAL DISPOSICIÓN AL CAMBIO. HABILIDADES INVESTIGATIVAS. MANEJO DE GRUPOS. LIDERAZGO COMUNICACIÓN EFICAZ Y ASERTIVA DOMINIO LECTO-ESCRITURAL DOMINIO ARGUMENTATIVO Y PROPOSITIVO TRABAJO EN EQUIPO. MANEJO DE LAS TIC CONOCIMIENTO DE MANUAL DE IDENTIDAD CORPORATIVA SENA CONOCIMIENTO DE LAS POLÍTICAS INSTITUCIONALES PARA EL APRENDIZ CONOCIMIENTO DEL PROCESO GESTIÓN DE LA FORMACIÓN PROFESIONAL INTEGRAL ALTERNATIVA 1. TREINTA (36) MESES DE EXPERIENCIA RELACIONADA DISTRIBUIDA ASÍ: DIEZ Y OCHO (24) MESES RELACIONADOS CON EL EJERCICIO DE PROCESAMIENTO DE ALIMENTOS; Y DOCE (12) MESES EN DOCENCIA. ALTERNATIVA 2. TREINTA (30) MESES DE EXPERIENCIA RELACIONADA DISTRIBUIDA ASÍ: DIEZ Y OCHO (18) MESES RELACIONADOS CON EL EJERCICIO DE PROCESAMIENTO DE ALIMENTOS; Y DOCE (12) MESES EN DOCENCIA. ALTERNATIVA 3. VEINTICUATRO (24) MESES DE EXPERIENCIA RELACIONADA DISTRIBUIDOS ASÍ: DOCE (12) MESES ESTARÁN RELACIONADOS CON EL EJERCICIO DE PROCESAMIENTO DE ALIMENTOS; Y DOCE (12) MESES EN DOCENCIA.</t>
  </si>
  <si>
    <t>Prestar los servicios personales para el desarrollo de la formación profesional integral, en el área de ELABORACION DE PRODUCTOS ALIMENTICIOS de los programas de FORMACIÓN EN TITULADA Y/O COMPLEMENTARIA, mediante estrategias que aporten en el diseño y desarrollo curricular en el Centro Para El Desarrollo Agroecológico y Agroindustrial</t>
  </si>
  <si>
    <t>EXPRESION PARA LAS ARTES ESCENICAS</t>
  </si>
  <si>
    <t>EJECUTAR NUMEROS, ACTOS O CUADROS CIRCENSES DE ACUERDO CON LAS CARACTERISTICAS DEL ESPECTACULO SELECCIONADO.</t>
  </si>
  <si>
    <t>"Requisitos académicos: el programa requiere de un equipo de instructores que certifiquen ser profesionales en artes escénicas, licenciados en educación artística, actor profesional. Experiencia laboral: ¿treinta y seis (36) meses de experiencia relacionada con el ejercicio de la profesión u oficio objeto de la formación profesional veinticuatro (24) meses de labores en docencia en artes escénicas y/o teatro"</t>
  </si>
  <si>
    <t>Prestar los servicios personales para el desarrollo de la formación profesional integral, en el área de EXPRESIÓN DE ARTES ESCÉNICAS de los programas de FORMACIÓN EN TITULADA Y/O COMPLEMENTARIA, mediante estrategias que aporten en el diseño y desarrollo curricular en el Centro Para El Desarrollo Agroecológico y Agroindustrial</t>
  </si>
  <si>
    <t>GESTION AGROEMPRESARIAL</t>
  </si>
  <si>
    <t>Implementar condiciones bioseguras segun sistema de produccion pecuaria y normativa sanitaria</t>
  </si>
  <si>
    <t>"Requisitos academicos: TÍTULO PROFESIONAL EN DISCIPLINA ACADÉMICA DELNÚCLEOBÁSICODECONOCIMIENTOEN:AGRONOMÍA, O MEDICINA VETERINARIA, O ZOOTECNIA. Experiencia Laboral;VEINTICUATRO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</si>
  <si>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las competencias de IMPLEMENTACIÓN DE CONDICIONES BIOSEGURAS de los programas de FORMACIÓN EN TITULADA Y/O COMPLEMENTARIA, mediante estrategias que aporten en el diseño y desarrollo curricular en el Centro Para El Desarrollo Agroecológico y Agroindustrial</t>
  </si>
  <si>
    <t>COORDINACIÓN AGROPECUARIA Y AMBIENTAL</t>
  </si>
  <si>
    <t>Implementar acciones estratégicas de mercadeo de acuerdo con segmentos y escenarios del mercado.</t>
  </si>
  <si>
    <t>Requisitos academicos: TÍTULO PROFESIONAL UNIVERSITARIO EL NÚCLEO BÁSICO DE CONOCIMIENTO DE: ADMINISTRACIÓN; O ECONOMÍA; O INGENIERÍA INDUSTRIAL Y AFINES; O PUBLICIDAD Y AFINES; O CONTADURÍA PÚBLICA; O INGENIERÍA ADMINISTRATIVA Y AFINES ; O MATEMÁTICAS, ESTADÍSTICA Y AFINES; O PSICOLOGÍA; O NBC SIN CLASIFICAR. (VER ANEXO NBC) Experiencia Laboral;VEINTICUATRO (24) MESES DE EXPERIENCIA RELACIONADA DISTRIBUIDA ASÍ: DOCE (12) MESES DE EXPERIENCIA RELACIONADA CON EL EJERCICIO DE LA GESTIÓN DE MERCADOS Y DOCE (12) MESES EN DOCENCIA.</t>
  </si>
  <si>
    <t>Prestar los servicios personales para el desarrollo de la formación profesional integral, en las competencias de IMPLEMENTACIÓN DE ACCIONES ESTRATÉGICAS DE MERCADEO de los programas de FORMACIÓN EN TITULADA PRESENCIAL Y/O VIRTUAL, mediante estrategias que aporten en el diseño y desarrollo curricular en el Centro Para El Desarrollo Agroecológico y Agroindustrial</t>
  </si>
  <si>
    <t>Dirigir el talento humano de acuerdo con normativa</t>
  </si>
  <si>
    <t>"Requisitos academicos: TÍTULO PROFESIONAL UNIVERSITARIO DEL NÚCLEO BÁSICO DE CONOCIMIENTO DE ADMINISTRACIÓN; O CONTADURÍA PÚBLICA; O INGENIERÍA ADMINISTRATIVA Y AFINES; O PSICOLOGÍA; O EDUCACIÓN; O GEOGRAFÍA, HISTORIA. Experiencia Laboral;VEINTICUATRO (24) MESES DE EXPERIENCIA RELACIONADA DISTRIBUIDA ASÍ: DOCE (12) MESES DE EXPERIENCIA RELACIONADA CON EL EJERCICIO DE TALENTO HUMANO Y DOCE (12) MESES EN DOCENCIA."</t>
  </si>
  <si>
    <t>Prestar los servicios personales para el desarrollo de la formación profesional integral, en las competencias de DIRECCIÓN DEL TALENTO HUMANO de los programas de FORMACIÓN EN TITULADA Y/O COMPLEMENTARIA, mediante estrategias que aporten en el diseño y desarrollo curricular en el Centro Para El Desarrollo Agroecológico y Agroindustrial</t>
  </si>
  <si>
    <t>Procesar datos de acuerdo con procedimiento técnico y metodología estadística</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</si>
  <si>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</si>
  <si>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Prestar los servicios personales para el desarrollo de la formación profesional integral, en las competencias de PROCESAMIENTO DE DATOS de los programas de FORMACIÓN EN TITULADA Y/O COMPLEMENTARIA, mediante estrategias que aporten en el diseño y desarrollo curricular en el Centro Para El Desarrollo Agroecológico y Agroindustrial</t>
  </si>
  <si>
    <t>GESTIÓN DE RECURSOS NATURALES</t>
  </si>
  <si>
    <t>IMPLEMENTAR PRÁCTICAS DE MANEJO Y CONSERVACIÓN DE SUELOS, APLICANDO CRITERIOS TÉCNICOS Y NORMATIVIDAD VIGENTE</t>
  </si>
  <si>
    <t>"Requisitos academicos: ¿El Programa Requiere De Un Equipo De Instructores Técnicos, Conformado PorIngenieros Ambientales, Ingenieros Forestales, Ingenieros Agrícolas, Y/O Técnicos Profesionales O Tecnólogos De Áreas Afines. Experiencia Laboral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</si>
  <si>
    <t>Prestar los servicios personales para el desarrollo de la formación profesional integral, en las competencias de IMPLEMENTACIÓN DE PRÁCTICAS DE MANEJO Y CONSERVACIÓN DE SUELOS de los programas de FORMACIÓN EN TITULADA Y/O COMPLEMENTARIA, mediante estrategias que aporten en el diseño y desarrollo curricular en el Centro Para El Desarrollo Agroecológico y Agroindustrial</t>
  </si>
  <si>
    <t>EFECTUAR EL DIAGNÓSTICO AMBIENTAL DE LOS RECURSOS NATURALES RENOVABLES DE ACUERDO CON LAS METODOLOGÍAS Y PROCEDIMIENTOS ESTABLECIDOS</t>
  </si>
  <si>
    <t>Prestar los servicios personales para el desarrollo de la formación profesional integral, en las competencias de EFECTUAR EL DIAGNÓSTICO AMBIENTAL de los programas de FORMACIÓN EN TITULADA Y/O COMPLEMENTARIA, mediante estrategias que aporten en el diseño y desarrollo curricular en el Centro Para El Desarrollo Agroecológico y Agroindustrial</t>
  </si>
  <si>
    <t>INSTALACION DE SISTEMAS ELECTRICOS RESIDENCIALES Y COMERCIALES</t>
  </si>
  <si>
    <t>Formación académica: LICENCIADO EN MATEMÁTICAS.INGENIERO AFÍN AL PROGRAMA DE FORMACIÓN. y Experiencia Laboral: MÍNIMO 12 MESES DE EXPERIENCIA EN DOCENCIA.</t>
  </si>
  <si>
    <t>Prestar los servicios personales para el desarrollo de la formación profesional integral, en las competencias de MATEMÁTICAS de los programas de FORMACIÓN EN TITULADA Y/O COMPLEMENTARIA, mediante estrategias que aporten en el diseño y desarrollo curricular en el Centro Para El Desarrollo Agroecológico y Agroindustrial</t>
  </si>
  <si>
    <t>Institucional de Integralidad de la Formación - Derechos Humanos y Fundamentales en el Trabajo</t>
  </si>
  <si>
    <t>Derechos Humanos y Fundamentales en el Trabajo</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</si>
  <si>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</si>
  <si>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Prestar los servicios personales para el desarrollo de la formación profesional integral, en el área de DERECHOS HUMANOS Y FUNDAMENTALES de los programas de FORMACIÓN EN TITULADA Y/O COMPLEMENTARIA, mediante estrategias que aporten en el diseño y desarrollo curricular en el Centro Para El Desarrollo Agroecológico y Agroindustrial</t>
  </si>
  <si>
    <t>Institucional de Integralidad de la Formación - Interacción Consigo Mismo, con los demás, con la Naturaleza y con la Trascendencia</t>
  </si>
  <si>
    <t>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</si>
  <si>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</si>
  <si>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ÉTICA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</si>
  <si>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ÉTICA de los programas de FORMACIÓN EN TITULADA Y/O COMPLEMENTARIA, mediante estrategias que aporten en el diseño y desarrollo curricular en el Centro Para El Desarrollo Agroecológico y Agroindustrial</t>
  </si>
  <si>
    <t>Institucional de la Enseñanza de Idiomas - Ingles Presencial</t>
  </si>
  <si>
    <t>Ingles Presencial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</si>
  <si>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</si>
  <si>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Prestar los servicios personales para el desarrollo de la formación profesional integral, en el área de BILINGUISMO de los programas de FORMACIÓN EN TITULADA Y/O COMPLEMENTARIA, mediante estrategias que aporten en el diseño y desarrollo curricular en el Centro Para El Desarrollo Agroecológico y Agroindustrial</t>
  </si>
  <si>
    <t>Institucional de Pedagogía - Actividad Física y Hábitos de Vida Saludables</t>
  </si>
  <si>
    <t>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</si>
  <si>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</si>
  <si>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DEPORTES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</si>
  <si>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DEPORTES de los programas de FORMACIÓN EN TITULADA Y/O COMPLEMENTARIA, mediante estrategias que aporten en el diseño y desarrollo curricular en el Centro Para El Desarrollo Agroecológico y Agroindustrial</t>
  </si>
  <si>
    <t>Institucional de Pedagogía - Ciencias Naturales</t>
  </si>
  <si>
    <t>Ciencias Naturales</t>
  </si>
  <si>
    <t>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</si>
  <si>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CIENCIAS NATURALES de los programas de FORMACIÓN EN TITULADA Y/O COMPLEMENTARIA, mediante estrategias que aporten en el diseño y desarrollo curricular en el Centro Para El Desarrollo Agroecológico y Agroindustrial</t>
  </si>
  <si>
    <t>Prestar los servicios personales para el desarrollo de la formación profesional integral, en el área de CIENCIAS NATURALES de los programas de FORMACIÓN EN TITULADA PRESENCIAL Y/O VIRTUAL, mediante estrategias que aporten en el diseño y desarrollo curricular en el Centro Para El Desarrollo Agroecológico y Agroindustrial</t>
  </si>
  <si>
    <t>Institucional de Pedagogía - Emprendimiento</t>
  </si>
  <si>
    <t>Emprendimiento</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</si>
  <si>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</si>
  <si>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EMPRENDIMIENTO de los programas de FORMACIÓN EN TITULADA Y/O COMPLEMENTARIA, mediante estrategias que aporten en el diseño y desarrollo curricular en el Centro Para El Desarrollo Agroecológico y Agroindustrial</t>
  </si>
  <si>
    <t>Prestar los servicios personales para el desarrollo de la formación profesional integral, en el área de EMPRENDIMIENTO de los programas de FORMACIÓN EN TITULADA PRESENCIAL Y/O VIRTUAL, mediante estrategias que aporten en el diseño y desarrollo curricular en el Centro Para El Desarrollo Agroecológico y Agroindustrial</t>
  </si>
  <si>
    <t>Institucional de Pedagogía - Protección Ambiental, Seguridad y Salud en el Trabajo</t>
  </si>
  <si>
    <t>Protección Ambiental, Seguridad y Salud en el Trabajo</t>
  </si>
  <si>
    <t>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</si>
  <si>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PROTECCIÓN AMBIENTAL, SEGURIDAD Y SALUD EN EL TRABAJO de los programas de FORMACIÓN EN TITULADA Y/O COMPLEMENTARIA, mediante estrategias que aporten en el diseño y desarrollo curricular en el Centro Para El Desarrollo Agroecológico y Agroindustrial</t>
  </si>
  <si>
    <t>INTERPRETACION DE INSTRUMENTOS MUSICALES.</t>
  </si>
  <si>
    <t>Arreglar obras musicales según estilo y formato del proyecto creativo</t>
  </si>
  <si>
    <t>Formación académica: PROFESIONAL EN ARTES MUSICALES, MAESTRO EN ARTES MUSICALES, MAESTRO EN MÚSICA, LICENCIADO EN MÚSICA. y Experiencia Laboral: EXPERIENCIA MÍNIMA PEDAGÓGICA: VEINTICUATRO (24) MESES DE EXPERIENCIA DOCENTE.EXPERIENCIA MÍNIMA TÉCNICA: DOCE (12) MESES DE EXPERIENCIA PROFESIONAL RELACIONADA EN ARTES MUSICALES.</t>
  </si>
  <si>
    <t>Prestar los servicios personales para el desarrollo de la formación profesional integral, en el área de INTERPRETACION DE INSTRUMENTOS MUSICALES de los programas de FORMACIÓN EN TITULADA Y/O COMPLEMENTARIA, mediante estrategias que aporten en el diseño y desarrollo curricular en el Centro Para El Desarrollo Agroecológico y Agroindustrial</t>
  </si>
  <si>
    <t>OPERACION TURISTICA LOCAL</t>
  </si>
  <si>
    <t>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</si>
  <si>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</si>
  <si>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Prestar los servicios personales para el desarrollo de la formación profesional integral, en el área de OPERACION TURISTICA LOCAL de los programas de FORMACIÓN EN TITULADA Y/O COMPLEMENTARIA, mediante estrategias que aporten en el diseño y desarrollo curricular en el Centro Para El Desarrollo Agroecológico y Agroindustrial</t>
  </si>
  <si>
    <t>PANIFICACION</t>
  </si>
  <si>
    <t>COORDINAR PROYECTOS DE ACUERDO CON LOS PLANES Y PROGRAMAS ESTABLECIDOS POR LA EMPRESA</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</si>
  <si>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</si>
  <si>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Prestar los servicios personales para el desarrollo de la formación profesional integral, en las competencias de COORDINACIÓN DE PROYECTOS en el área de PANIFICACIÓN de los programas de FORMACIÓN EN TITULADA Y/O COMPLEMENTARIA, mediante estrategias que aporten en el diseño y desarrollo curricular en el Centro Para El Desarrollo Agroecológico y Agroindustrial</t>
  </si>
  <si>
    <t>ELABORAR PRODUCTOS DE PANIFICACIÓN DE ACUERDO CON EL PROGRAMA DE PRODUCCIÓN Y NORMATIVIDAD VIGENTE.</t>
  </si>
  <si>
    <t>Prestar los servicios personales para el desarrollo de la formación profesional integral, en las competencias de ELABORACIÓN DE PRODUCTOS DE PANIFICACIÓN de los programas de FORMACIÓN EN TITULADA Y/O COMPLEMENTARIA, mediante estrategias que aporten en el diseño y desarrollo curricular en el Centro Para El Desarrollo Agroecológico y Agroindustrial</t>
  </si>
  <si>
    <t>PASTELERIA</t>
  </si>
  <si>
    <t>ELABORAR PRODUCTOS DE PASTELERÍA DE ACUERDO CON EL PROGRAMA DE PRODUCCIÓN Y NORMATIVIDAD VIGENTE.</t>
  </si>
  <si>
    <t>"Requisitos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</si>
  <si>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Prestar los servicios personales para el desarrollo de la formación profesional integral, en el área de PASTELERIA de los programas de FORMACIÓN EN TITULADA Y/O COMPLEMENTARIA, mediante estrategias que aporten en el diseño y desarrollo curricular en el Centro Para El Desarrollo Agroecológico y Agroindustrial</t>
  </si>
  <si>
    <t>PREVENCION Y CONTROL AMBIENTAL</t>
  </si>
  <si>
    <t>GESTIONAR EL MANEJO DE RESIDUOS SÓLIDOS SEGÚN ESPECIFICACIONES TÉCNICAS Y NORMATIVA</t>
  </si>
  <si>
    <t>"Requisitos academicos: CERTIFICADO DE TÉCNICO EN EL ÁREA OCUPACIONAL 23. OCUPACIONES AUXILIARES EN CIENCIAS NATURALES Y APLICADAS GRUPO 231: OCUPACIONES DE ASISTENCIA EN CIENCIAS NATURALES Y APLICADAS. SUBGRUPO 2311: ASISTENTES EN SANEAMIENTO AMBIENTAL.(VER ANEXO C.N.O)ALTERNATIVA 1TÍTULO DE TÉCNICO PROFESIONAL EN NÚCLEOS BÁSICOS DE CONOCIMIENTO DE: INGENIERÍA AMBIENTAL, SANITARIA Y AFINES. VER ANEXO N.B.C)ALTERNATIVA 2TÍTULO DE TECNÓLOGO EN NÚCLEOS BÁSICOS DE CONOCIMIENTO DE: INGENIERÍA AMBIENTAL, SANITARIA Y AFINES; O QUÍMICA Y AFINES. VER ANEXO N.B.C)ALTERNATIVA 3TÍTULO DE PROFESIONAL UNIVERSITARIO EN NÚCLEOS BÁSICOS DE CONOCIMIENTO DE: INGENIERÍA AMBIENTAL, SANITARIA Y AFINES; O INGENIERÍA QUÍMICA Y AFINES; O QUÍMICA Y AFINES. VER ANEXO N.B.C) Experiencia Laboral;CUARENTA Y DOS (42) MESES DE EXPERIENCIA RELACIONADA DISTRIBUIDA ASÍ: TREINTA (30) MESES DE EXPERIENCIA RELACIONADA CON EL EJERCICIO DE GESTIÓN AMBIENTAL SECTORIAL Y URBANA Y DOCE (12) MESES EN DOCENCIA O INSTRUCCIÓN CERTIFICADA POR ENTIDAD LEGALMENTE RECONOCIDA.ALTERNATIVA 1TREINTA Y SEIS (36) MESES DE EXPERIENCIA RELACIONADA DISTRIBUIDA ASÍ: VEINTICUATRO (24) MESES DE EXPERIENCIA RELACIONADACON EL EJERCICIO DE GESTIÓN AMBIENTAL SECTORIAL Y URBANA Y DOCE (12) MESES EN DOCENCIA.ALTERNATIVA 2TREINTA (30) MESES DE EXPERIENCIA RELACIONADA DISTRIBUIDA ASÍ: DIEZ Y OCHO (18) MESES RELACIONADOS CON EL EJERCICIO DE GESTIÓN AMBIENTAL SECTORIAL Y URBANA Y DOCE (12) MESES EN DOCENCIA.ALTERNATIVA 3VEINTICUATRO (24) MESES DE EXPERIENCIA RELACIONADA DISTRIBUIDOS ASÍ: DOCE (12) MESES ESTARÁN RELACIONADOS CON EL EJERCICIO DE GESTIÓN AMBIENTAL SECTORIAL Y URBANA Y DOCE (12) MESES EN LABORES DE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</si>
  <si>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Prestar los servicios personales para el desarrollo de la formación profesional integral, en las competencias de GESTIÓN DEL MANEJO DE RESIDUOS SÓLIDOS de los programas de FORMACIÓN EN TITULADA Y/O COMPLEMENTARIA, mediante estrategias que aporten en el diseño y desarrollo curricular en el Centro Para El Desarrollo Agroecológico y Agroindustrial</t>
  </si>
  <si>
    <t>Controlar los vertimientos resultantes de procesos y operaciones productivas de acuerdo con la normativa ambiental establecida</t>
  </si>
  <si>
    <t>"Requisitos academicos: OPCIÓN 1TÍTULO DE PROFESIONAL UNIVERSITARIO EN NÚCLEOS BÁSICOS DE CONOCIMIENTO DE: INGENIERÍA AMBIENTAL, SANITARIA Y AFINES; O INGENIERÍA QUÍMICA Y AFINES; O QUÍMICA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</si>
  <si>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r>
      <t xml:space="preserve">Prestar los servicios personales para el desarrollo de la formación profesional integral, en las competencias de CONTRL DE VERTIMIENTOS de los programas de </t>
    </r>
    <r>
      <rPr>
        <b/>
        <sz val="11"/>
        <rFont val="Calibri"/>
        <family val="2"/>
      </rPr>
      <t>FORMACIÓN EN TITULADA Y/O COMPLEMENTARIA</t>
    </r>
    <r>
      <rPr>
        <sz val="11"/>
        <rFont val="Calibri"/>
        <family val="2"/>
      </rPr>
      <t>, mediante estrategias que aporten en el diseño y desarrollo curricular en el Centro Para El Desarrollo Agroecológico y Agroindustrial</t>
    </r>
  </si>
  <si>
    <t>PROCESAMIENTO DE ALIMENTOS</t>
  </si>
  <si>
    <t>CONTROLAR LA FORMULACIÓN PARA EL PRODUCTO, SEGÚN ESPECIFICACIONES DEL CLIENTE Y VOLÚMENES DE PRODUCCIÓN</t>
  </si>
  <si>
    <t>"Requisitos académicos: ¿profesional en programas de formación relacionados con áreas de procesamiento de alimentos, tales comoingeniero de alimentos, y/o, tecnólogo en procesamiento de alimentos, y/o profesiones y/o tecnólogos afines en procesamiento de alimentos. Profesional en administración, mercadeo y/o tecnólogos en áreas afines. Experiencia laboral: ¿mínimo 24 meses de vinculación laboral con el área de su profesión especialista o experto en procesamiento de alimentos"</t>
  </si>
  <si>
    <t>Prestar los servicios personales para el desarrollo de la formación profesional integral, en las competencias de PROCESAMIENTO DE ALIMENTOS de los programas de FORMACIÓN EN TITULADA Y/O COMPLEMENTARIA, mediante estrategias que aporten en el diseño y desarrollo curricular en el Centro Para El Desarrollo Agroecológico y Agroindustrial</t>
  </si>
  <si>
    <t>PROCESOS DE MANUFACTURA.</t>
  </si>
  <si>
    <t>Regular el flujo de recursos de acuerdo con procedimientos técnicos y plan de producción</t>
  </si>
  <si>
    <t>Requisitos académicos: título profesional eningeniería industrial, ingeniería de producción. Experiencia laboral: experiencia certificada mínima de dos años específica en gestión logística de procesos de manufactura</t>
  </si>
  <si>
    <t>Prestar los servicios personales para el desarrollo de la formación profesional integral, en el área de PROCESOS DE MANUFACTURA de los programas de FORMACIÓN EN TITULADA Y/O COMPLEMENTARIA, mediante estrategias que aporten en el diseño y desarrollo curricular en el Centro Para El Desarrollo Agroecológico y Agroindustrial</t>
  </si>
  <si>
    <t>PROCESAMIENTO DE FRUTAS Y HORTALIZAS</t>
  </si>
  <si>
    <t>ASISTIR PROCESO DE PRODUCCIÓN DE ALIMENTOS SEGÚN PROGRAMA DE PRODUCCIÓN</t>
  </si>
  <si>
    <t>"Requisitos académicos: ¿el programa requiere de un equipo de instructores técnicos, conformado por: ¿ingeniero de alimentos y/o ingeniero agroindustrial y/o tecnólogo en procesamiento de alimentos y/o técnico en procesamiento de frutas y hortalizas y/o profesional en mercadeo y/o profesionales y/o tecnólogos y/o técnicos en áreas relacionadas experiencia laboral: ¿mínimo 24 meses de vinculación laboral con el área de su profesión (un tiempo genérico para todos los perfiles requeridos) y 36 meses para el técnico especialista o experto procesamiento de frutas y hortalizas"</t>
  </si>
  <si>
    <t>Prestar los servicios personales para el desarrollo de la formación profesional integral, en el área de PROCESAMIENTO DE FRUTAS Y HORTALIZAS de los programas de FORMACIÓN EN TITULADA Y/O COMPLEMENTARIA, mediante estrategias que aporten en el diseño y desarrollo curricular en el Centro Para El Desarrollo Agroecológico y Agroindustrial</t>
  </si>
  <si>
    <t>PROCESOS DE PANADERIA</t>
  </si>
  <si>
    <t>"Requisitos académicos: ¿ing. De alimentos o áreas afines con experiencia técnica en panadería experiencia laboral: ¿mínimo 24 meses de vinculación laboral con el área de su profesión  especialista o experto procesos de panadería"</t>
  </si>
  <si>
    <t>Prestar los servicios personales para el desarrollo de la formación profesional integral, en las competencias de ELABORACIÓN DE PRODUCTOS DE PANIFICACIÓNde los programas de FORMACIÓN EN TITULADA Y/O COMPLEMENTARIA, mediante estrategias que aporten en el diseño y desarrollo curricular en el Centro Para El Desarrollo Agroecológico y Agroindustrial</t>
  </si>
  <si>
    <t>PRODUCCIÓN AGROPECUARIA ECOLÓGICA</t>
  </si>
  <si>
    <t>REPRODUCIR LAS ESPECIES PECUARIAS CONFORME A LA NORMATIVIDAD DE LA AGRICULTURA ECOLÓGICA Y LOS PRINCIPIOS DE LA AGROECOLOGÍA.</t>
  </si>
  <si>
    <t>"Requisitos academicos: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Laboral ¿Mínimo 24 Meses De Vinculación Laboral Con El Área De Su Profesión Especialista Con Experiencia En Producción Agroecológica"</t>
  </si>
  <si>
    <t>Prestar los servicios personales para el desarrollo de la formación profesional integral, en las competencias de REPRODUCCIÓN DE LAS ESPECIES PECUARIAS de los programas de FORMACIÓN EN TITULADA Y/O COMPLEMENTARIA, mediante estrategias que aporten en el diseño y desarrollo curricular en el Centro Para El Desarrollo Agroecológico y Agroindustrial</t>
  </si>
  <si>
    <t>EJECUTAR PLANES DE MERCADEO DE ACUERDO CON LOS OBJETIVOS Y RECURSOS DE LA ORGANIZACIÓN</t>
  </si>
  <si>
    <t>Prestar los servicios personales para el desarrollo de la formación profesional integral, en las competencias de EJECUCIÓN DE PLANES DE MERCADEO de los programas de FORMACIÓN EN TITULADA PRESENCIAL Y/O VIRTUAL, mediante estrategias que aporten en el diseño y desarrollo curricular en el Centro Para El Desarrollo Agroecológico y Agroindustrial</t>
  </si>
  <si>
    <t>PRODUCCION DE LECHES HIGIENIZADAS</t>
  </si>
  <si>
    <t>HIGIENIZAR LECHE DE ACUERDO CON PROCEDIMIENTO TÉCNICO Y NORMATIVA</t>
  </si>
  <si>
    <t>"Requisitos académicos: alternativa 1 título profesional universitario en disciplina académica del núcleo básico de conocimiento eningeniería agroindustrial, alimentos y afines. Alternativa 2 título de tecnólogo, o técnico profesional, en disciplina académica del núcleo básico de conocimiento eningeniería agroindustrial, alimentos y afines. Experiencia laboral: 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veinte y ocho (28) meses estarán relacionados con el ejercicio de la profesión u oficio objeto de la formación profesional y ocho (8) meses en labores de docencia"</t>
  </si>
  <si>
    <t>Prestar los servicios personales para el desarrollo de la formación profesional integral, en el área de PRODUCCION DE LECHES HIGIENIZADAS de los programas de FORMACIÓN EN TITULADA Y/O COMPLEMENTARIA, mediante estrategias que aporten en el diseño y desarrollo curricular en el Centro Para El Desarrollo Agroecológico y Agroindustrial</t>
  </si>
  <si>
    <t>PRODUCCION PORCINA.</t>
  </si>
  <si>
    <t>EJECUTAR PROCESO DE REPRODUCCIÓN NATURAL SEGÚN ESPECIE ANIMAL, PARÁMETROS TÉCNICOS Y OBJETIVOS DE PRODUCCIÓN.</t>
  </si>
  <si>
    <t>Requisitos académicos: mvz, mv, zootecnista, tecnólogo en producción de especies menores experiencia laboral: 24 meses de experiencia laboral en el area del programa, 6 meses de experiencia docente</t>
  </si>
  <si>
    <t>Prestar los servicios personales para el desarrollo de la formación profesional integral, en el área de PRODUCCION PORCINA de los programas de FORMACIÓN EN TITULADA PRESENCIAL Y/O VIRTUAL, mediante estrategias que aporten en el diseño y desarrollo curricular en el Centro Para El Desarrollo Agroecológico y Agroindustrial</t>
  </si>
  <si>
    <t>ANALISIS Y DESARROLLO DE SOFTWARE.</t>
  </si>
  <si>
    <t>Diseñar la solución de software de acuerdo con procedimientos y requisitos técnicos</t>
  </si>
  <si>
    <t>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t>
  </si>
  <si>
    <r>
      <t xml:space="preserve">Prestar los servicios personales para el desarrollo de la formación profesional integral, en el área de ANALISIS Y DESARROLLO DE SOFTWARE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</si>
  <si>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r>
      <t xml:space="preserve">Prestar los servicios personales para el desarrollo de la formación profesional integral, en el área de RECURSOS FINANCIEROS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</si>
  <si>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r>
      <t xml:space="preserve">8-9103-170 Prestar los servicios personales para el desarrollo de la formación profesional integral, en el área de ASESORIA COMERCIAL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</si>
  <si>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t>Prestar los servicios personales para el desarrollo de la formación profesional integral, en el área de PROTECCIÓN AMBIENTAL, SEGURIDAD Y SALUD EN EL TRABAJO de los programas de FORMACIÓN EN TITULADA PRESENCIAL Y/O VIRTUAL, mediante estrategias que aporten en el diseño y desarrollo curricular en el Centro Para El Desarrollo Agroecológico y Agroindustrial</t>
  </si>
  <si>
    <t>Institucional de la Enseñanza de Idiomas - Ingles Virtual</t>
  </si>
  <si>
    <t>Ingles Virtual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</si>
  <si>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</si>
  <si>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Prestar los servicios personales para el desarrollo de la formación profesional integral, en el área de BILINGUISMO de los programas de FORMACIÓN EN TITULADA PRESENCIAL Y/O VIRTUAL, mediante estrategias que aporten en el diseño y desarrollo curricular en el Centro Para El Desarrollo Agroecológico y Agroindustrial</t>
  </si>
  <si>
    <t>DESARROLLO MULTIMEDIA Y WEB</t>
  </si>
  <si>
    <t>Elaborar proyecto multimedia de acuerdo con procedimientos técnicos</t>
  </si>
  <si>
    <t>PROFESIONAL O TECNÓLOGO EN PRODUCCIÓN DE MULTIMEDIA, DESARROLLO MULTIMEDIA Y WEB, DISEÑOGRÁFICO, DISEÑO VISUAL, COMUNICACIÓN VISUAL, PUBLICIDAD, PUBLICIDAD Y MERCADEO, ARTESPLÁSTICAS, ARTES VISUALES, BELLAS ARTES, LICENCIADOS EN DISEÑO TECNOLÓGICO, INGENIEROSMULTIMEDIA, INGENIEROS DE SISTEMAS, TECNÓLOGOS EN ANIMACIÓN 3D O DIGITAL Y ÁREAS AFINES,PREFERIBLEMENTE CON CERTIFICACIÓN INTERNACIONAL DE ADOBE O AUTODESK. MAQUETACIÓN HTML5 Y CSS3, MANEJO DE LENGUAJES DE CLIENTE Y SERVIDOR, PREFERIBLEMENTECERTIFICADO POR UN ENTE INTERNACIONAL (W3SCHOOLS, ADOBE, W3C).EXPERIENCIA EN ELABORACIÓN DE SITIOS WEB CON HTML5, CSS3, JAVASCRIPT, PHP, Y FRAMEWORKS.EXPERIENCIA EN CREACIÓN DE APLICACIONES INTERACTIVAS.USABILIDAD, ACCESIBILIDAD Y ESCALABILIDAD.GESTIÓN DE PROYECTOS CON METODOLOGÍAS ÁGILES.DISEÑO GRÁFICO O VISUAL.DISEÑO DE INTERFACES Y ELEMENTOS PARA MULTIMEDIA Y WEB.ANIMACIÓN 2D Y 3D.PRODUCCIÓN CINE, VIDEO Y TV.FOTOGRAFÍABUEN NIVEL DE LECTURA Y ESCUCHA DEL IDIOMA INGLÉS, Y UN NIVEL MEDIO DE HABLA DE ESTE IDIOMA.FORMULAR, EJECUTAR Y EVALUAR PROYECTOS.TRABAJO EN EQUIPO.ESTABLECER PROCESOS COMUNICATIVOS ASERTIVOS. VEINTICUATRO (24) MESES DE EXPERIENCIA: DE LOS CUALES DIECIOCHO (18) MESES ESTARÁNRELACIONADOS CON EL EJERCICIO DE LA PROFESIÓN U OFICIO OBJETO DE LA FORMACIÓN PROFESIONAL YSEIS (6) MESES EN LABORES DE DOCENCIA.</t>
  </si>
  <si>
    <t>Prestar los servicios personales para el desarrollo de la formación profesional integral, en el área de DESARROLLO MULTIMEDIA Y WEB de los programas de FORMACIÓN EN TITULADA PRESENCIAL Y/O VIRTUAL, mediante estrategias que aporten en el diseño y desarrollo curricular en el Centro Para El Desarrollo Agroecológico y Agroindustrial</t>
  </si>
  <si>
    <t>COMPLEMENTARIA</t>
  </si>
  <si>
    <t>LOGISTICA DE DESPACHO DE MERCANCIAS</t>
  </si>
  <si>
    <t>Registrar información de acuerdo con normativa y procedimiento técnico</t>
  </si>
  <si>
    <t>"Requisitos academicos: TÍTULO DE TECNÓLOGO EN EL NÚCLEO BÁSICO DE CONOCIMIENTO INGENIERÍA INDUSTRIAL Y AFINES; O ECONOMÍA; O ADMINISTRACIÓN. VER ANEXOS: (N.B.C.), (TITULOS SENA)ALTERNATIVA 1TÍTULO PROFESIONAL UNIVERSITARIO EN EL NÚCLEO BÁSICO DE CONOCIMIENTO DE: INGENIERÍA INDUSTRIAL Y AFINES; O ECONOMÍA; O ADMINISTRACIÓN. (VER ANEXO N.B.C) TARJETA PROFESIONAL EN LOS CASOS EXIGIDOS POR LA LEY. Experiencia Laboral;TREINTA (30) MESES DE EXPERIENCIA RELACIONADA DISTRIBUIDA ASÍ:DIECIOCHO (18) MESES DE EXPERIENCIA RELACIONADA CON EL EJERCICIO DE GESTIÓN LOGÍSTICA Y DOCE (12) MESES EN DOCENCIA.ALTERNATIVA 1 VEINTICUATRO (24) MESES DE EXPERIENCIA RELACIONADA DISTRIBUIDA ASÍ: DOCE (12) MESES DE EXPERIENCIA RELACIONADA CON EL EJERCICIO DE GESTIÓN LOGÍSTICA Y DOCE (12) MESES EN DOCENCIA."</t>
  </si>
  <si>
    <t>Prestar los servicios personales para el desarrollo de la formación profesional integral, en el área de LOGISTICA DE DESPACHO de los programas de FORMACIÓN EN TITULADA PRESENCIAL Y/O VIRTUAL, mediante estrategias que aporten en el diseño y desarrollo curricular en el Centro Para El Desarrollo Agroecológico y Agroindustrial</t>
  </si>
  <si>
    <t>FUNDAMENTOS DEL SISTEMA DE GESTION DE SEGURIDAD Y SALUD EN EL TRABAJO</t>
  </si>
  <si>
    <t>Implementar sistema de seguridad y salud del trabajo según normativa legal y técnica</t>
  </si>
  <si>
    <t>"Requisitos academicos: Título Profesional En Salud, Ingenierías, Administración Y Social Con Especialización En Seguridad Y Salud En El Trabajo Y/O Salud Ocupacional. Experiencia Laboral 24 Meses De Experiencia En Áreas Específicas6 Meses En Pedagogía"</t>
  </si>
  <si>
    <t>Prestar los servicios personales para el desarrollo de la formación profesional integral, en el área de FUNDAMENTOS DEL SISTEMA DE GESTION DE SEGURIDAD Y SALUD EN EL TRABAJO de los programas de FORMACIÓN EN TITULADA Y/O COMPLEMENTARIA, mediante estrategias que aporten en el diseño y desarrollo curricular en el Centro Para El Desarrollo Agroecológico y Agroindustrial</t>
  </si>
  <si>
    <t>FORMALIZACION DE EMPRESAS ASOCIATIVAS DE TRABAJO</t>
  </si>
  <si>
    <t>Requisitos académicos: profesional enadministración de empresas, contaduría pública, derecho, ingeniería industrial y economía. Experiencia laboral: 12 meses de experiencia en áreas administrativas y 12 meses de experiencia docente</t>
  </si>
  <si>
    <t>Prestar los servicios personales para el desarrollo de la formación profesional integral, en el área de FORMALIZACION DE EMPRESAS ASOCIATIVAS DE TRABAJO de los programas de FORMACIÓN EN TITULADA Y/O COMPLEMENTARIA, mediante estrategias que aporten en el diseño y desarrollo curricular en el Centro Para El Desarrollo Agroecológico y Agroindustrial</t>
  </si>
  <si>
    <t>EXCEL INTERMEDIO</t>
  </si>
  <si>
    <t>APLICAR HERRAMIENTAS OFIMÁTICAS, REDES SOCIALES Y COLABORATIVAS DE ACUERDO CON EL PROYECTO A DESARROLLAR</t>
  </si>
  <si>
    <t>Requisitos académicos: ingeniero en sistemas experiencia laboral: minimo 6 meses</t>
  </si>
  <si>
    <t>Prestar los servicios personales para el desarrollo de la formación profesional integral, en las competencias de HERRAMIENTAS OFIMÁTICAS de los programas de FORMACIÓN EN TITULADA Y/O COMPLEMENTARIA, mediante estrategias que aporten en el diseño y desarrollo curricular en el Centro Para El Desarrollo Agroecológico y Agroindustrial</t>
  </si>
  <si>
    <t>Formación Complementaria Virtual sin idiomas</t>
  </si>
  <si>
    <t>Formación Complementaria Virtual</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</si>
  <si>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</si>
  <si>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r>
      <t xml:space="preserve">Prestar los servicios personales para el desarrollo de la formación profesional integral, en el área de CALIDAD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</si>
  <si>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GESTIÓN ORGANIZACIONAL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</si>
  <si>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PEDAGOGÍA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</si>
  <si>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SALUD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</si>
  <si>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FORESTAL Y MEDIO AMBIENTE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</si>
  <si>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AGROINDUSTRIAL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</si>
  <si>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GERENCIA PÚBLICA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</si>
  <si>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ADSI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</si>
  <si>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GESTIÓN ORGANIZACIONAL de los programas de </t>
    </r>
    <r>
      <rPr>
        <b/>
        <sz val="11"/>
        <rFont val="Calibri"/>
        <family val="2"/>
      </rPr>
      <t xml:space="preserve">FORMACIÓN EN COMPLEMENTARIA VIRTUAL, </t>
    </r>
    <r>
      <rPr>
        <sz val="11"/>
        <rFont val="Calibri"/>
        <family val="2"/>
      </rPr>
      <t>mediante estrategias que aporten en el diseño y desarrollo curricular en el Centro Para El Desarrollo Agroecológico y Agroindustrial</t>
    </r>
  </si>
  <si>
    <r>
      <t xml:space="preserve">Prestar los servicios personales para el desarrollo de la formación profesional integral, en el área de HABILIDADES BLANDAS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</si>
  <si>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BILINGUISMO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</si>
  <si>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t>JACQUELINE ROJAS SOLANO</t>
  </si>
  <si>
    <t>DIRECTORA REGIONAL CON FUNCIONES DELEGADAS DE SUBDIRECCION DEL CENTRO PARA EL DESARROLLO AGROECÓLOGICO AGROINDUSTRIAL</t>
  </si>
  <si>
    <t>POBLACIONES ESPECIALES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</si>
</sst>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 #,##0_-;_-* &quot;-&quot;??_-;_-@_-"/>
    <numFmt numFmtId="165" formatCode="_(* #,##0.00_);_(* \(#,##0.00\);_(* &quot;-&quot;??_);_(@_)"/>
    <numFmt numFmtId="166" formatCode="_(* #,##0_);_(* \(#,##0\);_(* &quot;-&quot;??_);_(@_)"/>
    <numFmt numFmtId="167" formatCode="_-&quot;$&quot;\ * #,##0_-;\-&quot;$&quot;\ * #,##0_-;_-&quot;$&quot;\ * &quot;-&quot;??_-;_-@_-"/>
  </numFmts>
  <fonts count="13" x14ac:knownFonts="1">
    <font>
      <sz val="11"/>
      <color theme="1"/>
      <name val="Calibri"/>
      <family val="2"/>
      <scheme val="minor"/>
    </font>
    <font>
      <sz val="11"/>
      <color theme="1"/>
      <name val="Calibri"/>
      <family val="2"/>
      <scheme val="minor"/>
    </font>
    <font>
      <u/>
      <sz val="11"/>
      <color theme="10"/>
      <name val="Calibri"/>
      <family val="2"/>
      <scheme val="minor"/>
    </font>
    <font>
      <sz val="14"/>
      <color theme="1"/>
      <name val="Calibri"/>
      <family val="2"/>
    </font>
    <font>
      <sz val="14"/>
      <name val="Calibri"/>
      <family val="2"/>
    </font>
    <font>
      <b/>
      <sz val="14"/>
      <color theme="1"/>
      <name val="Calibri"/>
      <family val="2"/>
    </font>
    <font>
      <sz val="10"/>
      <name val="Arial"/>
      <family val="2"/>
    </font>
    <font>
      <b/>
      <sz val="14"/>
      <name val="Calibri"/>
      <family val="2"/>
    </font>
    <font>
      <b/>
      <sz val="14"/>
      <color indexed="8"/>
      <name val="Calibri"/>
      <family val="2"/>
    </font>
    <font>
      <b/>
      <sz val="14"/>
      <color rgb="FFFF0000"/>
      <name val="Calibri"/>
      <family val="2"/>
    </font>
    <font>
      <sz val="11"/>
      <name val="Calibri"/>
      <family val="2"/>
    </font>
    <font>
      <sz val="14"/>
      <color theme="1"/>
      <name val="Arial"/>
      <family val="2"/>
    </font>
    <font>
      <b/>
      <sz val="11"/>
      <name val="Calibri"/>
      <family val="2"/>
    </font>
  </fonts>
  <fills count="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9" tint="0.39997558519241921"/>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0" fontId="6" fillId="0" borderId="0"/>
    <xf numFmtId="43" fontId="1" fillId="0" borderId="0" applyFont="0" applyFill="0" applyBorder="0" applyAlignment="0" applyProtection="0"/>
    <xf numFmtId="165" fontId="6"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128">
    <xf numFmtId="0" fontId="0" fillId="0" borderId="0" xfId="0"/>
    <xf numFmtId="0" fontId="3" fillId="2" borderId="4" xfId="0" applyFont="1" applyFill="1" applyBorder="1" applyAlignment="1">
      <alignment horizontal="left" vertical="center" wrapText="1"/>
    </xf>
    <xf numFmtId="0" fontId="3" fillId="2" borderId="0" xfId="0" applyFont="1" applyFill="1" applyAlignment="1">
      <alignment vertical="center" wrapText="1"/>
    </xf>
    <xf numFmtId="0" fontId="4" fillId="2" borderId="8" xfId="0" applyFont="1" applyFill="1" applyBorder="1" applyAlignment="1">
      <alignment horizontal="left" vertical="center" wrapText="1"/>
    </xf>
    <xf numFmtId="0" fontId="3" fillId="2" borderId="0" xfId="0" applyFont="1" applyFill="1" applyAlignment="1">
      <alignment horizontal="right" vertical="center" wrapText="1"/>
    </xf>
    <xf numFmtId="164" fontId="3" fillId="2" borderId="0" xfId="2" applyNumberFormat="1" applyFont="1" applyFill="1" applyAlignment="1">
      <alignment vertical="center" wrapText="1"/>
    </xf>
    <xf numFmtId="0" fontId="3" fillId="2" borderId="0" xfId="0" applyFont="1" applyFill="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center" wrapText="1"/>
    </xf>
    <xf numFmtId="0" fontId="7" fillId="2" borderId="4" xfId="1" applyFont="1" applyFill="1" applyBorder="1" applyAlignment="1">
      <alignment horizontal="right" vertical="center" wrapText="1"/>
    </xf>
    <xf numFmtId="0" fontId="7" fillId="2" borderId="0" xfId="1" applyFont="1" applyFill="1" applyAlignment="1">
      <alignment horizontal="left" vertical="center" wrapText="1"/>
    </xf>
    <xf numFmtId="164" fontId="7" fillId="2" borderId="0" xfId="2" applyNumberFormat="1" applyFont="1" applyFill="1" applyAlignment="1">
      <alignment horizontal="left" vertical="center" wrapText="1"/>
    </xf>
    <xf numFmtId="0" fontId="7" fillId="2" borderId="4" xfId="1" applyFont="1" applyFill="1" applyBorder="1" applyAlignment="1">
      <alignment horizontal="left" vertical="center" wrapText="1"/>
    </xf>
    <xf numFmtId="164" fontId="7" fillId="2" borderId="4" xfId="2" applyNumberFormat="1" applyFont="1" applyFill="1" applyBorder="1" applyAlignment="1">
      <alignment vertical="center" wrapText="1"/>
    </xf>
    <xf numFmtId="0" fontId="4" fillId="2" borderId="4" xfId="1" applyFont="1" applyFill="1" applyBorder="1" applyAlignment="1">
      <alignment horizontal="center" vertical="center" wrapText="1"/>
    </xf>
    <xf numFmtId="166" fontId="7" fillId="2" borderId="4" xfId="3" applyNumberFormat="1" applyFont="1" applyFill="1" applyBorder="1" applyAlignment="1">
      <alignment horizontal="center" vertical="center" wrapText="1"/>
    </xf>
    <xf numFmtId="166" fontId="7" fillId="2" borderId="4" xfId="3" applyNumberFormat="1" applyFont="1" applyFill="1" applyBorder="1" applyAlignment="1">
      <alignment horizontal="center" wrapText="1"/>
    </xf>
    <xf numFmtId="166" fontId="7" fillId="2" borderId="11" xfId="3" applyNumberFormat="1" applyFont="1" applyFill="1" applyBorder="1" applyAlignment="1">
      <alignment horizontal="right" vertical="center" wrapText="1"/>
    </xf>
    <xf numFmtId="166" fontId="7" fillId="2" borderId="0" xfId="3" applyNumberFormat="1" applyFont="1" applyFill="1" applyBorder="1" applyAlignment="1">
      <alignment horizontal="center" vertical="center" wrapText="1"/>
    </xf>
    <xf numFmtId="164" fontId="7" fillId="2" borderId="0" xfId="2" applyNumberFormat="1" applyFont="1" applyFill="1" applyBorder="1" applyAlignment="1">
      <alignment horizontal="center" vertical="center" wrapText="1"/>
    </xf>
    <xf numFmtId="0" fontId="4" fillId="2" borderId="4" xfId="1" applyFont="1" applyFill="1" applyBorder="1" applyAlignment="1">
      <alignment horizontal="left" vertical="center" wrapText="1"/>
    </xf>
    <xf numFmtId="164" fontId="4" fillId="2" borderId="4" xfId="1" applyNumberFormat="1" applyFont="1" applyFill="1" applyBorder="1" applyAlignment="1">
      <alignment vertical="center" wrapText="1"/>
    </xf>
    <xf numFmtId="3" fontId="7" fillId="2" borderId="4" xfId="1" applyNumberFormat="1" applyFont="1" applyFill="1" applyBorder="1" applyAlignment="1">
      <alignment horizontal="center" vertical="center" wrapText="1"/>
    </xf>
    <xf numFmtId="166" fontId="7" fillId="2" borderId="8" xfId="3" applyNumberFormat="1" applyFont="1" applyFill="1" applyBorder="1" applyAlignment="1">
      <alignment horizontal="center" vertical="center" wrapText="1"/>
    </xf>
    <xf numFmtId="164" fontId="9" fillId="2" borderId="4" xfId="1" applyNumberFormat="1" applyFont="1" applyFill="1" applyBorder="1" applyAlignment="1">
      <alignment vertical="center" wrapText="1"/>
    </xf>
    <xf numFmtId="166" fontId="7" fillId="2" borderId="4" xfId="3" applyNumberFormat="1" applyFont="1" applyFill="1" applyBorder="1" applyAlignment="1">
      <alignment horizontal="right" vertical="center" wrapText="1"/>
    </xf>
    <xf numFmtId="166" fontId="7" fillId="2" borderId="8" xfId="3" applyNumberFormat="1" applyFont="1" applyFill="1" applyBorder="1" applyAlignment="1">
      <alignment vertical="center" wrapText="1"/>
    </xf>
    <xf numFmtId="166" fontId="7" fillId="2" borderId="9" xfId="3" applyNumberFormat="1" applyFont="1" applyFill="1" applyBorder="1" applyAlignment="1">
      <alignment vertical="center" wrapText="1"/>
    </xf>
    <xf numFmtId="10" fontId="7" fillId="2" borderId="4" xfId="4" applyNumberFormat="1" applyFont="1" applyFill="1" applyBorder="1" applyAlignment="1">
      <alignment vertical="center" wrapText="1"/>
    </xf>
    <xf numFmtId="9" fontId="7" fillId="2" borderId="4" xfId="1" applyNumberFormat="1" applyFont="1" applyFill="1" applyBorder="1" applyAlignment="1">
      <alignment horizontal="center" vertical="center" wrapText="1"/>
    </xf>
    <xf numFmtId="166" fontId="2" fillId="2" borderId="4" xfId="5" applyNumberFormat="1" applyFill="1" applyBorder="1" applyAlignment="1">
      <alignment horizontal="right" vertical="center" wrapText="1"/>
    </xf>
    <xf numFmtId="166" fontId="7" fillId="2" borderId="4" xfId="3" applyNumberFormat="1" applyFont="1" applyFill="1" applyBorder="1" applyAlignment="1">
      <alignment horizontal="left" vertical="center" wrapText="1"/>
    </xf>
    <xf numFmtId="164" fontId="7" fillId="2" borderId="4" xfId="2"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3" fontId="7" fillId="3" borderId="8" xfId="1" applyNumberFormat="1" applyFont="1" applyFill="1" applyBorder="1" applyAlignment="1">
      <alignment horizontal="center" vertical="center" wrapText="1"/>
    </xf>
    <xf numFmtId="0" fontId="3" fillId="3" borderId="4" xfId="0" applyFont="1" applyFill="1" applyBorder="1" applyAlignment="1">
      <alignment vertical="center" wrapText="1"/>
    </xf>
    <xf numFmtId="3" fontId="7" fillId="3" borderId="4" xfId="1" applyNumberFormat="1" applyFont="1" applyFill="1" applyBorder="1" applyAlignment="1">
      <alignment horizontal="center" vertical="center" wrapText="1"/>
    </xf>
    <xf numFmtId="0" fontId="3" fillId="0" borderId="0" xfId="0" applyFont="1" applyAlignment="1">
      <alignment vertical="center" wrapText="1"/>
    </xf>
    <xf numFmtId="0" fontId="4" fillId="4" borderId="4" xfId="1" applyFont="1" applyFill="1" applyBorder="1" applyAlignment="1">
      <alignment horizontal="center" vertical="center" wrapText="1"/>
    </xf>
    <xf numFmtId="0" fontId="4" fillId="4" borderId="4" xfId="1" applyFont="1" applyFill="1" applyBorder="1" applyAlignment="1">
      <alignment horizontal="center" wrapText="1"/>
    </xf>
    <xf numFmtId="3" fontId="4" fillId="4" borderId="4" xfId="1" applyNumberFormat="1" applyFont="1" applyFill="1" applyBorder="1" applyAlignment="1">
      <alignment horizontal="center" vertical="center" wrapText="1"/>
    </xf>
    <xf numFmtId="0" fontId="3" fillId="4" borderId="4" xfId="0" applyFont="1" applyFill="1" applyBorder="1" applyAlignment="1">
      <alignment horizontal="left" vertical="center" wrapText="1"/>
    </xf>
    <xf numFmtId="0" fontId="3" fillId="4" borderId="4" xfId="0" applyFont="1" applyFill="1" applyBorder="1" applyAlignment="1">
      <alignment vertical="center"/>
    </xf>
    <xf numFmtId="0" fontId="3" fillId="4" borderId="4" xfId="0" applyFont="1" applyFill="1" applyBorder="1" applyAlignment="1">
      <alignment vertical="center" wrapText="1"/>
    </xf>
    <xf numFmtId="0" fontId="5" fillId="4" borderId="0" xfId="0" applyFont="1" applyFill="1" applyAlignment="1">
      <alignment horizontal="center" vertical="center" wrapText="1"/>
    </xf>
    <xf numFmtId="0" fontId="3" fillId="4" borderId="0" xfId="0" applyFont="1" applyFill="1" applyAlignment="1">
      <alignment vertical="center" wrapText="1"/>
    </xf>
    <xf numFmtId="0" fontId="5" fillId="4" borderId="0" xfId="0" applyFont="1" applyFill="1" applyAlignment="1">
      <alignment horizontal="center" vertical="center"/>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10" fillId="0" borderId="4" xfId="6"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14" fontId="4" fillId="0" borderId="4" xfId="0" applyNumberFormat="1" applyFont="1" applyBorder="1" applyAlignment="1">
      <alignment vertical="center" wrapText="1"/>
    </xf>
    <xf numFmtId="167" fontId="0" fillId="0" borderId="4" xfId="6" applyNumberFormat="1" applyFont="1" applyFill="1" applyBorder="1" applyAlignment="1">
      <alignment horizontal="center" vertical="center"/>
    </xf>
    <xf numFmtId="3" fontId="4" fillId="0" borderId="4" xfId="1" applyNumberFormat="1" applyFont="1" applyBorder="1" applyAlignment="1">
      <alignment horizontal="right" vertical="center" wrapText="1"/>
    </xf>
    <xf numFmtId="164" fontId="3" fillId="0" borderId="4" xfId="2" applyNumberFormat="1" applyFont="1" applyFill="1" applyBorder="1" applyAlignment="1">
      <alignment vertical="center" wrapText="1"/>
    </xf>
    <xf numFmtId="0" fontId="11" fillId="0" borderId="4" xfId="0" applyFont="1" applyBorder="1" applyAlignment="1">
      <alignment horizontal="left" vertical="center"/>
    </xf>
    <xf numFmtId="0" fontId="11" fillId="0" borderId="4" xfId="0" applyFont="1" applyBorder="1" applyAlignment="1">
      <alignment vertical="center" wrapText="1"/>
    </xf>
    <xf numFmtId="0" fontId="3" fillId="0" borderId="0" xfId="0" applyFont="1" applyAlignment="1">
      <alignment horizontal="left" vertical="center"/>
    </xf>
    <xf numFmtId="0" fontId="3" fillId="0" borderId="0" xfId="0" applyFont="1" applyAlignment="1">
      <alignment horizontal="center" vertical="center" wrapText="1"/>
    </xf>
    <xf numFmtId="0" fontId="10" fillId="0" borderId="4" xfId="0" applyFont="1" applyBorder="1" applyAlignment="1">
      <alignment horizontal="justify" vertical="center"/>
    </xf>
    <xf numFmtId="167" fontId="0" fillId="0" borderId="4" xfId="6" applyNumberFormat="1" applyFont="1" applyBorder="1" applyAlignment="1">
      <alignment horizontal="center" vertical="center"/>
    </xf>
    <xf numFmtId="0" fontId="10" fillId="0" borderId="0" xfId="0" applyFont="1" applyAlignment="1">
      <alignment horizontal="justify" vertical="center"/>
    </xf>
    <xf numFmtId="0" fontId="3" fillId="0" borderId="0" xfId="0" applyFont="1" applyAlignment="1">
      <alignment horizontal="left" vertical="center" wrapText="1"/>
    </xf>
    <xf numFmtId="0" fontId="10" fillId="0" borderId="0" xfId="6" applyNumberFormat="1" applyFont="1" applyFill="1" applyBorder="1" applyAlignment="1">
      <alignment horizontal="center" vertical="center" wrapText="1"/>
    </xf>
    <xf numFmtId="0" fontId="4" fillId="0" borderId="0" xfId="0" applyFont="1" applyAlignment="1">
      <alignment horizontal="center" vertical="center" wrapText="1"/>
    </xf>
    <xf numFmtId="14" fontId="4" fillId="0" borderId="0" xfId="0" applyNumberFormat="1" applyFont="1" applyAlignment="1">
      <alignment vertical="center" wrapText="1"/>
    </xf>
    <xf numFmtId="167" fontId="0" fillId="0" borderId="0" xfId="6" applyNumberFormat="1" applyFont="1" applyFill="1" applyBorder="1" applyAlignment="1">
      <alignment horizontal="center" vertical="center"/>
    </xf>
    <xf numFmtId="3" fontId="4" fillId="0" borderId="0" xfId="1" applyNumberFormat="1" applyFont="1" applyAlignment="1">
      <alignment horizontal="right" vertical="center" wrapText="1"/>
    </xf>
    <xf numFmtId="164" fontId="3" fillId="0" borderId="0" xfId="2" applyNumberFormat="1" applyFont="1" applyFill="1" applyBorder="1" applyAlignment="1">
      <alignment vertical="center" wrapText="1"/>
    </xf>
    <xf numFmtId="0" fontId="11" fillId="0" borderId="0" xfId="0" applyFont="1" applyAlignment="1">
      <alignment horizontal="left" vertical="center"/>
    </xf>
    <xf numFmtId="0" fontId="11" fillId="0" borderId="0" xfId="0" applyFont="1" applyAlignment="1">
      <alignment vertical="center" wrapText="1"/>
    </xf>
    <xf numFmtId="0" fontId="5" fillId="2" borderId="14" xfId="0" applyFont="1" applyFill="1" applyBorder="1" applyAlignment="1">
      <alignment horizontal="center" vertical="center" wrapText="1"/>
    </xf>
    <xf numFmtId="3" fontId="4" fillId="2" borderId="14" xfId="1" applyNumberFormat="1" applyFont="1" applyFill="1" applyBorder="1" applyAlignment="1">
      <alignment horizontal="right" vertical="center" wrapText="1"/>
    </xf>
    <xf numFmtId="164" fontId="5" fillId="2" borderId="0" xfId="2" applyNumberFormat="1" applyFont="1" applyFill="1" applyAlignment="1">
      <alignment vertical="center" wrapText="1"/>
    </xf>
    <xf numFmtId="164" fontId="3" fillId="2" borderId="0" xfId="0" applyNumberFormat="1" applyFont="1" applyFill="1" applyAlignment="1">
      <alignment vertical="center" wrapText="1"/>
    </xf>
    <xf numFmtId="0" fontId="5" fillId="2" borderId="0" xfId="0" applyFont="1" applyFill="1" applyAlignment="1">
      <alignment horizontal="center" vertical="center"/>
    </xf>
    <xf numFmtId="0" fontId="5" fillId="2" borderId="0" xfId="0" applyFont="1" applyFill="1" applyAlignment="1">
      <alignment vertical="center"/>
    </xf>
    <xf numFmtId="164" fontId="5" fillId="2" borderId="0" xfId="2" applyNumberFormat="1" applyFont="1" applyFill="1" applyAlignment="1">
      <alignment horizontal="center" vertical="center"/>
    </xf>
    <xf numFmtId="0" fontId="5" fillId="2" borderId="0" xfId="0" applyFont="1" applyFill="1" applyBorder="1" applyAlignment="1">
      <alignment horizontal="center" vertical="center" wrapText="1"/>
    </xf>
    <xf numFmtId="3" fontId="4" fillId="2" borderId="0" xfId="1" applyNumberFormat="1" applyFont="1" applyFill="1" applyBorder="1" applyAlignment="1">
      <alignment horizontal="right"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5" fillId="3" borderId="11" xfId="0" applyFont="1" applyFill="1" applyBorder="1" applyAlignment="1">
      <alignment vertical="center" wrapText="1"/>
    </xf>
    <xf numFmtId="0" fontId="5" fillId="3" borderId="12" xfId="0" applyFont="1" applyFill="1" applyBorder="1" applyAlignment="1">
      <alignment vertical="center" wrapText="1"/>
    </xf>
    <xf numFmtId="0" fontId="5" fillId="3" borderId="13" xfId="0" applyFont="1" applyFill="1" applyBorder="1" applyAlignment="1">
      <alignment vertical="center" wrapText="1"/>
    </xf>
    <xf numFmtId="0" fontId="7" fillId="3" borderId="11" xfId="1" applyFont="1" applyFill="1" applyBorder="1" applyAlignment="1">
      <alignment vertical="center" wrapText="1"/>
    </xf>
    <xf numFmtId="0" fontId="7" fillId="3" borderId="12" xfId="1" applyFont="1" applyFill="1" applyBorder="1" applyAlignment="1">
      <alignment vertical="center" wrapText="1"/>
    </xf>
    <xf numFmtId="0" fontId="7" fillId="3" borderId="13" xfId="1" applyFont="1" applyFill="1" applyBorder="1" applyAlignment="1">
      <alignment vertical="center" wrapText="1"/>
    </xf>
    <xf numFmtId="0" fontId="7" fillId="3" borderId="11" xfId="1" applyFont="1" applyFill="1" applyBorder="1" applyAlignment="1">
      <alignment horizontal="left" vertical="center" wrapText="1"/>
    </xf>
    <xf numFmtId="0" fontId="7" fillId="3" borderId="12" xfId="1" applyFont="1" applyFill="1" applyBorder="1" applyAlignment="1">
      <alignment horizontal="left" vertical="center" wrapText="1"/>
    </xf>
    <xf numFmtId="0" fontId="7" fillId="3" borderId="13" xfId="1" applyFont="1" applyFill="1" applyBorder="1" applyAlignment="1">
      <alignment horizontal="left" vertical="center" wrapText="1"/>
    </xf>
    <xf numFmtId="0" fontId="4" fillId="2" borderId="8"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166" fontId="7" fillId="2" borderId="8" xfId="3" applyNumberFormat="1" applyFont="1" applyFill="1" applyBorder="1" applyAlignment="1">
      <alignment horizontal="left" vertical="center" wrapText="1"/>
    </xf>
    <xf numFmtId="166" fontId="7" fillId="2" borderId="9" xfId="3" applyNumberFormat="1" applyFont="1" applyFill="1" applyBorder="1" applyAlignment="1">
      <alignment horizontal="left" vertical="center" wrapText="1"/>
    </xf>
    <xf numFmtId="0" fontId="7" fillId="3" borderId="11" xfId="1" applyFont="1" applyFill="1" applyBorder="1" applyAlignment="1">
      <alignment horizontal="center" vertical="center" wrapText="1"/>
    </xf>
    <xf numFmtId="0" fontId="7" fillId="3" borderId="12" xfId="1" applyFont="1" applyFill="1" applyBorder="1" applyAlignment="1">
      <alignment horizontal="center" vertical="center" wrapText="1"/>
    </xf>
    <xf numFmtId="0" fontId="7" fillId="3" borderId="13"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5" xfId="1" applyFont="1" applyFill="1" applyBorder="1" applyAlignment="1">
      <alignment horizontal="center" vertical="center" wrapText="1"/>
    </xf>
    <xf numFmtId="0" fontId="7" fillId="3" borderId="7" xfId="1" applyFont="1" applyFill="1" applyBorder="1" applyAlignment="1">
      <alignment horizontal="center" vertical="center" wrapText="1"/>
    </xf>
    <xf numFmtId="166" fontId="7" fillId="3" borderId="8" xfId="3" applyNumberFormat="1" applyFont="1" applyFill="1" applyBorder="1" applyAlignment="1">
      <alignment horizontal="center" vertical="center" wrapText="1"/>
    </xf>
    <xf numFmtId="166" fontId="7" fillId="3" borderId="10" xfId="3" applyNumberFormat="1" applyFont="1" applyFill="1" applyBorder="1" applyAlignment="1">
      <alignment horizontal="center" vertical="center" wrapText="1"/>
    </xf>
    <xf numFmtId="3" fontId="7" fillId="3" borderId="11" xfId="1" applyNumberFormat="1" applyFont="1" applyFill="1" applyBorder="1" applyAlignment="1">
      <alignment horizontal="right" vertical="center" wrapText="1"/>
    </xf>
    <xf numFmtId="3" fontId="7" fillId="3" borderId="13" xfId="1" applyNumberFormat="1" applyFont="1" applyFill="1" applyBorder="1" applyAlignment="1">
      <alignment horizontal="right" vertical="center" wrapText="1"/>
    </xf>
    <xf numFmtId="3" fontId="7" fillId="3" borderId="11" xfId="1" applyNumberFormat="1" applyFont="1" applyFill="1" applyBorder="1" applyAlignment="1">
      <alignment horizontal="center" vertical="center" wrapText="1"/>
    </xf>
    <xf numFmtId="3" fontId="7" fillId="3" borderId="13" xfId="1" applyNumberFormat="1" applyFont="1" applyFill="1" applyBorder="1" applyAlignment="1">
      <alignment horizontal="center" vertical="center" wrapText="1"/>
    </xf>
    <xf numFmtId="164" fontId="7" fillId="3" borderId="11" xfId="2" applyNumberFormat="1" applyFont="1" applyFill="1" applyBorder="1" applyAlignment="1">
      <alignment horizontal="center" vertical="center" wrapText="1"/>
    </xf>
    <xf numFmtId="164" fontId="7" fillId="3" borderId="13" xfId="2" applyNumberFormat="1" applyFont="1" applyFill="1" applyBorder="1" applyAlignment="1">
      <alignment horizontal="center" vertical="center" wrapText="1"/>
    </xf>
    <xf numFmtId="0" fontId="5" fillId="3" borderId="4" xfId="0" applyFont="1" applyFill="1" applyBorder="1" applyAlignment="1">
      <alignment horizontal="left" vertical="center" wrapText="1"/>
    </xf>
    <xf numFmtId="3" fontId="7" fillId="4" borderId="8" xfId="1" applyNumberFormat="1" applyFont="1" applyFill="1" applyBorder="1" applyAlignment="1">
      <alignment horizontal="center" vertical="center" wrapText="1"/>
    </xf>
    <xf numFmtId="3" fontId="7" fillId="4" borderId="10" xfId="1" applyNumberFormat="1" applyFont="1" applyFill="1" applyBorder="1" applyAlignment="1">
      <alignment horizontal="center" vertical="center" wrapText="1"/>
    </xf>
  </cellXfs>
  <cellStyles count="7">
    <cellStyle name="Hipervínculo 2" xfId="5" xr:uid="{34795338-501E-458A-9E28-526C1DDEFD6E}"/>
    <cellStyle name="Millares 10" xfId="3" xr:uid="{54F546F2-2389-4B78-AEF7-1D4672447853}"/>
    <cellStyle name="Millares 2" xfId="2" xr:uid="{9A104580-F8AE-4D31-A5F8-3596700FF5A7}"/>
    <cellStyle name="Moneda 2" xfId="6" xr:uid="{A9E16549-2377-46BE-8373-CF2F3CDCBA38}"/>
    <cellStyle name="Normal" xfId="0" builtinId="0"/>
    <cellStyle name="Normal 14" xfId="1" xr:uid="{ED6042D8-8E8D-4252-9701-80B994EF7A9B}"/>
    <cellStyle name="Porcentaje 2" xfId="4" xr:uid="{9468762D-7C7F-4284-895B-7C0D369673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489376</xdr:colOff>
      <xdr:row>0</xdr:row>
      <xdr:rowOff>0</xdr:rowOff>
    </xdr:from>
    <xdr:to>
      <xdr:col>18</xdr:col>
      <xdr:colOff>1714499</xdr:colOff>
      <xdr:row>11</xdr:row>
      <xdr:rowOff>110699</xdr:rowOff>
    </xdr:to>
    <xdr:pic>
      <xdr:nvPicPr>
        <xdr:cNvPr id="2" name="Imagen 1">
          <a:extLst>
            <a:ext uri="{FF2B5EF4-FFF2-40B4-BE49-F238E27FC236}">
              <a16:creationId xmlns:a16="http://schemas.microsoft.com/office/drawing/2014/main" id="{E4D5F6E6-DB55-45FD-87D6-C71307ED51F2}"/>
            </a:ext>
          </a:extLst>
        </xdr:cNvPr>
        <xdr:cNvPicPr>
          <a:picLocks noChangeAspect="1"/>
        </xdr:cNvPicPr>
      </xdr:nvPicPr>
      <xdr:blipFill>
        <a:blip xmlns:r="http://schemas.openxmlformats.org/officeDocument/2006/relationships" r:embed="rId1"/>
        <a:stretch>
          <a:fillRect/>
        </a:stretch>
      </xdr:blipFill>
      <xdr:spPr>
        <a:xfrm>
          <a:off x="37455901" y="0"/>
          <a:ext cx="3215847" cy="3215849"/>
        </a:xfrm>
        <a:prstGeom prst="rect">
          <a:avLst/>
        </a:prstGeom>
      </xdr:spPr>
    </xdr:pic>
    <xdr:clientData/>
  </xdr:twoCellAnchor>
  <xdr:twoCellAnchor editAs="oneCell">
    <xdr:from>
      <xdr:col>3</xdr:col>
      <xdr:colOff>119637</xdr:colOff>
      <xdr:row>134</xdr:row>
      <xdr:rowOff>234673</xdr:rowOff>
    </xdr:from>
    <xdr:to>
      <xdr:col>4</xdr:col>
      <xdr:colOff>12599</xdr:colOff>
      <xdr:row>136</xdr:row>
      <xdr:rowOff>221535</xdr:rowOff>
    </xdr:to>
    <xdr:pic>
      <xdr:nvPicPr>
        <xdr:cNvPr id="3" name="Imagen 2">
          <a:extLst>
            <a:ext uri="{FF2B5EF4-FFF2-40B4-BE49-F238E27FC236}">
              <a16:creationId xmlns:a16="http://schemas.microsoft.com/office/drawing/2014/main" id="{93BD4C2C-0F9F-473F-991E-BBE89FE76EEB}"/>
            </a:ext>
          </a:extLst>
        </xdr:cNvPr>
        <xdr:cNvPicPr>
          <a:picLocks noChangeAspect="1"/>
        </xdr:cNvPicPr>
      </xdr:nvPicPr>
      <xdr:blipFill>
        <a:blip xmlns:r="http://schemas.openxmlformats.org/officeDocument/2006/relationships" r:embed="rId2"/>
        <a:stretch>
          <a:fillRect/>
        </a:stretch>
      </xdr:blipFill>
      <xdr:spPr>
        <a:xfrm>
          <a:off x="7601594" y="83323043"/>
          <a:ext cx="1770353" cy="470014"/>
        </a:xfrm>
        <a:prstGeom prst="rect">
          <a:avLst/>
        </a:prstGeom>
      </xdr:spPr>
    </xdr:pic>
    <xdr:clientData/>
  </xdr:twoCellAnchor>
  <xdr:twoCellAnchor editAs="oneCell">
    <xdr:from>
      <xdr:col>13</xdr:col>
      <xdr:colOff>211667</xdr:colOff>
      <xdr:row>8</xdr:row>
      <xdr:rowOff>239276</xdr:rowOff>
    </xdr:from>
    <xdr:to>
      <xdr:col>13</xdr:col>
      <xdr:colOff>1371232</xdr:colOff>
      <xdr:row>10</xdr:row>
      <xdr:rowOff>164944</xdr:rowOff>
    </xdr:to>
    <xdr:pic>
      <xdr:nvPicPr>
        <xdr:cNvPr id="4" name="Imagen 3" descr="Imagen que contiene tabla&#10;&#10;Descripción generada automáticamente">
          <a:extLst>
            <a:ext uri="{FF2B5EF4-FFF2-40B4-BE49-F238E27FC236}">
              <a16:creationId xmlns:a16="http://schemas.microsoft.com/office/drawing/2014/main" id="{2550C259-329A-405A-BC28-1F1D302FDFB6}"/>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108768" y="2576812"/>
          <a:ext cx="1159565" cy="441031"/>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ce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1BC80-7E60-4151-B202-E150C7681B57}">
  <dimension ref="A1:AA139"/>
  <sheetViews>
    <sheetView tabSelected="1" topLeftCell="F136" zoomScale="69" zoomScaleNormal="69" zoomScaleSheetLayoutView="40" zoomScalePageLayoutView="55" workbookViewId="0">
      <selection activeCell="G21" sqref="G21:G110"/>
    </sheetView>
  </sheetViews>
  <sheetFormatPr baseColWidth="10" defaultColWidth="24.140625" defaultRowHeight="18.75" x14ac:dyDescent="0.3"/>
  <cols>
    <col min="1" max="1" width="43.85546875" style="2" customWidth="1"/>
    <col min="2" max="2" width="35.42578125" style="2" customWidth="1"/>
    <col min="3" max="3" width="33" style="6" customWidth="1"/>
    <col min="4" max="4" width="28.140625" style="6" customWidth="1"/>
    <col min="5" max="5" width="32.42578125" style="6" customWidth="1"/>
    <col min="6" max="6" width="52.5703125" style="2" customWidth="1"/>
    <col min="7" max="8" width="24.42578125" style="7" customWidth="1"/>
    <col min="9" max="9" width="24.42578125" style="8" customWidth="1"/>
    <col min="10" max="11" width="24.42578125" style="2" customWidth="1"/>
    <col min="12" max="12" width="24.42578125" style="4" customWidth="1"/>
    <col min="13" max="13" width="42" style="4" customWidth="1"/>
    <col min="14" max="14" width="24.42578125" style="2" customWidth="1"/>
    <col min="15" max="15" width="47.5703125" style="5" customWidth="1"/>
    <col min="16" max="16" width="18.5703125" style="2" customWidth="1"/>
    <col min="17" max="17" width="54.140625" style="6" customWidth="1"/>
    <col min="18" max="18" width="29.85546875" style="2" customWidth="1"/>
    <col min="19" max="19" width="43.42578125" style="2" customWidth="1"/>
    <col min="20" max="16384" width="24.140625" style="2"/>
  </cols>
  <sheetData>
    <row r="1" spans="1:27" ht="21.75" customHeight="1" x14ac:dyDescent="0.25">
      <c r="A1" s="84"/>
      <c r="B1" s="85"/>
      <c r="C1" s="85"/>
      <c r="D1" s="85"/>
      <c r="E1" s="85"/>
      <c r="F1" s="85"/>
      <c r="G1" s="85"/>
      <c r="H1" s="85"/>
      <c r="I1" s="85"/>
      <c r="J1" s="85"/>
      <c r="K1" s="85"/>
      <c r="L1" s="85"/>
      <c r="M1" s="85"/>
      <c r="N1" s="85"/>
      <c r="O1" s="85"/>
      <c r="P1" s="86"/>
      <c r="Q1" s="1" t="s">
        <v>0</v>
      </c>
    </row>
    <row r="2" spans="1:27" ht="30.75" customHeight="1" x14ac:dyDescent="0.25">
      <c r="A2" s="87"/>
      <c r="B2" s="88"/>
      <c r="C2" s="88"/>
      <c r="D2" s="88"/>
      <c r="E2" s="88"/>
      <c r="F2" s="88"/>
      <c r="G2" s="88"/>
      <c r="H2" s="88"/>
      <c r="I2" s="88"/>
      <c r="J2" s="88"/>
      <c r="K2" s="88"/>
      <c r="L2" s="88"/>
      <c r="M2" s="88"/>
      <c r="N2" s="88"/>
      <c r="O2" s="88"/>
      <c r="P2" s="89"/>
      <c r="Q2" s="3" t="s">
        <v>1</v>
      </c>
    </row>
    <row r="3" spans="1:27" ht="34.5" customHeight="1" x14ac:dyDescent="0.25">
      <c r="A3" s="90" t="s">
        <v>2</v>
      </c>
      <c r="B3" s="91"/>
      <c r="C3" s="91"/>
      <c r="D3" s="91"/>
      <c r="E3" s="91"/>
      <c r="F3" s="91"/>
      <c r="G3" s="91"/>
      <c r="H3" s="91"/>
      <c r="I3" s="91"/>
      <c r="J3" s="91"/>
      <c r="K3" s="91"/>
      <c r="L3" s="91"/>
      <c r="M3" s="91"/>
      <c r="N3" s="91"/>
      <c r="O3" s="91"/>
      <c r="P3" s="91"/>
      <c r="Q3" s="91"/>
    </row>
    <row r="4" spans="1:27" ht="20.25" customHeight="1" x14ac:dyDescent="0.25">
      <c r="A4" s="92" t="s">
        <v>3</v>
      </c>
      <c r="B4" s="93"/>
      <c r="C4" s="93"/>
      <c r="D4" s="93"/>
      <c r="E4" s="93"/>
      <c r="F4" s="93"/>
      <c r="G4" s="93"/>
      <c r="H4" s="93"/>
      <c r="I4" s="93"/>
      <c r="J4" s="93"/>
      <c r="K4" s="93"/>
      <c r="L4" s="93"/>
      <c r="M4" s="93"/>
      <c r="N4" s="93"/>
      <c r="O4" s="93"/>
      <c r="P4" s="93"/>
      <c r="Q4" s="93"/>
    </row>
    <row r="5" spans="1:27" x14ac:dyDescent="0.25">
      <c r="A5" s="93"/>
      <c r="B5" s="93"/>
      <c r="C5" s="93"/>
      <c r="D5" s="93"/>
      <c r="E5" s="93"/>
      <c r="F5" s="93"/>
      <c r="G5" s="93"/>
      <c r="H5" s="93"/>
      <c r="I5" s="93"/>
      <c r="J5" s="93"/>
      <c r="K5" s="93"/>
      <c r="L5" s="93"/>
      <c r="M5" s="93"/>
      <c r="N5" s="93"/>
      <c r="O5" s="93"/>
      <c r="P5" s="93"/>
      <c r="Q5" s="93"/>
    </row>
    <row r="6" spans="1:27" ht="20.25" customHeight="1" x14ac:dyDescent="0.25">
      <c r="A6" s="94">
        <v>2024</v>
      </c>
      <c r="B6" s="95"/>
      <c r="C6" s="95"/>
      <c r="D6" s="95"/>
      <c r="E6" s="95"/>
      <c r="F6" s="95"/>
      <c r="G6" s="95"/>
      <c r="H6" s="95"/>
      <c r="I6" s="95"/>
      <c r="J6" s="95"/>
      <c r="K6" s="95"/>
      <c r="L6" s="95"/>
      <c r="M6" s="95"/>
      <c r="N6" s="95"/>
      <c r="O6" s="95"/>
      <c r="P6" s="95"/>
      <c r="Q6" s="95"/>
    </row>
    <row r="7" spans="1:27" x14ac:dyDescent="0.25">
      <c r="A7" s="81" t="s">
        <v>4</v>
      </c>
      <c r="B7" s="82"/>
      <c r="C7" s="82"/>
      <c r="D7" s="82"/>
      <c r="E7" s="82"/>
      <c r="F7" s="82"/>
      <c r="G7" s="82"/>
      <c r="H7" s="82"/>
      <c r="I7" s="82"/>
      <c r="J7" s="82"/>
      <c r="K7" s="82"/>
      <c r="L7" s="83"/>
    </row>
    <row r="8" spans="1:27" x14ac:dyDescent="0.3">
      <c r="M8" s="9"/>
      <c r="N8" s="10"/>
      <c r="O8" s="11"/>
      <c r="P8" s="10"/>
    </row>
    <row r="9" spans="1:27" ht="20.25" customHeight="1" x14ac:dyDescent="0.3">
      <c r="A9" s="81" t="s">
        <v>5</v>
      </c>
      <c r="B9" s="82"/>
      <c r="C9" s="83"/>
      <c r="D9" s="12"/>
      <c r="E9" s="12"/>
      <c r="F9" s="13">
        <v>6634502969</v>
      </c>
      <c r="G9" s="14"/>
      <c r="H9" s="15"/>
      <c r="I9" s="16"/>
      <c r="J9" s="15"/>
      <c r="K9" s="15"/>
      <c r="L9" s="17"/>
      <c r="M9" s="17"/>
      <c r="N9" s="18"/>
      <c r="O9" s="19"/>
      <c r="P9" s="18"/>
    </row>
    <row r="10" spans="1:27" ht="20.25" customHeight="1" x14ac:dyDescent="0.3">
      <c r="A10" s="105"/>
      <c r="B10" s="106"/>
      <c r="C10" s="107"/>
      <c r="D10" s="20"/>
      <c r="E10" s="20"/>
      <c r="F10" s="21"/>
      <c r="G10" s="22"/>
      <c r="H10" s="15"/>
      <c r="I10" s="16"/>
      <c r="J10" s="14"/>
      <c r="K10" s="23"/>
      <c r="L10" s="108" t="s">
        <v>6</v>
      </c>
      <c r="M10" s="109"/>
      <c r="N10" s="109"/>
      <c r="O10" s="109"/>
      <c r="P10" s="109"/>
      <c r="Q10" s="109"/>
    </row>
    <row r="11" spans="1:27" ht="20.25" customHeight="1" x14ac:dyDescent="0.3">
      <c r="A11" s="81" t="s">
        <v>7</v>
      </c>
      <c r="B11" s="82"/>
      <c r="C11" s="83"/>
      <c r="D11" s="20"/>
      <c r="E11" s="20"/>
      <c r="F11" s="24">
        <f>+F9-O135</f>
        <v>1089783.2749996185</v>
      </c>
      <c r="G11" s="22"/>
      <c r="H11" s="15"/>
      <c r="I11" s="16"/>
      <c r="J11" s="15"/>
      <c r="K11" s="23"/>
      <c r="L11" s="25" t="s">
        <v>8</v>
      </c>
      <c r="M11" s="26" t="s">
        <v>9</v>
      </c>
      <c r="N11" s="27"/>
      <c r="O11" s="27"/>
      <c r="P11" s="27"/>
      <c r="Q11" s="27"/>
    </row>
    <row r="12" spans="1:27" x14ac:dyDescent="0.3">
      <c r="A12" s="81" t="s">
        <v>10</v>
      </c>
      <c r="B12" s="82"/>
      <c r="C12" s="83"/>
      <c r="D12" s="20"/>
      <c r="E12" s="20"/>
      <c r="F12" s="28">
        <f>+O135/F9</f>
        <v>0.99983574002753606</v>
      </c>
      <c r="G12" s="29"/>
      <c r="H12" s="15"/>
      <c r="I12" s="16"/>
      <c r="J12" s="15"/>
      <c r="K12" s="23"/>
      <c r="L12" s="25" t="s">
        <v>11</v>
      </c>
      <c r="M12" s="30" t="s">
        <v>12</v>
      </c>
      <c r="N12" s="31"/>
      <c r="O12" s="32"/>
      <c r="P12" s="31"/>
      <c r="Q12" s="33"/>
    </row>
    <row r="13" spans="1:27" ht="42.75" customHeight="1" x14ac:dyDescent="0.25">
      <c r="A13" s="96" t="s">
        <v>13</v>
      </c>
      <c r="B13" s="99" t="s">
        <v>14</v>
      </c>
      <c r="C13" s="102" t="s">
        <v>15</v>
      </c>
      <c r="D13" s="102" t="s">
        <v>16</v>
      </c>
      <c r="E13" s="102" t="s">
        <v>17</v>
      </c>
      <c r="F13" s="99" t="s">
        <v>18</v>
      </c>
      <c r="G13" s="110" t="s">
        <v>19</v>
      </c>
      <c r="H13" s="113" t="s">
        <v>20</v>
      </c>
      <c r="I13" s="114"/>
      <c r="J13" s="117" t="s">
        <v>21</v>
      </c>
      <c r="K13" s="118"/>
      <c r="L13" s="119" t="s">
        <v>22</v>
      </c>
      <c r="M13" s="119" t="s">
        <v>23</v>
      </c>
      <c r="N13" s="121" t="s">
        <v>22</v>
      </c>
      <c r="O13" s="123" t="s">
        <v>23</v>
      </c>
      <c r="P13" s="34" t="s">
        <v>24</v>
      </c>
      <c r="Q13" s="125" t="s">
        <v>25</v>
      </c>
      <c r="R13" s="35"/>
      <c r="S13" s="35"/>
    </row>
    <row r="14" spans="1:27" ht="30.75" customHeight="1" x14ac:dyDescent="0.25">
      <c r="A14" s="97"/>
      <c r="B14" s="100"/>
      <c r="C14" s="103"/>
      <c r="D14" s="103"/>
      <c r="E14" s="103"/>
      <c r="F14" s="100"/>
      <c r="G14" s="111"/>
      <c r="H14" s="115"/>
      <c r="I14" s="116"/>
      <c r="J14" s="110" t="s">
        <v>26</v>
      </c>
      <c r="K14" s="110" t="s">
        <v>27</v>
      </c>
      <c r="L14" s="120"/>
      <c r="M14" s="120"/>
      <c r="N14" s="122"/>
      <c r="O14" s="124"/>
      <c r="P14" s="36" t="s">
        <v>28</v>
      </c>
      <c r="Q14" s="125"/>
      <c r="R14" s="35"/>
      <c r="S14" s="35"/>
      <c r="T14" s="37"/>
      <c r="U14" s="37"/>
      <c r="V14" s="37"/>
      <c r="W14" s="37"/>
    </row>
    <row r="15" spans="1:27" s="45" customFormat="1" ht="15" customHeight="1" x14ac:dyDescent="0.3">
      <c r="A15" s="98"/>
      <c r="B15" s="101"/>
      <c r="C15" s="104"/>
      <c r="D15" s="104"/>
      <c r="E15" s="104"/>
      <c r="F15" s="101"/>
      <c r="G15" s="112"/>
      <c r="H15" s="38" t="s">
        <v>29</v>
      </c>
      <c r="I15" s="39" t="s">
        <v>30</v>
      </c>
      <c r="J15" s="112"/>
      <c r="K15" s="112"/>
      <c r="L15" s="126" t="s">
        <v>31</v>
      </c>
      <c r="M15" s="127"/>
      <c r="N15" s="126" t="s">
        <v>32</v>
      </c>
      <c r="O15" s="127"/>
      <c r="P15" s="40"/>
      <c r="Q15" s="41"/>
      <c r="R15" s="42" t="s">
        <v>33</v>
      </c>
      <c r="S15" s="43" t="s">
        <v>34</v>
      </c>
      <c r="U15" s="46"/>
      <c r="V15" s="46"/>
      <c r="W15" s="44"/>
      <c r="X15" s="44"/>
      <c r="Y15" s="44"/>
      <c r="Z15" s="44"/>
      <c r="AA15" s="44"/>
    </row>
    <row r="16" spans="1:27" s="37" customFormat="1" ht="76.5" customHeight="1" x14ac:dyDescent="0.25">
      <c r="A16" s="47" t="s">
        <v>35</v>
      </c>
      <c r="B16" s="47" t="s">
        <v>36</v>
      </c>
      <c r="C16" s="47" t="s">
        <v>37</v>
      </c>
      <c r="D16" s="48" t="s">
        <v>38</v>
      </c>
      <c r="E16" s="48" t="s">
        <v>39</v>
      </c>
      <c r="F16" s="49" t="s">
        <v>40</v>
      </c>
      <c r="G16" s="50">
        <v>1</v>
      </c>
      <c r="H16" s="50">
        <v>10</v>
      </c>
      <c r="I16" s="51">
        <v>23</v>
      </c>
      <c r="J16" s="52">
        <v>45313</v>
      </c>
      <c r="K16" s="52">
        <v>45640</v>
      </c>
      <c r="L16" s="53">
        <v>4465545</v>
      </c>
      <c r="M16" s="54">
        <f t="shared" ref="M16:M93" si="0">+((H16*L16)+(L16/30)*I16)*G16</f>
        <v>48079034.5</v>
      </c>
      <c r="N16" s="47"/>
      <c r="O16" s="55">
        <f t="shared" ref="O16:O93" si="1">+((H16*N16)+(N16/30)*I16)*G16</f>
        <v>0</v>
      </c>
      <c r="P16" s="47"/>
      <c r="Q16" s="56"/>
      <c r="R16" s="57" t="s">
        <v>41</v>
      </c>
      <c r="S16" s="57" t="s">
        <v>42</v>
      </c>
      <c r="V16" s="58"/>
      <c r="Y16" s="59"/>
      <c r="Z16" s="59"/>
      <c r="AA16" s="59"/>
    </row>
    <row r="17" spans="1:27" s="37" customFormat="1" ht="76.5" customHeight="1" x14ac:dyDescent="0.25">
      <c r="A17" s="47" t="s">
        <v>35</v>
      </c>
      <c r="B17" s="47" t="s">
        <v>36</v>
      </c>
      <c r="C17" s="47" t="s">
        <v>37</v>
      </c>
      <c r="D17" s="48" t="s">
        <v>38</v>
      </c>
      <c r="E17" s="48" t="s">
        <v>39</v>
      </c>
      <c r="F17" s="49" t="s">
        <v>40</v>
      </c>
      <c r="G17" s="50">
        <v>1</v>
      </c>
      <c r="H17" s="50">
        <v>10</v>
      </c>
      <c r="I17" s="51">
        <v>14</v>
      </c>
      <c r="J17" s="52">
        <v>45323</v>
      </c>
      <c r="K17" s="52">
        <v>45640</v>
      </c>
      <c r="L17" s="53">
        <v>4465545</v>
      </c>
      <c r="M17" s="54">
        <f t="shared" si="0"/>
        <v>46739371</v>
      </c>
      <c r="N17" s="47"/>
      <c r="O17" s="55">
        <f t="shared" si="1"/>
        <v>0</v>
      </c>
      <c r="P17" s="47"/>
      <c r="Q17" s="56"/>
      <c r="R17" s="57" t="s">
        <v>41</v>
      </c>
      <c r="S17" s="57" t="s">
        <v>42</v>
      </c>
      <c r="V17" s="58"/>
      <c r="Y17" s="59"/>
      <c r="Z17" s="59"/>
      <c r="AA17" s="59"/>
    </row>
    <row r="18" spans="1:27" s="37" customFormat="1" ht="123" customHeight="1" x14ac:dyDescent="0.25">
      <c r="A18" s="47" t="s">
        <v>35</v>
      </c>
      <c r="B18" s="47" t="s">
        <v>36</v>
      </c>
      <c r="C18" s="48" t="s">
        <v>43</v>
      </c>
      <c r="D18" s="48" t="s">
        <v>44</v>
      </c>
      <c r="E18" s="48" t="s">
        <v>45</v>
      </c>
      <c r="F18" s="49" t="s">
        <v>46</v>
      </c>
      <c r="G18" s="50">
        <v>4</v>
      </c>
      <c r="H18" s="50">
        <v>10</v>
      </c>
      <c r="I18" s="51">
        <v>23</v>
      </c>
      <c r="J18" s="52">
        <v>45313</v>
      </c>
      <c r="K18" s="52">
        <v>45640</v>
      </c>
      <c r="L18" s="53">
        <v>4465545</v>
      </c>
      <c r="M18" s="54">
        <f t="shared" si="0"/>
        <v>192316138</v>
      </c>
      <c r="N18" s="47"/>
      <c r="O18" s="55">
        <f t="shared" si="1"/>
        <v>0</v>
      </c>
      <c r="P18" s="47"/>
      <c r="Q18" s="56"/>
      <c r="R18" s="57" t="s">
        <v>41</v>
      </c>
      <c r="S18" s="57" t="s">
        <v>47</v>
      </c>
      <c r="V18" s="58"/>
      <c r="Y18" s="59"/>
      <c r="Z18" s="59"/>
      <c r="AA18" s="59"/>
    </row>
    <row r="19" spans="1:27" s="37" customFormat="1" ht="123" customHeight="1" x14ac:dyDescent="0.25">
      <c r="A19" s="47" t="s">
        <v>35</v>
      </c>
      <c r="B19" s="47" t="s">
        <v>36</v>
      </c>
      <c r="C19" s="48" t="s">
        <v>43</v>
      </c>
      <c r="D19" s="48" t="s">
        <v>44</v>
      </c>
      <c r="E19" s="48" t="s">
        <v>45</v>
      </c>
      <c r="F19" s="49" t="s">
        <v>48</v>
      </c>
      <c r="G19" s="50">
        <v>1</v>
      </c>
      <c r="H19" s="50">
        <v>10</v>
      </c>
      <c r="I19" s="51">
        <v>23</v>
      </c>
      <c r="J19" s="52">
        <v>45313</v>
      </c>
      <c r="K19" s="52">
        <v>45640</v>
      </c>
      <c r="L19" s="53">
        <v>4465545</v>
      </c>
      <c r="M19" s="54">
        <f t="shared" si="0"/>
        <v>48079034.5</v>
      </c>
      <c r="N19" s="47"/>
      <c r="O19" s="55">
        <f t="shared" si="1"/>
        <v>0</v>
      </c>
      <c r="P19" s="47"/>
      <c r="Q19" s="56"/>
      <c r="R19" s="57" t="s">
        <v>41</v>
      </c>
      <c r="S19" s="57" t="s">
        <v>47</v>
      </c>
      <c r="V19" s="58"/>
      <c r="Y19" s="59"/>
      <c r="Z19" s="59"/>
      <c r="AA19" s="59"/>
    </row>
    <row r="20" spans="1:27" s="37" customFormat="1" ht="123" customHeight="1" x14ac:dyDescent="0.25">
      <c r="A20" s="47" t="s">
        <v>35</v>
      </c>
      <c r="B20" s="47" t="s">
        <v>36</v>
      </c>
      <c r="C20" s="48" t="s">
        <v>43</v>
      </c>
      <c r="D20" s="48" t="s">
        <v>44</v>
      </c>
      <c r="E20" s="48" t="s">
        <v>45</v>
      </c>
      <c r="F20" s="49" t="s">
        <v>46</v>
      </c>
      <c r="G20" s="50">
        <v>3</v>
      </c>
      <c r="H20" s="50">
        <v>10</v>
      </c>
      <c r="I20" s="51">
        <v>14</v>
      </c>
      <c r="J20" s="52">
        <v>45323</v>
      </c>
      <c r="K20" s="52">
        <v>45640</v>
      </c>
      <c r="L20" s="53">
        <v>4465545</v>
      </c>
      <c r="M20" s="54">
        <f t="shared" si="0"/>
        <v>140218113</v>
      </c>
      <c r="N20" s="47"/>
      <c r="O20" s="55">
        <f t="shared" si="1"/>
        <v>0</v>
      </c>
      <c r="P20" s="47"/>
      <c r="Q20" s="56"/>
      <c r="R20" s="57" t="s">
        <v>41</v>
      </c>
      <c r="S20" s="57" t="s">
        <v>47</v>
      </c>
      <c r="V20" s="58"/>
      <c r="Y20" s="59"/>
      <c r="Z20" s="59"/>
      <c r="AA20" s="59"/>
    </row>
    <row r="21" spans="1:27" s="37" customFormat="1" ht="123" customHeight="1" x14ac:dyDescent="0.25">
      <c r="A21" s="47" t="s">
        <v>35</v>
      </c>
      <c r="B21" s="47" t="s">
        <v>36</v>
      </c>
      <c r="C21" s="48" t="s">
        <v>43</v>
      </c>
      <c r="D21" s="48" t="s">
        <v>44</v>
      </c>
      <c r="E21" s="48" t="s">
        <v>45</v>
      </c>
      <c r="F21" s="49" t="s">
        <v>46</v>
      </c>
      <c r="G21" s="50">
        <v>1</v>
      </c>
      <c r="H21" s="50">
        <v>9</v>
      </c>
      <c r="I21" s="51">
        <v>14</v>
      </c>
      <c r="J21" s="52">
        <v>45352</v>
      </c>
      <c r="K21" s="52">
        <v>45640</v>
      </c>
      <c r="L21" s="53">
        <v>4465545</v>
      </c>
      <c r="M21" s="54">
        <f t="shared" si="0"/>
        <v>42273826</v>
      </c>
      <c r="N21" s="47"/>
      <c r="O21" s="55">
        <f t="shared" si="1"/>
        <v>0</v>
      </c>
      <c r="P21" s="47"/>
      <c r="Q21" s="56"/>
      <c r="R21" s="57" t="s">
        <v>41</v>
      </c>
      <c r="S21" s="57" t="s">
        <v>47</v>
      </c>
      <c r="V21" s="58"/>
      <c r="Y21" s="59"/>
      <c r="Z21" s="59"/>
      <c r="AA21" s="59"/>
    </row>
    <row r="22" spans="1:27" s="37" customFormat="1" ht="123" customHeight="1" x14ac:dyDescent="0.25">
      <c r="A22" s="47" t="s">
        <v>35</v>
      </c>
      <c r="B22" s="47" t="s">
        <v>36</v>
      </c>
      <c r="C22" s="48" t="s">
        <v>43</v>
      </c>
      <c r="D22" s="48" t="s">
        <v>49</v>
      </c>
      <c r="E22" s="48" t="s">
        <v>50</v>
      </c>
      <c r="F22" s="49" t="s">
        <v>51</v>
      </c>
      <c r="G22" s="50">
        <v>1</v>
      </c>
      <c r="H22" s="50">
        <v>10</v>
      </c>
      <c r="I22" s="51">
        <v>14</v>
      </c>
      <c r="J22" s="52">
        <v>45323</v>
      </c>
      <c r="K22" s="52">
        <v>45640</v>
      </c>
      <c r="L22" s="53">
        <v>4465545</v>
      </c>
      <c r="M22" s="54">
        <f t="shared" si="0"/>
        <v>46739371</v>
      </c>
      <c r="N22" s="47"/>
      <c r="O22" s="55">
        <f t="shared" si="1"/>
        <v>0</v>
      </c>
      <c r="P22" s="47"/>
      <c r="Q22" s="56"/>
      <c r="R22" s="57" t="s">
        <v>41</v>
      </c>
      <c r="S22" s="57" t="s">
        <v>47</v>
      </c>
      <c r="V22" s="58"/>
      <c r="Y22" s="59"/>
      <c r="Z22" s="59"/>
      <c r="AA22" s="59"/>
    </row>
    <row r="23" spans="1:27" s="37" customFormat="1" ht="44.25" customHeight="1" x14ac:dyDescent="0.25">
      <c r="A23" s="47" t="s">
        <v>35</v>
      </c>
      <c r="B23" s="47" t="s">
        <v>36</v>
      </c>
      <c r="C23" s="48" t="s">
        <v>43</v>
      </c>
      <c r="D23" s="48" t="s">
        <v>52</v>
      </c>
      <c r="E23" s="48" t="s">
        <v>53</v>
      </c>
      <c r="F23" s="49" t="s">
        <v>54</v>
      </c>
      <c r="G23" s="50">
        <v>1</v>
      </c>
      <c r="H23" s="50">
        <v>10</v>
      </c>
      <c r="I23" s="51">
        <v>23</v>
      </c>
      <c r="J23" s="52">
        <v>45313</v>
      </c>
      <c r="K23" s="52">
        <v>45640</v>
      </c>
      <c r="L23" s="53"/>
      <c r="M23" s="54">
        <f t="shared" si="0"/>
        <v>0</v>
      </c>
      <c r="N23" s="53">
        <v>4465545</v>
      </c>
      <c r="O23" s="55">
        <f t="shared" si="1"/>
        <v>48079034.5</v>
      </c>
      <c r="P23" s="47"/>
      <c r="Q23" s="56"/>
      <c r="R23" s="57" t="s">
        <v>55</v>
      </c>
      <c r="S23" s="57" t="s">
        <v>47</v>
      </c>
      <c r="V23" s="58"/>
      <c r="Y23" s="59"/>
      <c r="Z23" s="59"/>
      <c r="AA23" s="59"/>
    </row>
    <row r="24" spans="1:27" s="37" customFormat="1" ht="44.25" customHeight="1" x14ac:dyDescent="0.25">
      <c r="A24" s="47" t="s">
        <v>35</v>
      </c>
      <c r="B24" s="47" t="s">
        <v>36</v>
      </c>
      <c r="C24" s="48" t="s">
        <v>43</v>
      </c>
      <c r="D24" s="48" t="s">
        <v>52</v>
      </c>
      <c r="E24" s="48" t="s">
        <v>53</v>
      </c>
      <c r="F24" s="49" t="s">
        <v>54</v>
      </c>
      <c r="G24" s="50">
        <v>1</v>
      </c>
      <c r="H24" s="50">
        <v>10</v>
      </c>
      <c r="I24" s="51">
        <v>14</v>
      </c>
      <c r="J24" s="52">
        <v>45323</v>
      </c>
      <c r="K24" s="52">
        <v>45640</v>
      </c>
      <c r="L24" s="53">
        <v>4465545</v>
      </c>
      <c r="M24" s="54">
        <f t="shared" si="0"/>
        <v>46739371</v>
      </c>
      <c r="N24" s="53"/>
      <c r="O24" s="55"/>
      <c r="P24" s="47"/>
      <c r="Q24" s="56"/>
      <c r="R24" s="57" t="s">
        <v>41</v>
      </c>
      <c r="S24" s="57" t="s">
        <v>47</v>
      </c>
      <c r="V24" s="58"/>
      <c r="Y24" s="59"/>
      <c r="Z24" s="59"/>
      <c r="AA24" s="59"/>
    </row>
    <row r="25" spans="1:27" s="37" customFormat="1" ht="44.25" customHeight="1" x14ac:dyDescent="0.25">
      <c r="A25" s="47" t="s">
        <v>35</v>
      </c>
      <c r="B25" s="47" t="s">
        <v>36</v>
      </c>
      <c r="C25" s="48" t="s">
        <v>43</v>
      </c>
      <c r="D25" s="48" t="s">
        <v>52</v>
      </c>
      <c r="E25" s="48" t="s">
        <v>53</v>
      </c>
      <c r="F25" s="49" t="s">
        <v>56</v>
      </c>
      <c r="G25" s="50">
        <v>1</v>
      </c>
      <c r="H25" s="50">
        <v>10</v>
      </c>
      <c r="I25" s="51">
        <v>14</v>
      </c>
      <c r="J25" s="52">
        <v>45323</v>
      </c>
      <c r="K25" s="52">
        <v>45640</v>
      </c>
      <c r="L25" s="53">
        <v>4465545</v>
      </c>
      <c r="M25" s="54">
        <f t="shared" si="0"/>
        <v>46739371</v>
      </c>
      <c r="N25" s="53"/>
      <c r="O25" s="55"/>
      <c r="P25" s="47"/>
      <c r="Q25" s="56"/>
      <c r="R25" s="57" t="s">
        <v>41</v>
      </c>
      <c r="S25" s="57" t="s">
        <v>47</v>
      </c>
      <c r="V25" s="58"/>
      <c r="Y25" s="59"/>
      <c r="Z25" s="59"/>
      <c r="AA25" s="59"/>
    </row>
    <row r="26" spans="1:27" s="37" customFormat="1" ht="44.25" customHeight="1" x14ac:dyDescent="0.25">
      <c r="A26" s="47" t="s">
        <v>35</v>
      </c>
      <c r="B26" s="47" t="s">
        <v>36</v>
      </c>
      <c r="C26" s="48" t="s">
        <v>57</v>
      </c>
      <c r="D26" s="48" t="s">
        <v>58</v>
      </c>
      <c r="E26" s="48" t="s">
        <v>59</v>
      </c>
      <c r="F26" s="49" t="s">
        <v>60</v>
      </c>
      <c r="G26" s="50">
        <v>1</v>
      </c>
      <c r="H26" s="50">
        <v>10</v>
      </c>
      <c r="I26" s="51">
        <v>23</v>
      </c>
      <c r="J26" s="52">
        <v>45313</v>
      </c>
      <c r="K26" s="52">
        <v>45640</v>
      </c>
      <c r="L26" s="53">
        <v>4465545</v>
      </c>
      <c r="M26" s="54">
        <f t="shared" si="0"/>
        <v>48079034.5</v>
      </c>
      <c r="N26" s="53"/>
      <c r="O26" s="55"/>
      <c r="P26" s="47"/>
      <c r="Q26" s="56"/>
      <c r="R26" s="57" t="s">
        <v>41</v>
      </c>
      <c r="S26" s="57" t="s">
        <v>42</v>
      </c>
      <c r="V26" s="58"/>
      <c r="Y26" s="59"/>
      <c r="Z26" s="59"/>
      <c r="AA26" s="59"/>
    </row>
    <row r="27" spans="1:27" s="37" customFormat="1" ht="70.5" customHeight="1" x14ac:dyDescent="0.25">
      <c r="A27" s="47" t="s">
        <v>35</v>
      </c>
      <c r="B27" s="47" t="s">
        <v>36</v>
      </c>
      <c r="C27" s="48" t="s">
        <v>57</v>
      </c>
      <c r="D27" s="48" t="s">
        <v>58</v>
      </c>
      <c r="E27" s="48" t="s">
        <v>59</v>
      </c>
      <c r="F27" s="49" t="s">
        <v>61</v>
      </c>
      <c r="G27" s="50">
        <v>3</v>
      </c>
      <c r="H27" s="50">
        <v>10</v>
      </c>
      <c r="I27" s="51">
        <v>14</v>
      </c>
      <c r="J27" s="52">
        <v>45323</v>
      </c>
      <c r="K27" s="52">
        <v>45640</v>
      </c>
      <c r="L27" s="53">
        <v>4465545</v>
      </c>
      <c r="M27" s="54">
        <f t="shared" si="0"/>
        <v>140218113</v>
      </c>
      <c r="N27" s="53"/>
      <c r="O27" s="55"/>
      <c r="P27" s="47"/>
      <c r="Q27" s="56"/>
      <c r="R27" s="57" t="s">
        <v>41</v>
      </c>
      <c r="S27" s="57" t="s">
        <v>42</v>
      </c>
      <c r="V27" s="58"/>
      <c r="Y27" s="59"/>
      <c r="Z27" s="59"/>
      <c r="AA27" s="59"/>
    </row>
    <row r="28" spans="1:27" s="37" customFormat="1" ht="70.5" customHeight="1" x14ac:dyDescent="0.25">
      <c r="A28" s="47" t="s">
        <v>35</v>
      </c>
      <c r="B28" s="47" t="s">
        <v>36</v>
      </c>
      <c r="C28" s="48" t="s">
        <v>62</v>
      </c>
      <c r="D28" s="48" t="s">
        <v>63</v>
      </c>
      <c r="E28" s="48" t="s">
        <v>64</v>
      </c>
      <c r="F28" s="49" t="s">
        <v>65</v>
      </c>
      <c r="G28" s="50">
        <v>1</v>
      </c>
      <c r="H28" s="50">
        <v>10</v>
      </c>
      <c r="I28" s="51">
        <v>14</v>
      </c>
      <c r="J28" s="52">
        <v>45323</v>
      </c>
      <c r="K28" s="52">
        <v>45640</v>
      </c>
      <c r="L28" s="53">
        <v>4465545</v>
      </c>
      <c r="M28" s="54">
        <f t="shared" si="0"/>
        <v>46739371</v>
      </c>
      <c r="N28" s="53"/>
      <c r="O28" s="55"/>
      <c r="P28" s="47"/>
      <c r="Q28" s="56"/>
      <c r="R28" s="57" t="s">
        <v>41</v>
      </c>
      <c r="S28" s="57" t="s">
        <v>47</v>
      </c>
      <c r="V28" s="58"/>
      <c r="Y28" s="59"/>
      <c r="Z28" s="59"/>
      <c r="AA28" s="59"/>
    </row>
    <row r="29" spans="1:27" s="37" customFormat="1" ht="76.5" customHeight="1" x14ac:dyDescent="0.25">
      <c r="A29" s="47" t="s">
        <v>35</v>
      </c>
      <c r="B29" s="47" t="s">
        <v>36</v>
      </c>
      <c r="C29" s="48" t="s">
        <v>66</v>
      </c>
      <c r="D29" s="48" t="s">
        <v>67</v>
      </c>
      <c r="E29" s="48" t="s">
        <v>68</v>
      </c>
      <c r="F29" s="49" t="s">
        <v>69</v>
      </c>
      <c r="G29" s="50">
        <v>1</v>
      </c>
      <c r="H29" s="50">
        <v>10</v>
      </c>
      <c r="I29" s="51">
        <v>23</v>
      </c>
      <c r="J29" s="52">
        <v>45313</v>
      </c>
      <c r="K29" s="52">
        <v>45640</v>
      </c>
      <c r="L29" s="53">
        <v>4465545</v>
      </c>
      <c r="M29" s="54">
        <f t="shared" si="0"/>
        <v>48079034.5</v>
      </c>
      <c r="N29" s="47"/>
      <c r="O29" s="55">
        <f t="shared" si="1"/>
        <v>0</v>
      </c>
      <c r="P29" s="47"/>
      <c r="Q29" s="56"/>
      <c r="R29" s="57" t="s">
        <v>41</v>
      </c>
      <c r="S29" s="57" t="s">
        <v>47</v>
      </c>
      <c r="V29" s="58"/>
      <c r="Y29" s="59"/>
      <c r="Z29" s="59"/>
      <c r="AA29" s="59"/>
    </row>
    <row r="30" spans="1:27" s="37" customFormat="1" ht="76.5" customHeight="1" x14ac:dyDescent="0.25">
      <c r="A30" s="47" t="s">
        <v>35</v>
      </c>
      <c r="B30" s="47" t="s">
        <v>36</v>
      </c>
      <c r="C30" s="48" t="s">
        <v>66</v>
      </c>
      <c r="D30" s="48" t="s">
        <v>70</v>
      </c>
      <c r="E30" s="48" t="s">
        <v>71</v>
      </c>
      <c r="F30" s="49" t="s">
        <v>69</v>
      </c>
      <c r="G30" s="50">
        <v>2</v>
      </c>
      <c r="H30" s="50">
        <v>9</v>
      </c>
      <c r="I30" s="51">
        <v>14</v>
      </c>
      <c r="J30" s="52">
        <v>45352</v>
      </c>
      <c r="K30" s="52">
        <v>45640</v>
      </c>
      <c r="L30" s="53">
        <v>4465545</v>
      </c>
      <c r="M30" s="54">
        <f t="shared" si="0"/>
        <v>84547652</v>
      </c>
      <c r="N30" s="47"/>
      <c r="O30" s="55"/>
      <c r="P30" s="47"/>
      <c r="Q30" s="56"/>
      <c r="R30" s="57" t="s">
        <v>41</v>
      </c>
      <c r="S30" s="57" t="s">
        <v>47</v>
      </c>
      <c r="V30" s="58"/>
      <c r="Y30" s="59"/>
      <c r="Z30" s="59"/>
      <c r="AA30" s="59"/>
    </row>
    <row r="31" spans="1:27" s="37" customFormat="1" ht="76.5" customHeight="1" x14ac:dyDescent="0.25">
      <c r="A31" s="47" t="s">
        <v>35</v>
      </c>
      <c r="B31" s="47" t="s">
        <v>36</v>
      </c>
      <c r="C31" s="48" t="s">
        <v>72</v>
      </c>
      <c r="D31" s="48" t="s">
        <v>73</v>
      </c>
      <c r="E31" s="48" t="s">
        <v>74</v>
      </c>
      <c r="F31" s="49" t="s">
        <v>75</v>
      </c>
      <c r="G31" s="50">
        <v>1</v>
      </c>
      <c r="H31" s="50">
        <v>10</v>
      </c>
      <c r="I31" s="51">
        <v>14</v>
      </c>
      <c r="J31" s="52">
        <v>45323</v>
      </c>
      <c r="K31" s="52">
        <v>45640</v>
      </c>
      <c r="L31" s="53">
        <v>4465545</v>
      </c>
      <c r="M31" s="54">
        <f t="shared" si="0"/>
        <v>46739371</v>
      </c>
      <c r="N31" s="47"/>
      <c r="O31" s="55"/>
      <c r="P31" s="47"/>
      <c r="Q31" s="56"/>
      <c r="R31" s="57" t="s">
        <v>41</v>
      </c>
      <c r="S31" s="57" t="s">
        <v>47</v>
      </c>
      <c r="V31" s="58"/>
      <c r="Y31" s="59"/>
      <c r="Z31" s="59"/>
      <c r="AA31" s="59"/>
    </row>
    <row r="32" spans="1:27" s="37" customFormat="1" ht="76.5" customHeight="1" x14ac:dyDescent="0.25">
      <c r="A32" s="47" t="s">
        <v>35</v>
      </c>
      <c r="B32" s="47" t="s">
        <v>36</v>
      </c>
      <c r="C32" s="48" t="s">
        <v>76</v>
      </c>
      <c r="D32" s="48" t="s">
        <v>77</v>
      </c>
      <c r="E32" s="48" t="s">
        <v>78</v>
      </c>
      <c r="F32" s="49" t="s">
        <v>79</v>
      </c>
      <c r="G32" s="50">
        <v>2</v>
      </c>
      <c r="H32" s="50">
        <v>10</v>
      </c>
      <c r="I32" s="51">
        <v>14</v>
      </c>
      <c r="J32" s="52">
        <v>45323</v>
      </c>
      <c r="K32" s="52">
        <v>45640</v>
      </c>
      <c r="L32" s="53">
        <v>4465545</v>
      </c>
      <c r="M32" s="54">
        <f t="shared" si="0"/>
        <v>93478742</v>
      </c>
      <c r="N32" s="47"/>
      <c r="O32" s="55"/>
      <c r="P32" s="47"/>
      <c r="Q32" s="56"/>
      <c r="R32" s="57" t="s">
        <v>41</v>
      </c>
      <c r="S32" s="57" t="s">
        <v>47</v>
      </c>
      <c r="V32" s="58"/>
      <c r="Y32" s="59"/>
      <c r="Z32" s="59"/>
      <c r="AA32" s="59"/>
    </row>
    <row r="33" spans="1:27" s="37" customFormat="1" ht="44.25" customHeight="1" x14ac:dyDescent="0.25">
      <c r="A33" s="47" t="s">
        <v>35</v>
      </c>
      <c r="B33" s="47" t="s">
        <v>55</v>
      </c>
      <c r="C33" s="48" t="s">
        <v>80</v>
      </c>
      <c r="D33" s="48" t="s">
        <v>81</v>
      </c>
      <c r="E33" s="48" t="s">
        <v>82</v>
      </c>
      <c r="F33" s="49" t="s">
        <v>83</v>
      </c>
      <c r="G33" s="50">
        <v>1</v>
      </c>
      <c r="H33" s="50">
        <v>9</v>
      </c>
      <c r="I33" s="51">
        <v>14</v>
      </c>
      <c r="J33" s="52">
        <v>45352</v>
      </c>
      <c r="K33" s="52">
        <v>45640</v>
      </c>
      <c r="L33" s="53">
        <v>4465545</v>
      </c>
      <c r="M33" s="54">
        <f t="shared" si="0"/>
        <v>42273826</v>
      </c>
      <c r="N33" s="47"/>
      <c r="O33" s="55">
        <f t="shared" ref="O33" si="2">+((H33*N33)+(N33/30)*I33)*G33</f>
        <v>0</v>
      </c>
      <c r="P33" s="47"/>
      <c r="Q33" s="56"/>
      <c r="R33" s="57" t="s">
        <v>41</v>
      </c>
      <c r="S33" s="57" t="s">
        <v>42</v>
      </c>
      <c r="V33" s="58"/>
      <c r="Y33" s="59"/>
      <c r="Z33" s="59"/>
      <c r="AA33" s="59"/>
    </row>
    <row r="34" spans="1:27" s="37" customFormat="1" ht="44.25" customHeight="1" x14ac:dyDescent="0.25">
      <c r="A34" s="47" t="s">
        <v>35</v>
      </c>
      <c r="B34" s="47" t="s">
        <v>55</v>
      </c>
      <c r="C34" s="48" t="s">
        <v>80</v>
      </c>
      <c r="D34" s="48" t="s">
        <v>81</v>
      </c>
      <c r="E34" s="48" t="s">
        <v>82</v>
      </c>
      <c r="F34" s="49" t="s">
        <v>83</v>
      </c>
      <c r="G34" s="50">
        <v>1</v>
      </c>
      <c r="H34" s="50">
        <v>10</v>
      </c>
      <c r="I34" s="51">
        <v>23</v>
      </c>
      <c r="J34" s="52">
        <v>45313</v>
      </c>
      <c r="K34" s="52">
        <v>45640</v>
      </c>
      <c r="L34" s="53">
        <v>4465545</v>
      </c>
      <c r="M34" s="54">
        <f t="shared" si="0"/>
        <v>48079034.5</v>
      </c>
      <c r="N34" s="47"/>
      <c r="O34" s="55">
        <f t="shared" si="1"/>
        <v>0</v>
      </c>
      <c r="P34" s="47"/>
      <c r="Q34" s="56"/>
      <c r="R34" s="57" t="s">
        <v>41</v>
      </c>
      <c r="S34" s="57" t="s">
        <v>42</v>
      </c>
      <c r="V34" s="58"/>
      <c r="Y34" s="59"/>
      <c r="Z34" s="59"/>
      <c r="AA34" s="59"/>
    </row>
    <row r="35" spans="1:27" s="37" customFormat="1" ht="44.25" customHeight="1" x14ac:dyDescent="0.25">
      <c r="A35" s="47" t="s">
        <v>35</v>
      </c>
      <c r="B35" s="47" t="s">
        <v>55</v>
      </c>
      <c r="C35" s="48" t="s">
        <v>80</v>
      </c>
      <c r="D35" s="48" t="s">
        <v>84</v>
      </c>
      <c r="E35" s="48" t="s">
        <v>85</v>
      </c>
      <c r="F35" s="49" t="s">
        <v>86</v>
      </c>
      <c r="G35" s="50">
        <v>1</v>
      </c>
      <c r="H35" s="50">
        <v>10</v>
      </c>
      <c r="I35" s="51">
        <v>23</v>
      </c>
      <c r="J35" s="52">
        <v>45313</v>
      </c>
      <c r="K35" s="52">
        <v>45640</v>
      </c>
      <c r="L35" s="53">
        <v>4465545</v>
      </c>
      <c r="M35" s="54">
        <f t="shared" si="0"/>
        <v>48079034.5</v>
      </c>
      <c r="N35" s="47"/>
      <c r="O35" s="55">
        <f t="shared" si="1"/>
        <v>0</v>
      </c>
      <c r="P35" s="47"/>
      <c r="Q35" s="56"/>
      <c r="R35" s="57" t="s">
        <v>41</v>
      </c>
      <c r="S35" s="57" t="s">
        <v>42</v>
      </c>
      <c r="V35" s="58"/>
      <c r="Y35" s="59"/>
      <c r="Z35" s="59"/>
      <c r="AA35" s="59"/>
    </row>
    <row r="36" spans="1:27" s="37" customFormat="1" ht="44.25" customHeight="1" x14ac:dyDescent="0.25">
      <c r="A36" s="47" t="s">
        <v>35</v>
      </c>
      <c r="B36" s="47" t="s">
        <v>55</v>
      </c>
      <c r="C36" s="48" t="s">
        <v>80</v>
      </c>
      <c r="D36" s="48" t="s">
        <v>84</v>
      </c>
      <c r="E36" s="48" t="s">
        <v>85</v>
      </c>
      <c r="F36" s="49" t="s">
        <v>86</v>
      </c>
      <c r="G36" s="50">
        <v>1</v>
      </c>
      <c r="H36" s="50">
        <v>9</v>
      </c>
      <c r="I36" s="51">
        <v>14</v>
      </c>
      <c r="J36" s="52">
        <v>45352</v>
      </c>
      <c r="K36" s="52">
        <v>45640</v>
      </c>
      <c r="L36" s="53">
        <v>4465545</v>
      </c>
      <c r="M36" s="54">
        <f t="shared" si="0"/>
        <v>42273826</v>
      </c>
      <c r="N36" s="47"/>
      <c r="O36" s="55"/>
      <c r="P36" s="47"/>
      <c r="Q36" s="56"/>
      <c r="R36" s="57" t="s">
        <v>41</v>
      </c>
      <c r="S36" s="57" t="s">
        <v>42</v>
      </c>
      <c r="V36" s="58"/>
      <c r="Y36" s="59"/>
      <c r="Z36" s="59"/>
      <c r="AA36" s="59"/>
    </row>
    <row r="37" spans="1:27" s="37" customFormat="1" ht="44.25" customHeight="1" x14ac:dyDescent="0.25">
      <c r="A37" s="47" t="s">
        <v>35</v>
      </c>
      <c r="B37" s="47" t="s">
        <v>55</v>
      </c>
      <c r="C37" s="48" t="s">
        <v>80</v>
      </c>
      <c r="D37" s="48" t="s">
        <v>84</v>
      </c>
      <c r="E37" s="48" t="s">
        <v>85</v>
      </c>
      <c r="F37" s="49" t="s">
        <v>86</v>
      </c>
      <c r="G37" s="50">
        <v>1</v>
      </c>
      <c r="H37" s="50">
        <v>10</v>
      </c>
      <c r="I37" s="51">
        <v>14</v>
      </c>
      <c r="J37" s="52">
        <v>45323</v>
      </c>
      <c r="K37" s="52">
        <v>45640</v>
      </c>
      <c r="L37" s="53">
        <v>4465545</v>
      </c>
      <c r="M37" s="54">
        <f t="shared" si="0"/>
        <v>46739371</v>
      </c>
      <c r="N37" s="47"/>
      <c r="O37" s="55"/>
      <c r="P37" s="47"/>
      <c r="Q37" s="56"/>
      <c r="R37" s="57" t="s">
        <v>41</v>
      </c>
      <c r="S37" s="57" t="s">
        <v>42</v>
      </c>
      <c r="V37" s="58"/>
      <c r="Y37" s="59"/>
      <c r="Z37" s="59"/>
      <c r="AA37" s="59"/>
    </row>
    <row r="38" spans="1:27" s="37" customFormat="1" ht="44.25" customHeight="1" x14ac:dyDescent="0.25">
      <c r="A38" s="47" t="s">
        <v>35</v>
      </c>
      <c r="B38" s="47" t="s">
        <v>55</v>
      </c>
      <c r="C38" s="48" t="s">
        <v>80</v>
      </c>
      <c r="D38" s="48" t="s">
        <v>87</v>
      </c>
      <c r="E38" s="48" t="s">
        <v>85</v>
      </c>
      <c r="F38" s="49" t="s">
        <v>88</v>
      </c>
      <c r="G38" s="50">
        <v>1</v>
      </c>
      <c r="H38" s="50">
        <v>10</v>
      </c>
      <c r="I38" s="51">
        <v>23</v>
      </c>
      <c r="J38" s="52">
        <v>45313</v>
      </c>
      <c r="K38" s="52">
        <v>45640</v>
      </c>
      <c r="L38" s="53">
        <v>4465545</v>
      </c>
      <c r="M38" s="54">
        <f t="shared" si="0"/>
        <v>48079034.5</v>
      </c>
      <c r="N38" s="47"/>
      <c r="O38" s="55">
        <f t="shared" si="1"/>
        <v>0</v>
      </c>
      <c r="P38" s="47"/>
      <c r="Q38" s="56"/>
      <c r="R38" s="57" t="s">
        <v>41</v>
      </c>
      <c r="S38" s="57" t="s">
        <v>42</v>
      </c>
      <c r="V38" s="58"/>
      <c r="Y38" s="59"/>
      <c r="Z38" s="59"/>
      <c r="AA38" s="59"/>
    </row>
    <row r="39" spans="1:27" s="37" customFormat="1" ht="44.25" customHeight="1" x14ac:dyDescent="0.25">
      <c r="A39" s="47" t="s">
        <v>35</v>
      </c>
      <c r="B39" s="47" t="s">
        <v>55</v>
      </c>
      <c r="C39" s="48" t="s">
        <v>80</v>
      </c>
      <c r="D39" s="48" t="s">
        <v>87</v>
      </c>
      <c r="E39" s="48" t="s">
        <v>85</v>
      </c>
      <c r="F39" s="49" t="s">
        <v>88</v>
      </c>
      <c r="G39" s="50">
        <v>1</v>
      </c>
      <c r="H39" s="50">
        <v>9</v>
      </c>
      <c r="I39" s="51">
        <v>14</v>
      </c>
      <c r="J39" s="52">
        <v>45352</v>
      </c>
      <c r="K39" s="52">
        <v>45640</v>
      </c>
      <c r="L39" s="53">
        <v>4465545</v>
      </c>
      <c r="M39" s="54">
        <f t="shared" si="0"/>
        <v>42273826</v>
      </c>
      <c r="N39" s="47"/>
      <c r="O39" s="55"/>
      <c r="P39" s="47"/>
      <c r="Q39" s="56"/>
      <c r="R39" s="57" t="s">
        <v>41</v>
      </c>
      <c r="S39" s="57" t="s">
        <v>42</v>
      </c>
      <c r="V39" s="58"/>
      <c r="Y39" s="59"/>
      <c r="Z39" s="59"/>
      <c r="AA39" s="59"/>
    </row>
    <row r="40" spans="1:27" s="37" customFormat="1" ht="44.25" customHeight="1" x14ac:dyDescent="0.25">
      <c r="A40" s="47" t="s">
        <v>35</v>
      </c>
      <c r="B40" s="47" t="s">
        <v>36</v>
      </c>
      <c r="C40" s="48" t="s">
        <v>89</v>
      </c>
      <c r="D40" s="48" t="s">
        <v>90</v>
      </c>
      <c r="E40" s="48" t="s">
        <v>91</v>
      </c>
      <c r="F40" s="49" t="s">
        <v>92</v>
      </c>
      <c r="G40" s="50">
        <v>1</v>
      </c>
      <c r="H40" s="50">
        <v>10</v>
      </c>
      <c r="I40" s="51">
        <v>23</v>
      </c>
      <c r="J40" s="52">
        <v>45313</v>
      </c>
      <c r="K40" s="52">
        <v>45640</v>
      </c>
      <c r="L40" s="53"/>
      <c r="M40" s="54">
        <f t="shared" si="0"/>
        <v>0</v>
      </c>
      <c r="N40" s="53">
        <v>4465545</v>
      </c>
      <c r="O40" s="55">
        <f t="shared" si="1"/>
        <v>48079034.5</v>
      </c>
      <c r="P40" s="47"/>
      <c r="Q40" s="56"/>
      <c r="R40" s="57" t="s">
        <v>55</v>
      </c>
      <c r="S40" s="57" t="s">
        <v>42</v>
      </c>
      <c r="V40" s="58"/>
      <c r="Y40" s="59"/>
      <c r="Z40" s="59"/>
      <c r="AA40" s="59"/>
    </row>
    <row r="41" spans="1:27" s="37" customFormat="1" ht="44.25" customHeight="1" x14ac:dyDescent="0.25">
      <c r="A41" s="47" t="s">
        <v>35</v>
      </c>
      <c r="B41" s="47" t="s">
        <v>36</v>
      </c>
      <c r="C41" s="48" t="s">
        <v>89</v>
      </c>
      <c r="D41" s="48" t="s">
        <v>90</v>
      </c>
      <c r="E41" s="48" t="s">
        <v>91</v>
      </c>
      <c r="F41" s="49" t="s">
        <v>92</v>
      </c>
      <c r="G41" s="50">
        <v>1</v>
      </c>
      <c r="H41" s="50">
        <v>10</v>
      </c>
      <c r="I41" s="51">
        <v>14</v>
      </c>
      <c r="J41" s="52">
        <v>45323</v>
      </c>
      <c r="K41" s="52">
        <v>45640</v>
      </c>
      <c r="L41" s="53">
        <v>4465545</v>
      </c>
      <c r="M41" s="54">
        <f t="shared" si="0"/>
        <v>46739371</v>
      </c>
      <c r="N41" s="53"/>
      <c r="O41" s="55"/>
      <c r="P41" s="47"/>
      <c r="Q41" s="56"/>
      <c r="R41" s="57" t="s">
        <v>55</v>
      </c>
      <c r="S41" s="57" t="s">
        <v>42</v>
      </c>
      <c r="V41" s="58"/>
      <c r="Y41" s="59"/>
      <c r="Z41" s="59"/>
      <c r="AA41" s="59"/>
    </row>
    <row r="42" spans="1:27" s="37" customFormat="1" ht="76.5" customHeight="1" x14ac:dyDescent="0.25">
      <c r="A42" s="47" t="s">
        <v>35</v>
      </c>
      <c r="B42" s="47" t="s">
        <v>36</v>
      </c>
      <c r="C42" s="48" t="s">
        <v>93</v>
      </c>
      <c r="D42" s="48" t="s">
        <v>94</v>
      </c>
      <c r="E42" s="48" t="s">
        <v>95</v>
      </c>
      <c r="F42" s="49" t="s">
        <v>96</v>
      </c>
      <c r="G42" s="50">
        <v>1</v>
      </c>
      <c r="H42" s="50">
        <v>2</v>
      </c>
      <c r="I42" s="51">
        <v>15</v>
      </c>
      <c r="J42" s="52">
        <v>45313</v>
      </c>
      <c r="K42" s="52">
        <v>45388</v>
      </c>
      <c r="L42" s="53">
        <v>3349158.75</v>
      </c>
      <c r="M42" s="54">
        <f t="shared" si="0"/>
        <v>8372896.875</v>
      </c>
      <c r="N42" s="47"/>
      <c r="O42" s="55">
        <f t="shared" ref="O42" si="3">+((H42*N42)+(N42/30)*I42)*G42</f>
        <v>0</v>
      </c>
      <c r="P42" s="47"/>
      <c r="Q42" s="56"/>
      <c r="R42" s="57" t="s">
        <v>41</v>
      </c>
      <c r="S42" s="57" t="s">
        <v>47</v>
      </c>
      <c r="V42" s="58"/>
      <c r="Y42" s="59"/>
      <c r="Z42" s="59"/>
      <c r="AA42" s="59"/>
    </row>
    <row r="43" spans="1:27" s="37" customFormat="1" ht="44.25" customHeight="1" x14ac:dyDescent="0.25">
      <c r="A43" s="47" t="s">
        <v>35</v>
      </c>
      <c r="B43" s="47" t="s">
        <v>36</v>
      </c>
      <c r="C43" s="48" t="s">
        <v>97</v>
      </c>
      <c r="D43" s="48" t="s">
        <v>98</v>
      </c>
      <c r="E43" s="48" t="s">
        <v>99</v>
      </c>
      <c r="F43" s="49" t="s">
        <v>100</v>
      </c>
      <c r="G43" s="50">
        <v>1</v>
      </c>
      <c r="H43" s="50">
        <v>10</v>
      </c>
      <c r="I43" s="51">
        <v>23</v>
      </c>
      <c r="J43" s="52">
        <v>45313</v>
      </c>
      <c r="K43" s="52">
        <v>45640</v>
      </c>
      <c r="L43" s="53"/>
      <c r="M43" s="54">
        <f t="shared" si="0"/>
        <v>0</v>
      </c>
      <c r="N43" s="53">
        <v>3452303</v>
      </c>
      <c r="O43" s="55">
        <f t="shared" si="1"/>
        <v>37169795.633333333</v>
      </c>
      <c r="P43" s="47"/>
      <c r="Q43" s="56"/>
      <c r="R43" s="57" t="s">
        <v>36</v>
      </c>
      <c r="S43" s="57" t="s">
        <v>47</v>
      </c>
      <c r="V43" s="58"/>
      <c r="Y43" s="59"/>
      <c r="Z43" s="59"/>
      <c r="AA43" s="59"/>
    </row>
    <row r="44" spans="1:27" s="37" customFormat="1" ht="44.25" customHeight="1" x14ac:dyDescent="0.25">
      <c r="A44" s="47" t="s">
        <v>35</v>
      </c>
      <c r="B44" s="47" t="s">
        <v>36</v>
      </c>
      <c r="C44" s="48" t="s">
        <v>97</v>
      </c>
      <c r="D44" s="48" t="s">
        <v>98</v>
      </c>
      <c r="E44" s="48" t="s">
        <v>99</v>
      </c>
      <c r="F44" s="49" t="s">
        <v>100</v>
      </c>
      <c r="G44" s="50">
        <v>2</v>
      </c>
      <c r="H44" s="50">
        <v>10</v>
      </c>
      <c r="I44" s="51">
        <v>14</v>
      </c>
      <c r="J44" s="52">
        <v>45323</v>
      </c>
      <c r="K44" s="52">
        <v>45640</v>
      </c>
      <c r="L44" s="53"/>
      <c r="M44" s="54"/>
      <c r="N44" s="53">
        <v>3452303</v>
      </c>
      <c r="O44" s="55">
        <f t="shared" si="1"/>
        <v>72268209.466666669</v>
      </c>
      <c r="P44" s="47"/>
      <c r="Q44" s="56"/>
      <c r="R44" s="57" t="s">
        <v>36</v>
      </c>
      <c r="S44" s="57" t="s">
        <v>47</v>
      </c>
      <c r="V44" s="58"/>
      <c r="Y44" s="59"/>
      <c r="Z44" s="59"/>
      <c r="AA44" s="59"/>
    </row>
    <row r="45" spans="1:27" s="37" customFormat="1" ht="44.25" customHeight="1" x14ac:dyDescent="0.25">
      <c r="A45" s="47" t="s">
        <v>35</v>
      </c>
      <c r="B45" s="47" t="s">
        <v>36</v>
      </c>
      <c r="C45" s="48" t="s">
        <v>101</v>
      </c>
      <c r="D45" s="48" t="s">
        <v>102</v>
      </c>
      <c r="E45" s="48" t="s">
        <v>103</v>
      </c>
      <c r="F45" s="49" t="s">
        <v>104</v>
      </c>
      <c r="G45" s="50">
        <v>1</v>
      </c>
      <c r="H45" s="50">
        <v>9</v>
      </c>
      <c r="I45" s="51">
        <v>14</v>
      </c>
      <c r="J45" s="52">
        <v>45352</v>
      </c>
      <c r="K45" s="52">
        <v>45640</v>
      </c>
      <c r="L45" s="53">
        <v>4465545</v>
      </c>
      <c r="M45" s="54">
        <f t="shared" ref="M45:M47" si="4">+((H45*L45)+(L45/30)*I45)*G45</f>
        <v>42273826</v>
      </c>
      <c r="N45" s="53"/>
      <c r="O45" s="55"/>
      <c r="P45" s="47"/>
      <c r="Q45" s="56"/>
      <c r="R45" s="57" t="s">
        <v>41</v>
      </c>
      <c r="S45" s="57" t="s">
        <v>42</v>
      </c>
      <c r="V45" s="58"/>
      <c r="Y45" s="59"/>
      <c r="Z45" s="59"/>
      <c r="AA45" s="59"/>
    </row>
    <row r="46" spans="1:27" s="37" customFormat="1" ht="44.25" customHeight="1" x14ac:dyDescent="0.25">
      <c r="A46" s="47" t="s">
        <v>35</v>
      </c>
      <c r="B46" s="47" t="s">
        <v>36</v>
      </c>
      <c r="C46" s="48" t="s">
        <v>101</v>
      </c>
      <c r="D46" s="48" t="s">
        <v>102</v>
      </c>
      <c r="E46" s="48" t="s">
        <v>103</v>
      </c>
      <c r="F46" s="49" t="s">
        <v>104</v>
      </c>
      <c r="G46" s="50">
        <v>1</v>
      </c>
      <c r="H46" s="50">
        <v>10</v>
      </c>
      <c r="I46" s="51">
        <v>14</v>
      </c>
      <c r="J46" s="52">
        <v>45323</v>
      </c>
      <c r="K46" s="52">
        <v>45640</v>
      </c>
      <c r="L46" s="53">
        <v>4465545</v>
      </c>
      <c r="M46" s="54">
        <f t="shared" si="4"/>
        <v>46739371</v>
      </c>
      <c r="N46" s="53"/>
      <c r="O46" s="55"/>
      <c r="P46" s="47"/>
      <c r="Q46" s="56"/>
      <c r="R46" s="57" t="s">
        <v>41</v>
      </c>
      <c r="S46" s="57" t="s">
        <v>42</v>
      </c>
      <c r="V46" s="58"/>
      <c r="Y46" s="59"/>
      <c r="Z46" s="59"/>
      <c r="AA46" s="59"/>
    </row>
    <row r="47" spans="1:27" s="37" customFormat="1" ht="44.25" customHeight="1" x14ac:dyDescent="0.25">
      <c r="A47" s="47" t="s">
        <v>35</v>
      </c>
      <c r="B47" s="47" t="s">
        <v>36</v>
      </c>
      <c r="C47" s="48" t="s">
        <v>105</v>
      </c>
      <c r="D47" s="48" t="s">
        <v>106</v>
      </c>
      <c r="E47" s="48" t="s">
        <v>107</v>
      </c>
      <c r="F47" s="49" t="s">
        <v>108</v>
      </c>
      <c r="G47" s="50">
        <v>1</v>
      </c>
      <c r="H47" s="50">
        <v>10</v>
      </c>
      <c r="I47" s="51">
        <v>14</v>
      </c>
      <c r="J47" s="52">
        <v>45323</v>
      </c>
      <c r="K47" s="52">
        <v>45640</v>
      </c>
      <c r="L47" s="53">
        <v>3349158.75</v>
      </c>
      <c r="M47" s="54">
        <f t="shared" si="4"/>
        <v>35054528.25</v>
      </c>
      <c r="N47" s="53"/>
      <c r="O47" s="55"/>
      <c r="P47" s="47"/>
      <c r="Q47" s="56"/>
      <c r="R47" s="57" t="s">
        <v>41</v>
      </c>
      <c r="S47" s="57" t="s">
        <v>47</v>
      </c>
      <c r="V47" s="58"/>
      <c r="Y47" s="59"/>
      <c r="Z47" s="59"/>
      <c r="AA47" s="59"/>
    </row>
    <row r="48" spans="1:27" s="37" customFormat="1" ht="44.25" customHeight="1" x14ac:dyDescent="0.25">
      <c r="A48" s="47" t="s">
        <v>35</v>
      </c>
      <c r="B48" s="47" t="s">
        <v>55</v>
      </c>
      <c r="C48" s="48" t="s">
        <v>109</v>
      </c>
      <c r="D48" s="48" t="s">
        <v>110</v>
      </c>
      <c r="E48" s="48" t="s">
        <v>111</v>
      </c>
      <c r="F48" s="49" t="s">
        <v>112</v>
      </c>
      <c r="G48" s="50">
        <v>1</v>
      </c>
      <c r="H48" s="50">
        <v>10</v>
      </c>
      <c r="I48" s="51">
        <v>23</v>
      </c>
      <c r="J48" s="52">
        <v>45313</v>
      </c>
      <c r="K48" s="52">
        <v>45640</v>
      </c>
      <c r="L48" s="53">
        <v>4465545</v>
      </c>
      <c r="M48" s="54">
        <f t="shared" si="0"/>
        <v>48079034.5</v>
      </c>
      <c r="N48" s="47"/>
      <c r="O48" s="55">
        <f t="shared" si="1"/>
        <v>0</v>
      </c>
      <c r="P48" s="47"/>
      <c r="Q48" s="56"/>
      <c r="R48" s="57" t="s">
        <v>41</v>
      </c>
      <c r="S48" s="57" t="s">
        <v>113</v>
      </c>
      <c r="V48" s="58"/>
      <c r="Y48" s="59"/>
      <c r="Z48" s="59"/>
      <c r="AA48" s="59"/>
    </row>
    <row r="49" spans="1:27" s="37" customFormat="1" ht="44.25" customHeight="1" x14ac:dyDescent="0.25">
      <c r="A49" s="47" t="s">
        <v>35</v>
      </c>
      <c r="B49" s="47" t="s">
        <v>55</v>
      </c>
      <c r="C49" s="48" t="s">
        <v>109</v>
      </c>
      <c r="D49" s="48" t="s">
        <v>114</v>
      </c>
      <c r="E49" s="48" t="s">
        <v>115</v>
      </c>
      <c r="F49" s="49" t="s">
        <v>116</v>
      </c>
      <c r="G49" s="50">
        <v>1</v>
      </c>
      <c r="H49" s="50">
        <v>10</v>
      </c>
      <c r="I49" s="51">
        <v>14</v>
      </c>
      <c r="J49" s="52">
        <v>45323</v>
      </c>
      <c r="K49" s="52">
        <v>45640</v>
      </c>
      <c r="L49" s="53">
        <v>4465545</v>
      </c>
      <c r="M49" s="54">
        <f t="shared" si="0"/>
        <v>46739371</v>
      </c>
      <c r="N49" s="47"/>
      <c r="O49" s="55"/>
      <c r="P49" s="47"/>
      <c r="Q49" s="56"/>
      <c r="R49" s="57" t="s">
        <v>41</v>
      </c>
      <c r="S49" s="57" t="s">
        <v>113</v>
      </c>
      <c r="V49" s="58"/>
      <c r="Y49" s="59"/>
      <c r="Z49" s="59"/>
      <c r="AA49" s="59"/>
    </row>
    <row r="50" spans="1:27" s="37" customFormat="1" ht="44.25" customHeight="1" x14ac:dyDescent="0.25">
      <c r="A50" s="47" t="s">
        <v>35</v>
      </c>
      <c r="B50" s="47" t="s">
        <v>55</v>
      </c>
      <c r="C50" s="48" t="s">
        <v>109</v>
      </c>
      <c r="D50" s="48" t="s">
        <v>117</v>
      </c>
      <c r="E50" s="48" t="s">
        <v>118</v>
      </c>
      <c r="F50" s="49" t="s">
        <v>119</v>
      </c>
      <c r="G50" s="50">
        <v>1</v>
      </c>
      <c r="H50" s="50">
        <v>10</v>
      </c>
      <c r="I50" s="51">
        <v>14</v>
      </c>
      <c r="J50" s="52">
        <v>45323</v>
      </c>
      <c r="K50" s="52">
        <v>45640</v>
      </c>
      <c r="L50" s="53">
        <v>4465545</v>
      </c>
      <c r="M50" s="54">
        <f t="shared" si="0"/>
        <v>46739371</v>
      </c>
      <c r="N50" s="47"/>
      <c r="O50" s="55"/>
      <c r="P50" s="47"/>
      <c r="Q50" s="56"/>
      <c r="R50" s="57" t="s">
        <v>41</v>
      </c>
      <c r="S50" s="57" t="s">
        <v>113</v>
      </c>
      <c r="V50" s="58"/>
      <c r="Y50" s="59"/>
      <c r="Z50" s="59"/>
      <c r="AA50" s="59"/>
    </row>
    <row r="51" spans="1:27" s="37" customFormat="1" ht="44.25" customHeight="1" x14ac:dyDescent="0.25">
      <c r="A51" s="47" t="s">
        <v>35</v>
      </c>
      <c r="B51" s="47" t="s">
        <v>55</v>
      </c>
      <c r="C51" s="48" t="s">
        <v>109</v>
      </c>
      <c r="D51" s="48" t="s">
        <v>120</v>
      </c>
      <c r="E51" s="48" t="s">
        <v>121</v>
      </c>
      <c r="F51" s="49" t="s">
        <v>122</v>
      </c>
      <c r="G51" s="50">
        <v>1</v>
      </c>
      <c r="H51" s="50">
        <v>10</v>
      </c>
      <c r="I51" s="51">
        <v>14</v>
      </c>
      <c r="J51" s="52">
        <v>45323</v>
      </c>
      <c r="K51" s="52">
        <v>45640</v>
      </c>
      <c r="L51" s="53">
        <v>4465545</v>
      </c>
      <c r="M51" s="54">
        <f t="shared" si="0"/>
        <v>46739371</v>
      </c>
      <c r="N51" s="47"/>
      <c r="O51" s="55"/>
      <c r="P51" s="47"/>
      <c r="Q51" s="56"/>
      <c r="R51" s="57" t="s">
        <v>41</v>
      </c>
      <c r="S51" s="57" t="s">
        <v>113</v>
      </c>
      <c r="V51" s="58"/>
      <c r="Y51" s="59"/>
      <c r="Z51" s="59"/>
      <c r="AA51" s="59"/>
    </row>
    <row r="52" spans="1:27" s="37" customFormat="1" ht="58.5" customHeight="1" x14ac:dyDescent="0.25">
      <c r="A52" s="47" t="s">
        <v>35</v>
      </c>
      <c r="B52" s="47" t="s">
        <v>55</v>
      </c>
      <c r="C52" s="48" t="s">
        <v>123</v>
      </c>
      <c r="D52" s="48" t="s">
        <v>124</v>
      </c>
      <c r="E52" s="48" t="s">
        <v>125</v>
      </c>
      <c r="F52" s="49" t="s">
        <v>126</v>
      </c>
      <c r="G52" s="50">
        <v>1</v>
      </c>
      <c r="H52" s="50">
        <v>10</v>
      </c>
      <c r="I52" s="51">
        <v>23</v>
      </c>
      <c r="J52" s="52">
        <v>45313</v>
      </c>
      <c r="K52" s="52">
        <v>45640</v>
      </c>
      <c r="L52" s="53">
        <v>4465545</v>
      </c>
      <c r="M52" s="54">
        <f>+((H52*L52)+(L52/30)*I52)*G52</f>
        <v>48079034.5</v>
      </c>
      <c r="N52" s="47"/>
      <c r="O52" s="55">
        <f t="shared" si="1"/>
        <v>0</v>
      </c>
      <c r="P52" s="47"/>
      <c r="Q52" s="56"/>
      <c r="R52" s="57" t="s">
        <v>41</v>
      </c>
      <c r="S52" s="57" t="s">
        <v>113</v>
      </c>
      <c r="V52" s="58"/>
      <c r="Y52" s="59"/>
      <c r="Z52" s="59"/>
      <c r="AA52" s="59"/>
    </row>
    <row r="53" spans="1:27" s="37" customFormat="1" ht="58.5" customHeight="1" x14ac:dyDescent="0.25">
      <c r="A53" s="47" t="s">
        <v>35</v>
      </c>
      <c r="B53" s="47" t="s">
        <v>55</v>
      </c>
      <c r="C53" s="48" t="s">
        <v>123</v>
      </c>
      <c r="D53" s="48" t="s">
        <v>127</v>
      </c>
      <c r="E53" s="48" t="s">
        <v>125</v>
      </c>
      <c r="F53" s="49" t="s">
        <v>128</v>
      </c>
      <c r="G53" s="50">
        <v>1</v>
      </c>
      <c r="H53" s="50">
        <v>10</v>
      </c>
      <c r="I53" s="51">
        <v>23</v>
      </c>
      <c r="J53" s="52">
        <v>45313</v>
      </c>
      <c r="K53" s="52">
        <v>45640</v>
      </c>
      <c r="L53" s="53">
        <v>4465545</v>
      </c>
      <c r="M53" s="54">
        <f>+((H53*L53)+(L53/30)*I53)*G53</f>
        <v>48079034.5</v>
      </c>
      <c r="N53" s="47"/>
      <c r="O53" s="55"/>
      <c r="P53" s="47"/>
      <c r="Q53" s="56"/>
      <c r="R53" s="57" t="s">
        <v>41</v>
      </c>
      <c r="S53" s="57" t="s">
        <v>113</v>
      </c>
      <c r="V53" s="58"/>
      <c r="Y53" s="59"/>
      <c r="Z53" s="59"/>
      <c r="AA53" s="59"/>
    </row>
    <row r="54" spans="1:27" s="37" customFormat="1" ht="58.5" customHeight="1" x14ac:dyDescent="0.25">
      <c r="A54" s="47" t="s">
        <v>35</v>
      </c>
      <c r="B54" s="47" t="s">
        <v>55</v>
      </c>
      <c r="C54" s="48" t="s">
        <v>123</v>
      </c>
      <c r="D54" s="48" t="s">
        <v>127</v>
      </c>
      <c r="E54" s="48" t="s">
        <v>125</v>
      </c>
      <c r="F54" s="49" t="s">
        <v>128</v>
      </c>
      <c r="G54" s="50">
        <v>1</v>
      </c>
      <c r="H54" s="50">
        <v>10</v>
      </c>
      <c r="I54" s="51">
        <v>14</v>
      </c>
      <c r="J54" s="52">
        <v>45323</v>
      </c>
      <c r="K54" s="52">
        <v>45640</v>
      </c>
      <c r="L54" s="53">
        <v>4465545</v>
      </c>
      <c r="M54" s="54">
        <f t="shared" ref="M54:M57" si="5">+((H54*L54)+(L54/30)*I54)*G54</f>
        <v>46739371</v>
      </c>
      <c r="N54" s="47"/>
      <c r="O54" s="55"/>
      <c r="P54" s="47"/>
      <c r="Q54" s="56"/>
      <c r="R54" s="57" t="s">
        <v>41</v>
      </c>
      <c r="S54" s="57" t="s">
        <v>113</v>
      </c>
      <c r="V54" s="58"/>
      <c r="Y54" s="59"/>
      <c r="Z54" s="59"/>
      <c r="AA54" s="59"/>
    </row>
    <row r="55" spans="1:27" s="37" customFormat="1" ht="58.5" customHeight="1" x14ac:dyDescent="0.25">
      <c r="A55" s="47" t="s">
        <v>35</v>
      </c>
      <c r="B55" s="47" t="s">
        <v>36</v>
      </c>
      <c r="C55" s="48" t="s">
        <v>129</v>
      </c>
      <c r="D55" s="48" t="s">
        <v>49</v>
      </c>
      <c r="E55" s="48" t="s">
        <v>130</v>
      </c>
      <c r="F55" s="49" t="s">
        <v>131</v>
      </c>
      <c r="G55" s="50">
        <v>1</v>
      </c>
      <c r="H55" s="50">
        <v>9</v>
      </c>
      <c r="I55" s="51">
        <v>14</v>
      </c>
      <c r="J55" s="52">
        <v>45352</v>
      </c>
      <c r="K55" s="52">
        <v>45640</v>
      </c>
      <c r="L55" s="53">
        <v>4465545</v>
      </c>
      <c r="M55" s="54">
        <f t="shared" si="5"/>
        <v>42273826</v>
      </c>
      <c r="N55" s="47"/>
      <c r="O55" s="55"/>
      <c r="P55" s="47"/>
      <c r="Q55" s="56"/>
      <c r="R55" s="57" t="s">
        <v>41</v>
      </c>
      <c r="S55" s="57" t="s">
        <v>113</v>
      </c>
      <c r="V55" s="58"/>
      <c r="Y55" s="59"/>
      <c r="Z55" s="59"/>
      <c r="AA55" s="59"/>
    </row>
    <row r="56" spans="1:27" s="37" customFormat="1" ht="58.5" customHeight="1" x14ac:dyDescent="0.25">
      <c r="A56" s="47" t="s">
        <v>35</v>
      </c>
      <c r="B56" s="47" t="s">
        <v>36</v>
      </c>
      <c r="C56" s="48" t="s">
        <v>129</v>
      </c>
      <c r="D56" s="48" t="s">
        <v>49</v>
      </c>
      <c r="E56" s="48" t="s">
        <v>130</v>
      </c>
      <c r="F56" s="49" t="s">
        <v>131</v>
      </c>
      <c r="G56" s="50">
        <v>1</v>
      </c>
      <c r="H56" s="50">
        <v>10</v>
      </c>
      <c r="I56" s="51">
        <v>14</v>
      </c>
      <c r="J56" s="52">
        <v>45323</v>
      </c>
      <c r="K56" s="52">
        <v>45640</v>
      </c>
      <c r="L56" s="53">
        <v>4465545</v>
      </c>
      <c r="M56" s="54">
        <f t="shared" si="5"/>
        <v>46739371</v>
      </c>
      <c r="N56" s="47"/>
      <c r="O56" s="55"/>
      <c r="P56" s="47"/>
      <c r="Q56" s="56"/>
      <c r="R56" s="57" t="s">
        <v>41</v>
      </c>
      <c r="S56" s="57" t="s">
        <v>113</v>
      </c>
      <c r="V56" s="58"/>
      <c r="Y56" s="59"/>
      <c r="Z56" s="59"/>
      <c r="AA56" s="59"/>
    </row>
    <row r="57" spans="1:27" s="37" customFormat="1" ht="58.5" customHeight="1" x14ac:dyDescent="0.25">
      <c r="A57" s="47" t="s">
        <v>35</v>
      </c>
      <c r="B57" s="47" t="s">
        <v>36</v>
      </c>
      <c r="C57" s="48" t="s">
        <v>132</v>
      </c>
      <c r="D57" s="48" t="s">
        <v>133</v>
      </c>
      <c r="E57" s="48" t="s">
        <v>134</v>
      </c>
      <c r="F57" s="49" t="s">
        <v>135</v>
      </c>
      <c r="G57" s="50">
        <v>3</v>
      </c>
      <c r="H57" s="50">
        <v>10</v>
      </c>
      <c r="I57" s="51">
        <v>14</v>
      </c>
      <c r="J57" s="52">
        <v>45323</v>
      </c>
      <c r="K57" s="52">
        <v>45640</v>
      </c>
      <c r="L57" s="53">
        <v>4465545</v>
      </c>
      <c r="M57" s="54">
        <f t="shared" si="5"/>
        <v>140218113</v>
      </c>
      <c r="N57" s="47"/>
      <c r="O57" s="55"/>
      <c r="P57" s="47"/>
      <c r="Q57" s="56"/>
      <c r="R57" s="57" t="s">
        <v>41</v>
      </c>
      <c r="S57" s="57" t="s">
        <v>42</v>
      </c>
      <c r="V57" s="58"/>
      <c r="Y57" s="59"/>
      <c r="Z57" s="59"/>
      <c r="AA57" s="59"/>
    </row>
    <row r="58" spans="1:27" s="37" customFormat="1" ht="44.25" customHeight="1" x14ac:dyDescent="0.25">
      <c r="A58" s="47" t="s">
        <v>35</v>
      </c>
      <c r="B58" s="47" t="s">
        <v>36</v>
      </c>
      <c r="C58" s="48" t="s">
        <v>136</v>
      </c>
      <c r="D58" s="48" t="s">
        <v>137</v>
      </c>
      <c r="E58" s="48" t="s">
        <v>138</v>
      </c>
      <c r="F58" s="49" t="s">
        <v>139</v>
      </c>
      <c r="G58" s="50">
        <v>1</v>
      </c>
      <c r="H58" s="50">
        <v>10</v>
      </c>
      <c r="I58" s="51">
        <v>23</v>
      </c>
      <c r="J58" s="52">
        <v>45313</v>
      </c>
      <c r="K58" s="52">
        <v>45640</v>
      </c>
      <c r="L58" s="53">
        <v>4465545</v>
      </c>
      <c r="M58" s="54">
        <f t="shared" si="0"/>
        <v>48079034.5</v>
      </c>
      <c r="N58" s="47"/>
      <c r="O58" s="55">
        <f t="shared" si="1"/>
        <v>0</v>
      </c>
      <c r="P58" s="47"/>
      <c r="Q58" s="56"/>
      <c r="R58" s="57" t="s">
        <v>41</v>
      </c>
      <c r="S58" s="57" t="s">
        <v>42</v>
      </c>
      <c r="V58" s="58"/>
      <c r="Y58" s="59"/>
      <c r="Z58" s="59"/>
      <c r="AA58" s="59"/>
    </row>
    <row r="59" spans="1:27" s="37" customFormat="1" ht="44.25" customHeight="1" x14ac:dyDescent="0.25">
      <c r="A59" s="47" t="s">
        <v>35</v>
      </c>
      <c r="B59" s="47" t="s">
        <v>36</v>
      </c>
      <c r="C59" s="48" t="s">
        <v>136</v>
      </c>
      <c r="D59" s="48" t="s">
        <v>137</v>
      </c>
      <c r="E59" s="48" t="s">
        <v>138</v>
      </c>
      <c r="F59" s="49" t="s">
        <v>140</v>
      </c>
      <c r="G59" s="50">
        <v>1</v>
      </c>
      <c r="H59" s="50">
        <v>9</v>
      </c>
      <c r="I59" s="51">
        <v>14</v>
      </c>
      <c r="J59" s="52">
        <v>45352</v>
      </c>
      <c r="K59" s="52">
        <v>45640</v>
      </c>
      <c r="L59" s="53">
        <v>4465545</v>
      </c>
      <c r="M59" s="54">
        <f t="shared" si="0"/>
        <v>42273826</v>
      </c>
      <c r="N59" s="47"/>
      <c r="O59" s="55"/>
      <c r="P59" s="47"/>
      <c r="Q59" s="56"/>
      <c r="R59" s="57" t="s">
        <v>41</v>
      </c>
      <c r="S59" s="57" t="s">
        <v>42</v>
      </c>
      <c r="V59" s="58"/>
      <c r="Y59" s="59"/>
      <c r="Z59" s="59"/>
      <c r="AA59" s="59"/>
    </row>
    <row r="60" spans="1:27" s="37" customFormat="1" ht="44.25" customHeight="1" x14ac:dyDescent="0.25">
      <c r="A60" s="47" t="s">
        <v>35</v>
      </c>
      <c r="B60" s="47" t="s">
        <v>36</v>
      </c>
      <c r="C60" s="48" t="s">
        <v>136</v>
      </c>
      <c r="D60" s="48" t="s">
        <v>137</v>
      </c>
      <c r="E60" s="48" t="s">
        <v>138</v>
      </c>
      <c r="F60" s="49" t="s">
        <v>140</v>
      </c>
      <c r="G60" s="50">
        <v>2</v>
      </c>
      <c r="H60" s="50">
        <v>10</v>
      </c>
      <c r="I60" s="51">
        <v>14</v>
      </c>
      <c r="J60" s="52">
        <v>45323</v>
      </c>
      <c r="K60" s="52">
        <v>45640</v>
      </c>
      <c r="L60" s="53">
        <v>4465545</v>
      </c>
      <c r="M60" s="54">
        <f t="shared" si="0"/>
        <v>93478742</v>
      </c>
      <c r="N60" s="47"/>
      <c r="O60" s="55"/>
      <c r="P60" s="47"/>
      <c r="Q60" s="56"/>
      <c r="R60" s="57" t="s">
        <v>41</v>
      </c>
      <c r="S60" s="57" t="s">
        <v>42</v>
      </c>
      <c r="V60" s="58"/>
      <c r="Y60" s="59"/>
      <c r="Z60" s="59"/>
      <c r="AA60" s="59"/>
    </row>
    <row r="61" spans="1:27" s="37" customFormat="1" ht="44.25" customHeight="1" x14ac:dyDescent="0.25">
      <c r="A61" s="47" t="s">
        <v>35</v>
      </c>
      <c r="B61" s="47" t="s">
        <v>36</v>
      </c>
      <c r="C61" s="48" t="s">
        <v>141</v>
      </c>
      <c r="D61" s="48" t="s">
        <v>142</v>
      </c>
      <c r="E61" s="48" t="s">
        <v>143</v>
      </c>
      <c r="F61" s="49" t="s">
        <v>144</v>
      </c>
      <c r="G61" s="50">
        <v>1</v>
      </c>
      <c r="H61" s="50">
        <v>9</v>
      </c>
      <c r="I61" s="51">
        <v>14</v>
      </c>
      <c r="J61" s="52">
        <v>45352</v>
      </c>
      <c r="K61" s="52">
        <v>45640</v>
      </c>
      <c r="L61" s="53">
        <v>4465545</v>
      </c>
      <c r="M61" s="54">
        <f t="shared" si="0"/>
        <v>42273826</v>
      </c>
      <c r="N61" s="47"/>
      <c r="O61" s="55"/>
      <c r="P61" s="47"/>
      <c r="Q61" s="56"/>
      <c r="R61" s="57" t="s">
        <v>41</v>
      </c>
      <c r="S61" s="57" t="s">
        <v>42</v>
      </c>
      <c r="V61" s="58"/>
      <c r="Y61" s="59"/>
      <c r="Z61" s="59"/>
      <c r="AA61" s="59"/>
    </row>
    <row r="62" spans="1:27" s="37" customFormat="1" ht="141.75" customHeight="1" x14ac:dyDescent="0.25">
      <c r="A62" s="47" t="s">
        <v>35</v>
      </c>
      <c r="B62" s="47" t="s">
        <v>36</v>
      </c>
      <c r="C62" s="48" t="s">
        <v>141</v>
      </c>
      <c r="D62" s="48" t="s">
        <v>142</v>
      </c>
      <c r="E62" s="48" t="s">
        <v>143</v>
      </c>
      <c r="F62" s="49" t="s">
        <v>144</v>
      </c>
      <c r="G62" s="50">
        <v>6</v>
      </c>
      <c r="H62" s="50">
        <v>10</v>
      </c>
      <c r="I62" s="51">
        <v>14</v>
      </c>
      <c r="J62" s="52">
        <v>45323</v>
      </c>
      <c r="K62" s="52">
        <v>45640</v>
      </c>
      <c r="L62" s="53">
        <v>4465545</v>
      </c>
      <c r="M62" s="54">
        <f t="shared" si="0"/>
        <v>280436226</v>
      </c>
      <c r="N62" s="47"/>
      <c r="O62" s="55"/>
      <c r="P62" s="47"/>
      <c r="Q62" s="56"/>
      <c r="R62" s="57" t="s">
        <v>41</v>
      </c>
      <c r="S62" s="57" t="s">
        <v>42</v>
      </c>
      <c r="V62" s="58"/>
      <c r="Y62" s="59"/>
      <c r="Z62" s="59"/>
      <c r="AA62" s="59"/>
    </row>
    <row r="63" spans="1:27" s="37" customFormat="1" ht="44.25" customHeight="1" x14ac:dyDescent="0.25">
      <c r="A63" s="47" t="s">
        <v>35</v>
      </c>
      <c r="B63" s="47" t="s">
        <v>36</v>
      </c>
      <c r="C63" s="48" t="s">
        <v>145</v>
      </c>
      <c r="D63" s="48" t="s">
        <v>146</v>
      </c>
      <c r="E63" s="48" t="s">
        <v>147</v>
      </c>
      <c r="F63" s="49" t="s">
        <v>148</v>
      </c>
      <c r="G63" s="50">
        <v>1</v>
      </c>
      <c r="H63" s="50">
        <v>10</v>
      </c>
      <c r="I63" s="51">
        <v>23</v>
      </c>
      <c r="J63" s="52">
        <v>45313</v>
      </c>
      <c r="K63" s="52">
        <v>45640</v>
      </c>
      <c r="L63" s="53">
        <v>4465545</v>
      </c>
      <c r="M63" s="54">
        <f t="shared" si="0"/>
        <v>48079034.5</v>
      </c>
      <c r="N63" s="47"/>
      <c r="O63" s="55">
        <f t="shared" si="1"/>
        <v>0</v>
      </c>
      <c r="P63" s="47"/>
      <c r="Q63" s="56"/>
      <c r="R63" s="57" t="s">
        <v>41</v>
      </c>
      <c r="S63" s="57" t="s">
        <v>47</v>
      </c>
      <c r="V63" s="58"/>
      <c r="Y63" s="59"/>
      <c r="Z63" s="59"/>
      <c r="AA63" s="59"/>
    </row>
    <row r="64" spans="1:27" s="37" customFormat="1" ht="44.25" customHeight="1" x14ac:dyDescent="0.25">
      <c r="A64" s="47" t="s">
        <v>35</v>
      </c>
      <c r="B64" s="47" t="s">
        <v>36</v>
      </c>
      <c r="C64" s="48" t="s">
        <v>145</v>
      </c>
      <c r="D64" s="48" t="s">
        <v>146</v>
      </c>
      <c r="E64" s="48" t="s">
        <v>147</v>
      </c>
      <c r="F64" s="49" t="s">
        <v>149</v>
      </c>
      <c r="G64" s="50">
        <v>2</v>
      </c>
      <c r="H64" s="50">
        <v>10</v>
      </c>
      <c r="I64" s="51">
        <v>14</v>
      </c>
      <c r="J64" s="52">
        <v>45323</v>
      </c>
      <c r="K64" s="52">
        <v>45640</v>
      </c>
      <c r="L64" s="53">
        <v>4465545</v>
      </c>
      <c r="M64" s="54">
        <f t="shared" si="0"/>
        <v>93478742</v>
      </c>
      <c r="N64" s="47"/>
      <c r="O64" s="55"/>
      <c r="P64" s="47"/>
      <c r="Q64" s="56"/>
      <c r="R64" s="57" t="s">
        <v>41</v>
      </c>
      <c r="S64" s="57" t="s">
        <v>47</v>
      </c>
      <c r="V64" s="58"/>
      <c r="Y64" s="59"/>
      <c r="Z64" s="59"/>
      <c r="AA64" s="59"/>
    </row>
    <row r="65" spans="1:27" s="37" customFormat="1" ht="44.25" customHeight="1" x14ac:dyDescent="0.25">
      <c r="A65" s="47" t="s">
        <v>35</v>
      </c>
      <c r="B65" s="47" t="s">
        <v>36</v>
      </c>
      <c r="C65" s="48" t="s">
        <v>145</v>
      </c>
      <c r="D65" s="48" t="s">
        <v>146</v>
      </c>
      <c r="E65" s="48" t="s">
        <v>147</v>
      </c>
      <c r="F65" s="49" t="s">
        <v>149</v>
      </c>
      <c r="G65" s="50">
        <v>1</v>
      </c>
      <c r="H65" s="50">
        <v>10</v>
      </c>
      <c r="I65" s="51">
        <v>14</v>
      </c>
      <c r="J65" s="52">
        <v>45323</v>
      </c>
      <c r="K65" s="52">
        <v>45640</v>
      </c>
      <c r="L65" s="53">
        <v>4465545</v>
      </c>
      <c r="M65" s="54">
        <f t="shared" si="0"/>
        <v>46739371</v>
      </c>
      <c r="N65" s="47"/>
      <c r="O65" s="55"/>
      <c r="P65" s="47"/>
      <c r="Q65" s="56"/>
      <c r="R65" s="57" t="s">
        <v>41</v>
      </c>
      <c r="S65" s="57" t="s">
        <v>42</v>
      </c>
      <c r="V65" s="58"/>
      <c r="Y65" s="59"/>
      <c r="Z65" s="59"/>
      <c r="AA65" s="59"/>
    </row>
    <row r="66" spans="1:27" s="37" customFormat="1" ht="44.25" customHeight="1" x14ac:dyDescent="0.25">
      <c r="A66" s="47" t="s">
        <v>35</v>
      </c>
      <c r="B66" s="47" t="s">
        <v>36</v>
      </c>
      <c r="C66" s="48" t="s">
        <v>145</v>
      </c>
      <c r="D66" s="48" t="s">
        <v>146</v>
      </c>
      <c r="E66" s="48" t="s">
        <v>147</v>
      </c>
      <c r="F66" s="49" t="s">
        <v>149</v>
      </c>
      <c r="G66" s="50">
        <v>1</v>
      </c>
      <c r="H66" s="50">
        <v>4</v>
      </c>
      <c r="I66" s="51">
        <v>12</v>
      </c>
      <c r="J66" s="52">
        <v>45352</v>
      </c>
      <c r="K66" s="52">
        <v>45485</v>
      </c>
      <c r="L66" s="53">
        <v>4465545</v>
      </c>
      <c r="M66" s="54">
        <f t="shared" si="0"/>
        <v>19648398</v>
      </c>
      <c r="N66" s="47"/>
      <c r="O66" s="55"/>
      <c r="P66" s="47"/>
      <c r="Q66" s="56"/>
      <c r="R66" s="57" t="s">
        <v>41</v>
      </c>
      <c r="S66" s="57" t="s">
        <v>42</v>
      </c>
      <c r="V66" s="58"/>
      <c r="Y66" s="59"/>
      <c r="Z66" s="59"/>
      <c r="AA66" s="59"/>
    </row>
    <row r="67" spans="1:27" s="37" customFormat="1" ht="44.25" customHeight="1" x14ac:dyDescent="0.25">
      <c r="A67" s="47" t="s">
        <v>35</v>
      </c>
      <c r="B67" s="47" t="s">
        <v>36</v>
      </c>
      <c r="C67" s="48" t="s">
        <v>150</v>
      </c>
      <c r="D67" s="48" t="s">
        <v>151</v>
      </c>
      <c r="E67" s="48" t="s">
        <v>152</v>
      </c>
      <c r="F67" s="49" t="s">
        <v>153</v>
      </c>
      <c r="G67" s="50">
        <v>1</v>
      </c>
      <c r="H67" s="50">
        <v>10</v>
      </c>
      <c r="I67" s="51">
        <v>23</v>
      </c>
      <c r="J67" s="52">
        <v>45313</v>
      </c>
      <c r="K67" s="52">
        <v>45640</v>
      </c>
      <c r="L67" s="53">
        <v>4465545</v>
      </c>
      <c r="M67" s="54">
        <f t="shared" si="0"/>
        <v>48079034.5</v>
      </c>
      <c r="N67" s="47"/>
      <c r="O67" s="55">
        <f t="shared" ref="O67" si="6">+((H67*N67)+(N67/30)*I67)*G67</f>
        <v>0</v>
      </c>
      <c r="P67" s="47"/>
      <c r="Q67" s="56"/>
      <c r="R67" s="57" t="s">
        <v>41</v>
      </c>
      <c r="S67" s="57" t="s">
        <v>113</v>
      </c>
      <c r="V67" s="58"/>
      <c r="Y67" s="59"/>
      <c r="Z67" s="59"/>
      <c r="AA67" s="59"/>
    </row>
    <row r="68" spans="1:27" s="37" customFormat="1" ht="44.25" customHeight="1" x14ac:dyDescent="0.25">
      <c r="A68" s="47" t="s">
        <v>35</v>
      </c>
      <c r="B68" s="47" t="s">
        <v>36</v>
      </c>
      <c r="C68" s="48" t="s">
        <v>150</v>
      </c>
      <c r="D68" s="48" t="s">
        <v>151</v>
      </c>
      <c r="E68" s="48" t="s">
        <v>152</v>
      </c>
      <c r="F68" s="49" t="s">
        <v>154</v>
      </c>
      <c r="G68" s="50">
        <v>1</v>
      </c>
      <c r="H68" s="50">
        <v>10</v>
      </c>
      <c r="I68" s="51">
        <v>23</v>
      </c>
      <c r="J68" s="52">
        <v>45313</v>
      </c>
      <c r="K68" s="52">
        <v>45640</v>
      </c>
      <c r="L68" s="53">
        <v>4465545</v>
      </c>
      <c r="M68" s="54">
        <f t="shared" si="0"/>
        <v>48079034.5</v>
      </c>
      <c r="N68" s="47"/>
      <c r="O68" s="55">
        <f t="shared" si="1"/>
        <v>0</v>
      </c>
      <c r="P68" s="47"/>
      <c r="Q68" s="56"/>
      <c r="R68" s="57" t="s">
        <v>41</v>
      </c>
      <c r="S68" s="57" t="s">
        <v>113</v>
      </c>
      <c r="V68" s="58"/>
      <c r="Y68" s="59"/>
      <c r="Z68" s="59"/>
      <c r="AA68" s="59"/>
    </row>
    <row r="69" spans="1:27" s="37" customFormat="1" ht="44.25" customHeight="1" x14ac:dyDescent="0.25">
      <c r="A69" s="47" t="s">
        <v>35</v>
      </c>
      <c r="B69" s="47" t="s">
        <v>36</v>
      </c>
      <c r="C69" s="48" t="s">
        <v>150</v>
      </c>
      <c r="D69" s="48" t="s">
        <v>151</v>
      </c>
      <c r="E69" s="48" t="s">
        <v>152</v>
      </c>
      <c r="F69" s="49" t="s">
        <v>153</v>
      </c>
      <c r="G69" s="50">
        <v>1</v>
      </c>
      <c r="H69" s="50">
        <v>9</v>
      </c>
      <c r="I69" s="51">
        <v>14</v>
      </c>
      <c r="J69" s="52">
        <v>45352</v>
      </c>
      <c r="K69" s="52">
        <v>45640</v>
      </c>
      <c r="L69" s="53">
        <v>4465545</v>
      </c>
      <c r="M69" s="54">
        <f t="shared" si="0"/>
        <v>42273826</v>
      </c>
      <c r="N69" s="47"/>
      <c r="O69" s="55"/>
      <c r="P69" s="47"/>
      <c r="Q69" s="56"/>
      <c r="R69" s="57" t="s">
        <v>41</v>
      </c>
      <c r="S69" s="57" t="s">
        <v>113</v>
      </c>
      <c r="V69" s="58"/>
      <c r="Y69" s="59"/>
      <c r="Z69" s="59"/>
      <c r="AA69" s="59"/>
    </row>
    <row r="70" spans="1:27" s="37" customFormat="1" ht="44.25" customHeight="1" x14ac:dyDescent="0.25">
      <c r="A70" s="47" t="s">
        <v>35</v>
      </c>
      <c r="B70" s="47" t="s">
        <v>36</v>
      </c>
      <c r="C70" s="48" t="s">
        <v>155</v>
      </c>
      <c r="D70" s="48" t="s">
        <v>156</v>
      </c>
      <c r="E70" s="48" t="s">
        <v>157</v>
      </c>
      <c r="F70" s="49" t="s">
        <v>158</v>
      </c>
      <c r="G70" s="50">
        <v>1</v>
      </c>
      <c r="H70" s="50">
        <v>10</v>
      </c>
      <c r="I70" s="51">
        <v>23</v>
      </c>
      <c r="J70" s="52">
        <v>45313</v>
      </c>
      <c r="K70" s="52">
        <v>45640</v>
      </c>
      <c r="L70" s="53">
        <v>4465545</v>
      </c>
      <c r="M70" s="54">
        <f t="shared" si="0"/>
        <v>48079034.5</v>
      </c>
      <c r="N70" s="47"/>
      <c r="O70" s="55">
        <f t="shared" si="1"/>
        <v>0</v>
      </c>
      <c r="P70" s="47"/>
      <c r="Q70" s="56"/>
      <c r="R70" s="57" t="s">
        <v>41</v>
      </c>
      <c r="S70" s="57" t="s">
        <v>47</v>
      </c>
      <c r="V70" s="58"/>
      <c r="Y70" s="59"/>
      <c r="Z70" s="59"/>
      <c r="AA70" s="59"/>
    </row>
    <row r="71" spans="1:27" s="37" customFormat="1" ht="44.25" customHeight="1" x14ac:dyDescent="0.25">
      <c r="A71" s="47" t="s">
        <v>35</v>
      </c>
      <c r="B71" s="47" t="s">
        <v>36</v>
      </c>
      <c r="C71" s="48" t="s">
        <v>155</v>
      </c>
      <c r="D71" s="48" t="s">
        <v>156</v>
      </c>
      <c r="E71" s="48" t="s">
        <v>157</v>
      </c>
      <c r="F71" s="49" t="s">
        <v>158</v>
      </c>
      <c r="G71" s="50">
        <v>2</v>
      </c>
      <c r="H71" s="50">
        <v>9</v>
      </c>
      <c r="I71" s="51">
        <v>14</v>
      </c>
      <c r="J71" s="52">
        <v>45352</v>
      </c>
      <c r="K71" s="52">
        <v>45640</v>
      </c>
      <c r="L71" s="53">
        <v>4465545</v>
      </c>
      <c r="M71" s="54">
        <f t="shared" si="0"/>
        <v>84547652</v>
      </c>
      <c r="N71" s="47"/>
      <c r="O71" s="55"/>
      <c r="P71" s="47"/>
      <c r="Q71" s="56"/>
      <c r="R71" s="57" t="s">
        <v>41</v>
      </c>
      <c r="S71" s="57" t="s">
        <v>47</v>
      </c>
      <c r="V71" s="58"/>
      <c r="Y71" s="59"/>
      <c r="Z71" s="59"/>
      <c r="AA71" s="59"/>
    </row>
    <row r="72" spans="1:27" s="37" customFormat="1" ht="66.75" customHeight="1" x14ac:dyDescent="0.25">
      <c r="A72" s="47" t="s">
        <v>35</v>
      </c>
      <c r="B72" s="47" t="s">
        <v>36</v>
      </c>
      <c r="C72" s="48" t="s">
        <v>155</v>
      </c>
      <c r="D72" s="48" t="s">
        <v>156</v>
      </c>
      <c r="E72" s="48" t="s">
        <v>157</v>
      </c>
      <c r="F72" s="49" t="s">
        <v>158</v>
      </c>
      <c r="G72" s="50">
        <v>2</v>
      </c>
      <c r="H72" s="50">
        <v>10</v>
      </c>
      <c r="I72" s="51">
        <v>14</v>
      </c>
      <c r="J72" s="52">
        <v>45323</v>
      </c>
      <c r="K72" s="52">
        <v>45640</v>
      </c>
      <c r="L72" s="53">
        <v>4465545</v>
      </c>
      <c r="M72" s="54">
        <f t="shared" si="0"/>
        <v>93478742</v>
      </c>
      <c r="N72" s="47"/>
      <c r="O72" s="55"/>
      <c r="P72" s="47"/>
      <c r="Q72" s="56"/>
      <c r="R72" s="57" t="s">
        <v>41</v>
      </c>
      <c r="S72" s="57" t="s">
        <v>47</v>
      </c>
      <c r="V72" s="58"/>
      <c r="Y72" s="59"/>
      <c r="Z72" s="59"/>
      <c r="AA72" s="59"/>
    </row>
    <row r="73" spans="1:27" s="37" customFormat="1" ht="66.75" customHeight="1" x14ac:dyDescent="0.25">
      <c r="A73" s="47" t="s">
        <v>35</v>
      </c>
      <c r="B73" s="47" t="s">
        <v>36</v>
      </c>
      <c r="C73" s="48" t="s">
        <v>155</v>
      </c>
      <c r="D73" s="48" t="s">
        <v>156</v>
      </c>
      <c r="E73" s="48" t="s">
        <v>157</v>
      </c>
      <c r="F73" s="49" t="s">
        <v>159</v>
      </c>
      <c r="G73" s="50">
        <v>1</v>
      </c>
      <c r="H73" s="50">
        <v>10</v>
      </c>
      <c r="I73" s="51">
        <v>14</v>
      </c>
      <c r="J73" s="52">
        <v>45323</v>
      </c>
      <c r="K73" s="52">
        <v>45640</v>
      </c>
      <c r="L73" s="53">
        <v>4465545</v>
      </c>
      <c r="M73" s="54">
        <f t="shared" si="0"/>
        <v>46739371</v>
      </c>
      <c r="N73" s="47"/>
      <c r="O73" s="55"/>
      <c r="P73" s="47"/>
      <c r="Q73" s="56"/>
      <c r="R73" s="57" t="s">
        <v>41</v>
      </c>
      <c r="S73" s="57" t="s">
        <v>47</v>
      </c>
      <c r="V73" s="58"/>
      <c r="Y73" s="59"/>
      <c r="Z73" s="59"/>
      <c r="AA73" s="59"/>
    </row>
    <row r="74" spans="1:27" s="37" customFormat="1" ht="44.25" customHeight="1" x14ac:dyDescent="0.25">
      <c r="A74" s="47" t="s">
        <v>35</v>
      </c>
      <c r="B74" s="47" t="s">
        <v>36</v>
      </c>
      <c r="C74" s="48" t="s">
        <v>160</v>
      </c>
      <c r="D74" s="48" t="s">
        <v>161</v>
      </c>
      <c r="E74" s="48" t="s">
        <v>162</v>
      </c>
      <c r="F74" s="49" t="s">
        <v>163</v>
      </c>
      <c r="G74" s="50">
        <v>1</v>
      </c>
      <c r="H74" s="50">
        <v>10</v>
      </c>
      <c r="I74" s="51">
        <v>23</v>
      </c>
      <c r="J74" s="52">
        <v>45313</v>
      </c>
      <c r="K74" s="52">
        <v>45640</v>
      </c>
      <c r="L74" s="53">
        <v>4465545</v>
      </c>
      <c r="M74" s="54">
        <f t="shared" si="0"/>
        <v>48079034.5</v>
      </c>
      <c r="N74" s="47"/>
      <c r="O74" s="55">
        <f t="shared" si="1"/>
        <v>0</v>
      </c>
      <c r="P74" s="47"/>
      <c r="Q74" s="56"/>
      <c r="R74" s="57" t="s">
        <v>41</v>
      </c>
      <c r="S74" s="57" t="s">
        <v>42</v>
      </c>
      <c r="V74" s="58"/>
      <c r="Y74" s="59"/>
      <c r="Z74" s="59"/>
      <c r="AA74" s="59"/>
    </row>
    <row r="75" spans="1:27" s="37" customFormat="1" ht="44.25" customHeight="1" x14ac:dyDescent="0.25">
      <c r="A75" s="47" t="s">
        <v>35</v>
      </c>
      <c r="B75" s="47" t="s">
        <v>36</v>
      </c>
      <c r="C75" s="48" t="s">
        <v>160</v>
      </c>
      <c r="D75" s="48" t="s">
        <v>161</v>
      </c>
      <c r="E75" s="48" t="s">
        <v>162</v>
      </c>
      <c r="F75" s="49" t="s">
        <v>163</v>
      </c>
      <c r="G75" s="50">
        <v>1</v>
      </c>
      <c r="H75" s="50">
        <v>9</v>
      </c>
      <c r="I75" s="51">
        <v>14</v>
      </c>
      <c r="J75" s="52">
        <v>45352</v>
      </c>
      <c r="K75" s="52">
        <v>45640</v>
      </c>
      <c r="L75" s="53">
        <v>4465545</v>
      </c>
      <c r="M75" s="54">
        <f t="shared" si="0"/>
        <v>42273826</v>
      </c>
      <c r="N75" s="47"/>
      <c r="O75" s="55"/>
      <c r="P75" s="47"/>
      <c r="Q75" s="56"/>
      <c r="R75" s="57" t="s">
        <v>41</v>
      </c>
      <c r="S75" s="57" t="s">
        <v>42</v>
      </c>
      <c r="V75" s="58"/>
      <c r="Y75" s="59"/>
      <c r="Z75" s="59"/>
      <c r="AA75" s="59"/>
    </row>
    <row r="76" spans="1:27" s="37" customFormat="1" ht="44.25" customHeight="1" x14ac:dyDescent="0.25">
      <c r="A76" s="47" t="s">
        <v>35</v>
      </c>
      <c r="B76" s="47" t="s">
        <v>36</v>
      </c>
      <c r="C76" s="48" t="s">
        <v>160</v>
      </c>
      <c r="D76" s="48" t="s">
        <v>161</v>
      </c>
      <c r="E76" s="48" t="s">
        <v>162</v>
      </c>
      <c r="F76" s="49" t="s">
        <v>163</v>
      </c>
      <c r="G76" s="50">
        <v>1</v>
      </c>
      <c r="H76" s="50">
        <v>10</v>
      </c>
      <c r="I76" s="51">
        <v>14</v>
      </c>
      <c r="J76" s="52">
        <v>45323</v>
      </c>
      <c r="K76" s="52">
        <v>45640</v>
      </c>
      <c r="L76" s="53">
        <v>4465545</v>
      </c>
      <c r="M76" s="54">
        <f t="shared" si="0"/>
        <v>46739371</v>
      </c>
      <c r="N76" s="47"/>
      <c r="O76" s="55"/>
      <c r="P76" s="47"/>
      <c r="Q76" s="56"/>
      <c r="R76" s="57" t="s">
        <v>41</v>
      </c>
      <c r="S76" s="57" t="s">
        <v>42</v>
      </c>
      <c r="V76" s="58"/>
      <c r="Y76" s="59"/>
      <c r="Z76" s="59"/>
      <c r="AA76" s="59"/>
    </row>
    <row r="77" spans="1:27" s="37" customFormat="1" ht="44.25" customHeight="1" x14ac:dyDescent="0.25">
      <c r="A77" s="47" t="s">
        <v>35</v>
      </c>
      <c r="B77" s="47" t="s">
        <v>36</v>
      </c>
      <c r="C77" s="48" t="s">
        <v>164</v>
      </c>
      <c r="D77" s="48" t="s">
        <v>165</v>
      </c>
      <c r="E77" s="48" t="s">
        <v>166</v>
      </c>
      <c r="F77" s="49" t="s">
        <v>167</v>
      </c>
      <c r="G77" s="50">
        <v>1</v>
      </c>
      <c r="H77" s="50">
        <v>10</v>
      </c>
      <c r="I77" s="51">
        <v>14</v>
      </c>
      <c r="J77" s="52">
        <v>45323</v>
      </c>
      <c r="K77" s="52">
        <v>45640</v>
      </c>
      <c r="L77" s="53">
        <v>4465545</v>
      </c>
      <c r="M77" s="54">
        <f t="shared" si="0"/>
        <v>46739371</v>
      </c>
      <c r="N77" s="47"/>
      <c r="O77" s="55"/>
      <c r="P77" s="47"/>
      <c r="Q77" s="56"/>
      <c r="R77" s="57" t="s">
        <v>41</v>
      </c>
      <c r="S77" s="57" t="s">
        <v>47</v>
      </c>
      <c r="V77" s="58"/>
      <c r="Y77" s="59"/>
      <c r="Z77" s="59"/>
      <c r="AA77" s="59"/>
    </row>
    <row r="78" spans="1:27" s="37" customFormat="1" ht="44.25" customHeight="1" x14ac:dyDescent="0.25">
      <c r="A78" s="47" t="s">
        <v>35</v>
      </c>
      <c r="B78" s="47" t="s">
        <v>36</v>
      </c>
      <c r="C78" s="48" t="s">
        <v>168</v>
      </c>
      <c r="D78" s="48" t="s">
        <v>169</v>
      </c>
      <c r="E78" s="48" t="s">
        <v>170</v>
      </c>
      <c r="F78" s="49" t="s">
        <v>171</v>
      </c>
      <c r="G78" s="50">
        <v>1</v>
      </c>
      <c r="H78" s="50">
        <v>10</v>
      </c>
      <c r="I78" s="51">
        <v>14</v>
      </c>
      <c r="J78" s="52">
        <v>45323</v>
      </c>
      <c r="K78" s="52">
        <v>45640</v>
      </c>
      <c r="L78" s="53">
        <v>4465545</v>
      </c>
      <c r="M78" s="54">
        <f t="shared" si="0"/>
        <v>46739371</v>
      </c>
      <c r="N78" s="47"/>
      <c r="O78" s="55"/>
      <c r="P78" s="47"/>
      <c r="Q78" s="56"/>
      <c r="R78" s="57" t="s">
        <v>55</v>
      </c>
      <c r="S78" s="57" t="s">
        <v>47</v>
      </c>
      <c r="V78" s="58"/>
      <c r="Y78" s="59"/>
      <c r="Z78" s="59"/>
      <c r="AA78" s="59"/>
    </row>
    <row r="79" spans="1:27" s="37" customFormat="1" ht="44.25" customHeight="1" x14ac:dyDescent="0.25">
      <c r="A79" s="47" t="s">
        <v>35</v>
      </c>
      <c r="B79" s="47" t="s">
        <v>36</v>
      </c>
      <c r="C79" s="48" t="s">
        <v>172</v>
      </c>
      <c r="D79" s="48" t="s">
        <v>173</v>
      </c>
      <c r="E79" s="48" t="s">
        <v>174</v>
      </c>
      <c r="F79" s="49" t="s">
        <v>175</v>
      </c>
      <c r="G79" s="50">
        <v>1</v>
      </c>
      <c r="H79" s="50">
        <v>10</v>
      </c>
      <c r="I79" s="51">
        <v>23</v>
      </c>
      <c r="J79" s="52">
        <v>45313</v>
      </c>
      <c r="K79" s="52">
        <v>45640</v>
      </c>
      <c r="L79" s="53">
        <v>4465545</v>
      </c>
      <c r="M79" s="54">
        <f t="shared" si="0"/>
        <v>48079034.5</v>
      </c>
      <c r="N79" s="47"/>
      <c r="O79" s="55">
        <f t="shared" si="1"/>
        <v>0</v>
      </c>
      <c r="P79" s="47"/>
      <c r="Q79" s="56"/>
      <c r="R79" s="57" t="s">
        <v>41</v>
      </c>
      <c r="S79" s="57" t="s">
        <v>42</v>
      </c>
      <c r="V79" s="58"/>
      <c r="Y79" s="59"/>
      <c r="Z79" s="59"/>
      <c r="AA79" s="59"/>
    </row>
    <row r="80" spans="1:27" s="37" customFormat="1" ht="44.25" customHeight="1" x14ac:dyDescent="0.25">
      <c r="A80" s="47" t="s">
        <v>35</v>
      </c>
      <c r="B80" s="47" t="s">
        <v>36</v>
      </c>
      <c r="C80" s="48" t="s">
        <v>172</v>
      </c>
      <c r="D80" s="48" t="s">
        <v>176</v>
      </c>
      <c r="E80" s="48" t="s">
        <v>174</v>
      </c>
      <c r="F80" s="49" t="s">
        <v>177</v>
      </c>
      <c r="G80" s="50">
        <v>1</v>
      </c>
      <c r="H80" s="50">
        <v>10</v>
      </c>
      <c r="I80" s="51">
        <v>23</v>
      </c>
      <c r="J80" s="52">
        <v>45313</v>
      </c>
      <c r="K80" s="52">
        <v>45640</v>
      </c>
      <c r="L80" s="53">
        <v>4465545</v>
      </c>
      <c r="M80" s="54">
        <f t="shared" si="0"/>
        <v>48079034.5</v>
      </c>
      <c r="N80" s="47"/>
      <c r="O80" s="55"/>
      <c r="P80" s="47"/>
      <c r="Q80" s="56"/>
      <c r="R80" s="57" t="s">
        <v>55</v>
      </c>
      <c r="S80" s="57" t="s">
        <v>42</v>
      </c>
      <c r="V80" s="58"/>
      <c r="Y80" s="59"/>
      <c r="Z80" s="59"/>
      <c r="AA80" s="59"/>
    </row>
    <row r="81" spans="1:27" s="37" customFormat="1" ht="44.25" customHeight="1" x14ac:dyDescent="0.25">
      <c r="A81" s="47" t="s">
        <v>35</v>
      </c>
      <c r="B81" s="47" t="s">
        <v>36</v>
      </c>
      <c r="C81" s="48" t="s">
        <v>172</v>
      </c>
      <c r="D81" s="48" t="s">
        <v>176</v>
      </c>
      <c r="E81" s="48" t="s">
        <v>174</v>
      </c>
      <c r="F81" s="49" t="s">
        <v>177</v>
      </c>
      <c r="G81" s="50">
        <v>1</v>
      </c>
      <c r="H81" s="50">
        <v>10</v>
      </c>
      <c r="I81" s="51">
        <v>14</v>
      </c>
      <c r="J81" s="52">
        <v>45323</v>
      </c>
      <c r="K81" s="52">
        <v>45640</v>
      </c>
      <c r="L81" s="53">
        <v>4465545</v>
      </c>
      <c r="M81" s="54">
        <f t="shared" si="0"/>
        <v>46739371</v>
      </c>
      <c r="N81" s="47"/>
      <c r="O81" s="55"/>
      <c r="P81" s="47"/>
      <c r="Q81" s="56"/>
      <c r="R81" s="57" t="s">
        <v>41</v>
      </c>
      <c r="S81" s="57" t="s">
        <v>42</v>
      </c>
      <c r="V81" s="58"/>
      <c r="Y81" s="59"/>
      <c r="Z81" s="59"/>
      <c r="AA81" s="59"/>
    </row>
    <row r="82" spans="1:27" s="37" customFormat="1" ht="44.25" customHeight="1" x14ac:dyDescent="0.25">
      <c r="A82" s="47" t="s">
        <v>35</v>
      </c>
      <c r="B82" s="47" t="s">
        <v>36</v>
      </c>
      <c r="C82" s="48" t="s">
        <v>178</v>
      </c>
      <c r="D82" s="48" t="s">
        <v>179</v>
      </c>
      <c r="E82" s="48" t="s">
        <v>180</v>
      </c>
      <c r="F82" s="49" t="s">
        <v>181</v>
      </c>
      <c r="G82" s="50">
        <v>1</v>
      </c>
      <c r="H82" s="50">
        <v>10</v>
      </c>
      <c r="I82" s="51">
        <v>23</v>
      </c>
      <c r="J82" s="52">
        <v>45313</v>
      </c>
      <c r="K82" s="52">
        <v>45640</v>
      </c>
      <c r="L82" s="53"/>
      <c r="M82" s="54">
        <f t="shared" si="0"/>
        <v>0</v>
      </c>
      <c r="N82" s="53">
        <v>4465545</v>
      </c>
      <c r="O82" s="55">
        <f t="shared" si="1"/>
        <v>48079034.5</v>
      </c>
      <c r="P82" s="47"/>
      <c r="Q82" s="56"/>
      <c r="R82" s="57" t="s">
        <v>55</v>
      </c>
      <c r="S82" s="57" t="s">
        <v>42</v>
      </c>
      <c r="V82" s="58"/>
      <c r="Y82" s="59"/>
      <c r="Z82" s="59"/>
      <c r="AA82" s="59"/>
    </row>
    <row r="83" spans="1:27" s="37" customFormat="1" ht="44.25" customHeight="1" x14ac:dyDescent="0.25">
      <c r="A83" s="47" t="s">
        <v>35</v>
      </c>
      <c r="B83" s="47" t="s">
        <v>36</v>
      </c>
      <c r="C83" s="48" t="s">
        <v>182</v>
      </c>
      <c r="D83" s="48" t="s">
        <v>183</v>
      </c>
      <c r="E83" s="48" t="s">
        <v>184</v>
      </c>
      <c r="F83" s="49" t="s">
        <v>185</v>
      </c>
      <c r="G83" s="50">
        <v>1</v>
      </c>
      <c r="H83" s="50">
        <v>10</v>
      </c>
      <c r="I83" s="51">
        <v>23</v>
      </c>
      <c r="J83" s="52">
        <v>45313</v>
      </c>
      <c r="K83" s="52">
        <v>45640</v>
      </c>
      <c r="L83" s="53">
        <v>4465545</v>
      </c>
      <c r="M83" s="54">
        <f t="shared" si="0"/>
        <v>48079034.5</v>
      </c>
      <c r="N83" s="47"/>
      <c r="O83" s="55">
        <f t="shared" si="1"/>
        <v>0</v>
      </c>
      <c r="P83" s="47"/>
      <c r="Q83" s="56"/>
      <c r="R83" s="57" t="s">
        <v>41</v>
      </c>
      <c r="S83" s="57" t="s">
        <v>113</v>
      </c>
      <c r="V83" s="58"/>
      <c r="Y83" s="59"/>
      <c r="Z83" s="59"/>
      <c r="AA83" s="59"/>
    </row>
    <row r="84" spans="1:27" s="37" customFormat="1" ht="42" customHeight="1" x14ac:dyDescent="0.25">
      <c r="A84" s="47" t="s">
        <v>35</v>
      </c>
      <c r="B84" s="47" t="s">
        <v>36</v>
      </c>
      <c r="C84" s="48" t="s">
        <v>182</v>
      </c>
      <c r="D84" s="48" t="s">
        <v>186</v>
      </c>
      <c r="E84" s="48" t="s">
        <v>187</v>
      </c>
      <c r="F84" s="49" t="s">
        <v>188</v>
      </c>
      <c r="G84" s="50">
        <v>1</v>
      </c>
      <c r="H84" s="50">
        <v>10</v>
      </c>
      <c r="I84" s="51">
        <v>23</v>
      </c>
      <c r="J84" s="52">
        <v>45313</v>
      </c>
      <c r="K84" s="52">
        <v>45640</v>
      </c>
      <c r="L84" s="53">
        <v>4465545</v>
      </c>
      <c r="M84" s="54">
        <f t="shared" si="0"/>
        <v>48079034.5</v>
      </c>
      <c r="N84" s="47"/>
      <c r="O84" s="55">
        <f t="shared" si="1"/>
        <v>0</v>
      </c>
      <c r="P84" s="47"/>
      <c r="Q84" s="56"/>
      <c r="R84" s="57" t="s">
        <v>41</v>
      </c>
      <c r="S84" s="57" t="s">
        <v>113</v>
      </c>
      <c r="V84" s="58"/>
      <c r="Y84" s="59"/>
      <c r="Z84" s="59"/>
      <c r="AA84" s="59"/>
    </row>
    <row r="85" spans="1:27" s="37" customFormat="1" ht="44.25" customHeight="1" x14ac:dyDescent="0.25">
      <c r="A85" s="47" t="s">
        <v>35</v>
      </c>
      <c r="B85" s="47" t="s">
        <v>55</v>
      </c>
      <c r="C85" s="48" t="s">
        <v>189</v>
      </c>
      <c r="D85" s="48" t="s">
        <v>190</v>
      </c>
      <c r="E85" s="48" t="s">
        <v>191</v>
      </c>
      <c r="F85" s="49" t="s">
        <v>192</v>
      </c>
      <c r="G85" s="50">
        <v>2</v>
      </c>
      <c r="H85" s="50">
        <v>10</v>
      </c>
      <c r="I85" s="51">
        <v>23</v>
      </c>
      <c r="J85" s="52">
        <v>45313</v>
      </c>
      <c r="K85" s="52">
        <v>45640</v>
      </c>
      <c r="L85" s="53">
        <v>4465545</v>
      </c>
      <c r="M85" s="54">
        <f t="shared" si="0"/>
        <v>96158069</v>
      </c>
      <c r="N85" s="47"/>
      <c r="O85" s="55">
        <f t="shared" si="1"/>
        <v>0</v>
      </c>
      <c r="P85" s="47"/>
      <c r="Q85" s="56"/>
      <c r="R85" s="57" t="s">
        <v>41</v>
      </c>
      <c r="S85" s="57" t="s">
        <v>42</v>
      </c>
      <c r="V85" s="58"/>
      <c r="Y85" s="59"/>
      <c r="Z85" s="59"/>
      <c r="AA85" s="59"/>
    </row>
    <row r="86" spans="1:27" s="37" customFormat="1" ht="44.25" customHeight="1" x14ac:dyDescent="0.25">
      <c r="A86" s="47" t="s">
        <v>35</v>
      </c>
      <c r="B86" s="47" t="s">
        <v>55</v>
      </c>
      <c r="C86" s="48" t="s">
        <v>189</v>
      </c>
      <c r="D86" s="48" t="s">
        <v>190</v>
      </c>
      <c r="E86" s="48" t="s">
        <v>191</v>
      </c>
      <c r="F86" s="49" t="s">
        <v>192</v>
      </c>
      <c r="G86" s="50">
        <v>2</v>
      </c>
      <c r="H86" s="50">
        <v>10</v>
      </c>
      <c r="I86" s="51">
        <v>14</v>
      </c>
      <c r="J86" s="52">
        <v>45323</v>
      </c>
      <c r="K86" s="52">
        <v>45640</v>
      </c>
      <c r="L86" s="53">
        <v>4465545</v>
      </c>
      <c r="M86" s="54">
        <f t="shared" si="0"/>
        <v>93478742</v>
      </c>
      <c r="N86" s="47"/>
      <c r="O86" s="55"/>
      <c r="P86" s="47"/>
      <c r="Q86" s="56"/>
      <c r="R86" s="57" t="s">
        <v>41</v>
      </c>
      <c r="S86" s="57" t="s">
        <v>113</v>
      </c>
      <c r="V86" s="58"/>
      <c r="Y86" s="59"/>
      <c r="Z86" s="59"/>
      <c r="AA86" s="59"/>
    </row>
    <row r="87" spans="1:27" s="37" customFormat="1" ht="44.25" customHeight="1" x14ac:dyDescent="0.25">
      <c r="A87" s="47" t="s">
        <v>35</v>
      </c>
      <c r="B87" s="47" t="s">
        <v>55</v>
      </c>
      <c r="C87" s="48" t="s">
        <v>189</v>
      </c>
      <c r="D87" s="48" t="s">
        <v>190</v>
      </c>
      <c r="E87" s="48" t="s">
        <v>191</v>
      </c>
      <c r="F87" s="49" t="s">
        <v>192</v>
      </c>
      <c r="G87" s="50">
        <v>1</v>
      </c>
      <c r="H87" s="50">
        <v>9</v>
      </c>
      <c r="I87" s="51">
        <v>14</v>
      </c>
      <c r="J87" s="52">
        <v>45352</v>
      </c>
      <c r="K87" s="52">
        <v>45640</v>
      </c>
      <c r="L87" s="53">
        <v>4465545</v>
      </c>
      <c r="M87" s="54">
        <f t="shared" si="0"/>
        <v>42273826</v>
      </c>
      <c r="N87" s="47"/>
      <c r="O87" s="55"/>
      <c r="P87" s="47"/>
      <c r="Q87" s="56"/>
      <c r="R87" s="57" t="s">
        <v>41</v>
      </c>
      <c r="S87" s="57" t="s">
        <v>42</v>
      </c>
      <c r="V87" s="58"/>
      <c r="Y87" s="59"/>
      <c r="Z87" s="59"/>
      <c r="AA87" s="59"/>
    </row>
    <row r="88" spans="1:27" s="37" customFormat="1" ht="44.25" customHeight="1" x14ac:dyDescent="0.25">
      <c r="A88" s="47" t="s">
        <v>35</v>
      </c>
      <c r="B88" s="47" t="s">
        <v>36</v>
      </c>
      <c r="C88" s="48" t="s">
        <v>193</v>
      </c>
      <c r="D88" s="48" t="s">
        <v>194</v>
      </c>
      <c r="E88" s="48" t="s">
        <v>195</v>
      </c>
      <c r="F88" s="49" t="s">
        <v>196</v>
      </c>
      <c r="G88" s="50">
        <v>1</v>
      </c>
      <c r="H88" s="50">
        <v>10</v>
      </c>
      <c r="I88" s="51">
        <v>23</v>
      </c>
      <c r="J88" s="52">
        <v>45313</v>
      </c>
      <c r="K88" s="52">
        <v>45640</v>
      </c>
      <c r="L88" s="53">
        <v>4465545</v>
      </c>
      <c r="M88" s="54">
        <f t="shared" si="0"/>
        <v>48079034.5</v>
      </c>
      <c r="N88" s="47"/>
      <c r="O88" s="55">
        <f t="shared" si="1"/>
        <v>0</v>
      </c>
      <c r="P88" s="47"/>
      <c r="Q88" s="56"/>
      <c r="R88" s="57" t="s">
        <v>41</v>
      </c>
      <c r="S88" s="57" t="s">
        <v>42</v>
      </c>
      <c r="V88" s="58"/>
      <c r="Y88" s="59"/>
      <c r="Z88" s="59"/>
      <c r="AA88" s="59"/>
    </row>
    <row r="89" spans="1:27" s="37" customFormat="1" ht="44.25" customHeight="1" x14ac:dyDescent="0.25">
      <c r="A89" s="47" t="s">
        <v>35</v>
      </c>
      <c r="B89" s="47" t="s">
        <v>36</v>
      </c>
      <c r="C89" s="48" t="s">
        <v>193</v>
      </c>
      <c r="D89" s="48" t="s">
        <v>194</v>
      </c>
      <c r="E89" s="48" t="s">
        <v>195</v>
      </c>
      <c r="F89" s="49" t="s">
        <v>196</v>
      </c>
      <c r="G89" s="50">
        <v>1</v>
      </c>
      <c r="H89" s="50">
        <v>9</v>
      </c>
      <c r="I89" s="51">
        <v>14</v>
      </c>
      <c r="J89" s="52">
        <v>45352</v>
      </c>
      <c r="K89" s="52">
        <v>45640</v>
      </c>
      <c r="L89" s="53">
        <v>4465545</v>
      </c>
      <c r="M89" s="54">
        <f t="shared" si="0"/>
        <v>42273826</v>
      </c>
      <c r="N89" s="47"/>
      <c r="O89" s="55"/>
      <c r="P89" s="47"/>
      <c r="Q89" s="56"/>
      <c r="R89" s="57" t="s">
        <v>41</v>
      </c>
      <c r="S89" s="57" t="s">
        <v>42</v>
      </c>
      <c r="V89" s="58"/>
      <c r="Y89" s="59"/>
      <c r="Z89" s="59"/>
      <c r="AA89" s="59"/>
    </row>
    <row r="90" spans="1:27" s="37" customFormat="1" ht="44.25" customHeight="1" x14ac:dyDescent="0.25">
      <c r="A90" s="47" t="s">
        <v>35</v>
      </c>
      <c r="B90" s="47" t="s">
        <v>36</v>
      </c>
      <c r="C90" s="48" t="s">
        <v>193</v>
      </c>
      <c r="D90" s="48" t="s">
        <v>194</v>
      </c>
      <c r="E90" s="48" t="s">
        <v>195</v>
      </c>
      <c r="F90" s="49" t="s">
        <v>196</v>
      </c>
      <c r="G90" s="50">
        <v>2</v>
      </c>
      <c r="H90" s="50">
        <v>10</v>
      </c>
      <c r="I90" s="51">
        <v>14</v>
      </c>
      <c r="J90" s="52">
        <v>45323</v>
      </c>
      <c r="K90" s="52">
        <v>45640</v>
      </c>
      <c r="L90" s="53">
        <v>4465545</v>
      </c>
      <c r="M90" s="54">
        <f t="shared" si="0"/>
        <v>93478742</v>
      </c>
      <c r="N90" s="47"/>
      <c r="O90" s="55"/>
      <c r="P90" s="47"/>
      <c r="Q90" s="56"/>
      <c r="R90" s="57" t="s">
        <v>41</v>
      </c>
      <c r="S90" s="57" t="s">
        <v>42</v>
      </c>
      <c r="V90" s="58"/>
      <c r="Y90" s="59"/>
      <c r="Z90" s="59"/>
      <c r="AA90" s="59"/>
    </row>
    <row r="91" spans="1:27" s="37" customFormat="1" ht="44.25" customHeight="1" x14ac:dyDescent="0.25">
      <c r="A91" s="47" t="s">
        <v>35</v>
      </c>
      <c r="B91" s="47" t="s">
        <v>36</v>
      </c>
      <c r="C91" s="48" t="s">
        <v>197</v>
      </c>
      <c r="D91" s="48" t="s">
        <v>198</v>
      </c>
      <c r="E91" s="48" t="s">
        <v>199</v>
      </c>
      <c r="F91" s="49" t="s">
        <v>200</v>
      </c>
      <c r="G91" s="50">
        <v>1</v>
      </c>
      <c r="H91" s="50">
        <v>10</v>
      </c>
      <c r="I91" s="51">
        <v>14</v>
      </c>
      <c r="J91" s="52">
        <v>45323</v>
      </c>
      <c r="K91" s="52">
        <v>45640</v>
      </c>
      <c r="L91" s="53">
        <v>4465545</v>
      </c>
      <c r="M91" s="54">
        <f t="shared" si="0"/>
        <v>46739371</v>
      </c>
      <c r="N91" s="47"/>
      <c r="O91" s="55"/>
      <c r="P91" s="47"/>
      <c r="Q91" s="56"/>
      <c r="R91" s="57" t="s">
        <v>41</v>
      </c>
      <c r="S91" s="57" t="s">
        <v>42</v>
      </c>
      <c r="V91" s="58"/>
      <c r="Y91" s="59"/>
      <c r="Z91" s="59"/>
      <c r="AA91" s="59"/>
    </row>
    <row r="92" spans="1:27" s="37" customFormat="1" ht="44.25" customHeight="1" x14ac:dyDescent="0.25">
      <c r="A92" s="47" t="s">
        <v>35</v>
      </c>
      <c r="B92" s="47" t="s">
        <v>36</v>
      </c>
      <c r="C92" s="48" t="s">
        <v>201</v>
      </c>
      <c r="D92" s="48" t="s">
        <v>176</v>
      </c>
      <c r="E92" s="48" t="s">
        <v>202</v>
      </c>
      <c r="F92" s="49" t="s">
        <v>203</v>
      </c>
      <c r="G92" s="50">
        <v>1</v>
      </c>
      <c r="H92" s="50">
        <v>10</v>
      </c>
      <c r="I92" s="51">
        <v>14</v>
      </c>
      <c r="J92" s="52">
        <v>45323</v>
      </c>
      <c r="K92" s="52">
        <v>45640</v>
      </c>
      <c r="L92" s="53">
        <v>4465545</v>
      </c>
      <c r="M92" s="54">
        <f t="shared" si="0"/>
        <v>46739371</v>
      </c>
      <c r="N92" s="47"/>
      <c r="O92" s="55"/>
      <c r="P92" s="47"/>
      <c r="Q92" s="56"/>
      <c r="R92" s="57" t="s">
        <v>41</v>
      </c>
      <c r="S92" s="57" t="s">
        <v>42</v>
      </c>
      <c r="V92" s="58"/>
      <c r="Y92" s="59"/>
      <c r="Z92" s="59"/>
      <c r="AA92" s="59"/>
    </row>
    <row r="93" spans="1:27" s="37" customFormat="1" ht="44.25" customHeight="1" x14ac:dyDescent="0.25">
      <c r="A93" s="47" t="s">
        <v>35</v>
      </c>
      <c r="B93" s="47" t="s">
        <v>36</v>
      </c>
      <c r="C93" s="48" t="s">
        <v>204</v>
      </c>
      <c r="D93" s="48" t="s">
        <v>205</v>
      </c>
      <c r="E93" s="48" t="s">
        <v>206</v>
      </c>
      <c r="F93" s="49" t="s">
        <v>207</v>
      </c>
      <c r="G93" s="50">
        <v>1</v>
      </c>
      <c r="H93" s="50">
        <v>10</v>
      </c>
      <c r="I93" s="51">
        <v>23</v>
      </c>
      <c r="J93" s="52">
        <v>45313</v>
      </c>
      <c r="K93" s="52">
        <v>45640</v>
      </c>
      <c r="L93" s="53">
        <v>4465545</v>
      </c>
      <c r="M93" s="54">
        <f t="shared" si="0"/>
        <v>48079034.5</v>
      </c>
      <c r="N93" s="47"/>
      <c r="O93" s="55">
        <f t="shared" si="1"/>
        <v>0</v>
      </c>
      <c r="P93" s="47"/>
      <c r="Q93" s="56"/>
      <c r="R93" s="57" t="s">
        <v>41</v>
      </c>
      <c r="S93" s="57" t="s">
        <v>113</v>
      </c>
      <c r="V93" s="58"/>
      <c r="Y93" s="59"/>
      <c r="Z93" s="59"/>
      <c r="AA93" s="59"/>
    </row>
    <row r="94" spans="1:27" s="37" customFormat="1" ht="44.25" customHeight="1" x14ac:dyDescent="0.25">
      <c r="A94" s="47" t="s">
        <v>35</v>
      </c>
      <c r="B94" s="47" t="s">
        <v>36</v>
      </c>
      <c r="C94" s="48" t="s">
        <v>204</v>
      </c>
      <c r="D94" s="48" t="s">
        <v>208</v>
      </c>
      <c r="E94" s="48" t="s">
        <v>206</v>
      </c>
      <c r="F94" s="49" t="s">
        <v>209</v>
      </c>
      <c r="G94" s="50">
        <v>1</v>
      </c>
      <c r="H94" s="50">
        <v>10</v>
      </c>
      <c r="I94" s="51">
        <v>14</v>
      </c>
      <c r="J94" s="52">
        <v>45323</v>
      </c>
      <c r="K94" s="52">
        <v>45640</v>
      </c>
      <c r="L94" s="53">
        <v>4465545</v>
      </c>
      <c r="M94" s="54">
        <f t="shared" ref="M94:M133" si="7">+((H94*L94)+(L94/30)*I94)*G94</f>
        <v>46739371</v>
      </c>
      <c r="N94" s="47"/>
      <c r="O94" s="55"/>
      <c r="P94" s="47"/>
      <c r="Q94" s="56"/>
      <c r="R94" s="57" t="s">
        <v>41</v>
      </c>
      <c r="S94" s="57" t="s">
        <v>113</v>
      </c>
      <c r="V94" s="58"/>
      <c r="Y94" s="59"/>
      <c r="Z94" s="59"/>
      <c r="AA94" s="59"/>
    </row>
    <row r="95" spans="1:27" s="37" customFormat="1" ht="44.25" customHeight="1" x14ac:dyDescent="0.25">
      <c r="A95" s="47" t="s">
        <v>35</v>
      </c>
      <c r="B95" s="47" t="s">
        <v>36</v>
      </c>
      <c r="C95" s="48" t="s">
        <v>210</v>
      </c>
      <c r="D95" s="48" t="s">
        <v>211</v>
      </c>
      <c r="E95" s="48" t="s">
        <v>212</v>
      </c>
      <c r="F95" s="49" t="s">
        <v>213</v>
      </c>
      <c r="G95" s="50">
        <v>1</v>
      </c>
      <c r="H95" s="50">
        <v>8</v>
      </c>
      <c r="I95" s="51">
        <v>14</v>
      </c>
      <c r="J95" s="52">
        <v>45383</v>
      </c>
      <c r="K95" s="52">
        <v>45640</v>
      </c>
      <c r="L95" s="53">
        <v>4465545</v>
      </c>
      <c r="M95" s="54">
        <f t="shared" si="7"/>
        <v>37808281</v>
      </c>
      <c r="N95" s="47"/>
      <c r="O95" s="55"/>
      <c r="P95" s="47"/>
      <c r="Q95" s="56"/>
      <c r="R95" s="57" t="s">
        <v>41</v>
      </c>
      <c r="S95" s="57" t="s">
        <v>42</v>
      </c>
      <c r="V95" s="58"/>
      <c r="Y95" s="59"/>
      <c r="Z95" s="59"/>
      <c r="AA95" s="59"/>
    </row>
    <row r="96" spans="1:27" s="37" customFormat="1" ht="44.25" customHeight="1" x14ac:dyDescent="0.25">
      <c r="A96" s="47" t="s">
        <v>35</v>
      </c>
      <c r="B96" s="47" t="s">
        <v>36</v>
      </c>
      <c r="C96" s="48" t="s">
        <v>214</v>
      </c>
      <c r="D96" s="48" t="s">
        <v>215</v>
      </c>
      <c r="E96" s="48" t="s">
        <v>216</v>
      </c>
      <c r="F96" s="49" t="s">
        <v>217</v>
      </c>
      <c r="G96" s="50">
        <v>1</v>
      </c>
      <c r="H96" s="50">
        <v>10</v>
      </c>
      <c r="I96" s="51">
        <v>23</v>
      </c>
      <c r="J96" s="52">
        <v>45313</v>
      </c>
      <c r="K96" s="52">
        <v>45640</v>
      </c>
      <c r="L96" s="53">
        <v>4465545</v>
      </c>
      <c r="M96" s="54">
        <f t="shared" si="7"/>
        <v>48079034.5</v>
      </c>
      <c r="N96" s="47"/>
      <c r="O96" s="55">
        <f t="shared" ref="O96" si="8">+((H96*N96)+(N96/30)*I96)*G96</f>
        <v>0</v>
      </c>
      <c r="P96" s="47"/>
      <c r="Q96" s="56"/>
      <c r="R96" s="57" t="s">
        <v>41</v>
      </c>
      <c r="S96" s="57" t="s">
        <v>113</v>
      </c>
      <c r="V96" s="58"/>
      <c r="Y96" s="59"/>
      <c r="Z96" s="59"/>
      <c r="AA96" s="59"/>
    </row>
    <row r="97" spans="1:27" s="37" customFormat="1" ht="44.25" customHeight="1" x14ac:dyDescent="0.25">
      <c r="A97" s="47" t="s">
        <v>35</v>
      </c>
      <c r="B97" s="47" t="s">
        <v>55</v>
      </c>
      <c r="C97" s="47" t="s">
        <v>218</v>
      </c>
      <c r="D97" s="48" t="s">
        <v>219</v>
      </c>
      <c r="E97" s="48" t="s">
        <v>220</v>
      </c>
      <c r="F97" s="60" t="s">
        <v>221</v>
      </c>
      <c r="G97" s="50">
        <v>1</v>
      </c>
      <c r="H97" s="50">
        <v>10</v>
      </c>
      <c r="I97" s="51">
        <v>23</v>
      </c>
      <c r="J97" s="52">
        <v>45313</v>
      </c>
      <c r="K97" s="52">
        <v>45640</v>
      </c>
      <c r="L97" s="61">
        <v>4465545</v>
      </c>
      <c r="M97" s="61">
        <f t="shared" si="7"/>
        <v>48079034.5</v>
      </c>
      <c r="N97" s="47"/>
      <c r="O97" s="61">
        <f>+((H97*N97)+(N97/30)*I97)*G97</f>
        <v>0</v>
      </c>
      <c r="P97" s="47"/>
      <c r="Q97" s="56"/>
      <c r="R97" s="57" t="s">
        <v>41</v>
      </c>
      <c r="S97" s="57" t="s">
        <v>47</v>
      </c>
      <c r="V97" s="58"/>
      <c r="Y97" s="59"/>
      <c r="Z97" s="59"/>
      <c r="AA97" s="59"/>
    </row>
    <row r="98" spans="1:27" s="37" customFormat="1" ht="44.25" customHeight="1" x14ac:dyDescent="0.25">
      <c r="A98" s="47" t="s">
        <v>35</v>
      </c>
      <c r="B98" s="47" t="s">
        <v>55</v>
      </c>
      <c r="C98" s="48" t="s">
        <v>218</v>
      </c>
      <c r="D98" s="48" t="s">
        <v>219</v>
      </c>
      <c r="E98" s="48" t="s">
        <v>220</v>
      </c>
      <c r="F98" s="60" t="s">
        <v>221</v>
      </c>
      <c r="G98" s="50">
        <v>1</v>
      </c>
      <c r="H98" s="50">
        <v>10</v>
      </c>
      <c r="I98" s="51">
        <v>23</v>
      </c>
      <c r="J98" s="52">
        <v>45313</v>
      </c>
      <c r="K98" s="52">
        <v>45640</v>
      </c>
      <c r="L98" s="61"/>
      <c r="M98" s="61">
        <f t="shared" si="7"/>
        <v>0</v>
      </c>
      <c r="N98" s="61">
        <v>4465545</v>
      </c>
      <c r="O98" s="61">
        <f>+((H98*N98)+(N98/30)*I98)*G98</f>
        <v>48079034.5</v>
      </c>
      <c r="P98" s="47"/>
      <c r="Q98" s="56"/>
      <c r="R98" s="57" t="s">
        <v>55</v>
      </c>
      <c r="S98" s="57" t="s">
        <v>47</v>
      </c>
      <c r="V98" s="58"/>
      <c r="Y98" s="59"/>
      <c r="Z98" s="59"/>
      <c r="AA98" s="59"/>
    </row>
    <row r="99" spans="1:27" s="37" customFormat="1" ht="44.25" customHeight="1" x14ac:dyDescent="0.25">
      <c r="A99" s="47" t="s">
        <v>35</v>
      </c>
      <c r="B99" s="47" t="s">
        <v>55</v>
      </c>
      <c r="C99" s="48" t="s">
        <v>76</v>
      </c>
      <c r="D99" s="48" t="s">
        <v>77</v>
      </c>
      <c r="E99" s="48" t="s">
        <v>78</v>
      </c>
      <c r="F99" s="60" t="s">
        <v>222</v>
      </c>
      <c r="G99" s="50">
        <v>1</v>
      </c>
      <c r="H99" s="50">
        <v>10</v>
      </c>
      <c r="I99" s="51">
        <v>23</v>
      </c>
      <c r="J99" s="52">
        <v>45313</v>
      </c>
      <c r="K99" s="52">
        <v>45640</v>
      </c>
      <c r="L99" s="61">
        <v>4465545</v>
      </c>
      <c r="M99" s="61">
        <f t="shared" si="7"/>
        <v>48079034.5</v>
      </c>
      <c r="N99" s="61"/>
      <c r="O99" s="61">
        <f>+((H99*N99)+(N99/30)*I99)*G99</f>
        <v>0</v>
      </c>
      <c r="P99" s="47"/>
      <c r="Q99" s="56"/>
      <c r="R99" s="57" t="s">
        <v>41</v>
      </c>
      <c r="S99" s="57" t="s">
        <v>47</v>
      </c>
      <c r="V99" s="58"/>
      <c r="Y99" s="59"/>
      <c r="Z99" s="59"/>
      <c r="AA99" s="59"/>
    </row>
    <row r="100" spans="1:27" s="37" customFormat="1" ht="44.25" customHeight="1" x14ac:dyDescent="0.25">
      <c r="A100" s="47" t="s">
        <v>35</v>
      </c>
      <c r="B100" s="47" t="s">
        <v>55</v>
      </c>
      <c r="C100" s="48" t="s">
        <v>43</v>
      </c>
      <c r="D100" s="48" t="s">
        <v>44</v>
      </c>
      <c r="E100" s="48" t="s">
        <v>45</v>
      </c>
      <c r="F100" s="60" t="s">
        <v>223</v>
      </c>
      <c r="G100" s="50">
        <v>1</v>
      </c>
      <c r="H100" s="50">
        <v>10</v>
      </c>
      <c r="I100" s="51">
        <v>23</v>
      </c>
      <c r="J100" s="52">
        <v>45313</v>
      </c>
      <c r="K100" s="52">
        <v>45640</v>
      </c>
      <c r="L100" s="61">
        <v>4465545</v>
      </c>
      <c r="M100" s="61">
        <f t="shared" si="7"/>
        <v>48079034.5</v>
      </c>
      <c r="N100" s="47"/>
      <c r="O100" s="61">
        <f>+((H100*N100)+(N100/30)*I100)*G100</f>
        <v>0</v>
      </c>
      <c r="P100" s="47"/>
      <c r="Q100" s="56"/>
      <c r="R100" s="57" t="s">
        <v>41</v>
      </c>
      <c r="S100" s="57" t="s">
        <v>47</v>
      </c>
      <c r="V100" s="58"/>
      <c r="Y100" s="59"/>
      <c r="Z100" s="59"/>
      <c r="AA100" s="59"/>
    </row>
    <row r="101" spans="1:27" s="37" customFormat="1" ht="44.25" customHeight="1" x14ac:dyDescent="0.25">
      <c r="A101" s="47" t="s">
        <v>35</v>
      </c>
      <c r="B101" s="47" t="s">
        <v>55</v>
      </c>
      <c r="C101" s="48" t="s">
        <v>160</v>
      </c>
      <c r="D101" s="48" t="s">
        <v>161</v>
      </c>
      <c r="E101" s="48" t="s">
        <v>162</v>
      </c>
      <c r="F101" s="49" t="s">
        <v>224</v>
      </c>
      <c r="G101" s="50">
        <v>1</v>
      </c>
      <c r="H101" s="50">
        <v>9</v>
      </c>
      <c r="I101" s="51">
        <v>14</v>
      </c>
      <c r="J101" s="52">
        <v>45352</v>
      </c>
      <c r="K101" s="52">
        <v>45640</v>
      </c>
      <c r="L101" s="61">
        <v>4465545</v>
      </c>
      <c r="M101" s="61">
        <f t="shared" si="7"/>
        <v>42273826</v>
      </c>
      <c r="N101" s="61"/>
      <c r="O101" s="61"/>
      <c r="P101" s="47"/>
      <c r="Q101" s="56"/>
      <c r="R101" s="57" t="s">
        <v>41</v>
      </c>
      <c r="S101" s="57" t="s">
        <v>47</v>
      </c>
      <c r="V101" s="58"/>
      <c r="Y101" s="59"/>
      <c r="Z101" s="59"/>
      <c r="AA101" s="59"/>
    </row>
    <row r="102" spans="1:27" s="37" customFormat="1" ht="44.25" customHeight="1" x14ac:dyDescent="0.25">
      <c r="A102" s="47" t="s">
        <v>35</v>
      </c>
      <c r="B102" s="47" t="s">
        <v>55</v>
      </c>
      <c r="C102" s="48" t="s">
        <v>160</v>
      </c>
      <c r="D102" s="48" t="s">
        <v>161</v>
      </c>
      <c r="E102" s="48" t="s">
        <v>162</v>
      </c>
      <c r="F102" s="49" t="s">
        <v>224</v>
      </c>
      <c r="G102" s="50">
        <v>1</v>
      </c>
      <c r="H102" s="50">
        <v>10</v>
      </c>
      <c r="I102" s="51">
        <v>14</v>
      </c>
      <c r="J102" s="52">
        <v>45323</v>
      </c>
      <c r="K102" s="52">
        <v>45640</v>
      </c>
      <c r="L102" s="61">
        <v>4465545</v>
      </c>
      <c r="M102" s="61">
        <f t="shared" si="7"/>
        <v>46739371</v>
      </c>
      <c r="N102" s="47"/>
      <c r="O102" s="61">
        <f>+((H102*N102)+(N102/30)*I102)*G102</f>
        <v>0</v>
      </c>
      <c r="P102" s="47"/>
      <c r="Q102" s="56"/>
      <c r="R102" s="57" t="s">
        <v>41</v>
      </c>
      <c r="S102" s="57" t="s">
        <v>47</v>
      </c>
      <c r="V102" s="58"/>
      <c r="Y102" s="59"/>
      <c r="Z102" s="59"/>
      <c r="AA102" s="59"/>
    </row>
    <row r="103" spans="1:27" s="37" customFormat="1" ht="44.25" customHeight="1" x14ac:dyDescent="0.25">
      <c r="A103" s="47" t="s">
        <v>35</v>
      </c>
      <c r="B103" s="47" t="s">
        <v>55</v>
      </c>
      <c r="C103" s="48" t="s">
        <v>225</v>
      </c>
      <c r="D103" s="48" t="s">
        <v>226</v>
      </c>
      <c r="E103" s="48" t="s">
        <v>227</v>
      </c>
      <c r="F103" s="49" t="s">
        <v>228</v>
      </c>
      <c r="G103" s="50">
        <v>2</v>
      </c>
      <c r="H103" s="50">
        <v>10</v>
      </c>
      <c r="I103" s="51">
        <v>14</v>
      </c>
      <c r="J103" s="52">
        <v>45323</v>
      </c>
      <c r="K103" s="52">
        <v>45640</v>
      </c>
      <c r="L103" s="61">
        <v>4465545</v>
      </c>
      <c r="M103" s="61">
        <f t="shared" si="7"/>
        <v>93478742</v>
      </c>
      <c r="N103" s="61"/>
      <c r="O103" s="61">
        <f>+((H103*N103)+(N103/30)*I103)*G103</f>
        <v>0</v>
      </c>
      <c r="P103" s="47"/>
      <c r="Q103" s="56"/>
      <c r="R103" s="57" t="s">
        <v>41</v>
      </c>
      <c r="S103" s="57" t="s">
        <v>47</v>
      </c>
      <c r="V103" s="58"/>
      <c r="Y103" s="59"/>
      <c r="Z103" s="59"/>
      <c r="AA103" s="59"/>
    </row>
    <row r="104" spans="1:27" s="37" customFormat="1" ht="44.25" customHeight="1" x14ac:dyDescent="0.25">
      <c r="A104" s="47" t="s">
        <v>35</v>
      </c>
      <c r="B104" s="47" t="s">
        <v>55</v>
      </c>
      <c r="C104" s="48" t="s">
        <v>229</v>
      </c>
      <c r="D104" s="48" t="s">
        <v>230</v>
      </c>
      <c r="E104" s="48" t="s">
        <v>231</v>
      </c>
      <c r="F104" s="49" t="s">
        <v>232</v>
      </c>
      <c r="G104" s="50">
        <v>1</v>
      </c>
      <c r="H104" s="50">
        <v>9</v>
      </c>
      <c r="I104" s="51">
        <v>14</v>
      </c>
      <c r="J104" s="52">
        <v>45352</v>
      </c>
      <c r="K104" s="52">
        <v>45640</v>
      </c>
      <c r="L104" s="61">
        <v>4465545</v>
      </c>
      <c r="M104" s="61">
        <f t="shared" si="7"/>
        <v>42273826</v>
      </c>
      <c r="N104" s="47"/>
      <c r="O104" s="61">
        <f>+((H104*N104)+(N104/30)*I104)*G104</f>
        <v>0</v>
      </c>
      <c r="P104" s="47"/>
      <c r="Q104" s="56"/>
      <c r="R104" s="57" t="s">
        <v>41</v>
      </c>
      <c r="S104" s="57" t="s">
        <v>47</v>
      </c>
      <c r="V104" s="58"/>
      <c r="Y104" s="59"/>
      <c r="Z104" s="59"/>
      <c r="AA104" s="59"/>
    </row>
    <row r="105" spans="1:27" s="37" customFormat="1" ht="44.25" customHeight="1" x14ac:dyDescent="0.25">
      <c r="A105" s="47" t="s">
        <v>35</v>
      </c>
      <c r="B105" s="47" t="s">
        <v>233</v>
      </c>
      <c r="C105" s="47" t="s">
        <v>168</v>
      </c>
      <c r="D105" s="48" t="s">
        <v>169</v>
      </c>
      <c r="E105" s="48" t="s">
        <v>170</v>
      </c>
      <c r="F105" s="60" t="s">
        <v>171</v>
      </c>
      <c r="G105" s="50">
        <v>1</v>
      </c>
      <c r="H105" s="50">
        <v>9</v>
      </c>
      <c r="I105" s="51">
        <v>29</v>
      </c>
      <c r="J105" s="52">
        <v>45338</v>
      </c>
      <c r="K105" s="52">
        <v>45640</v>
      </c>
      <c r="L105" s="61">
        <v>4465545</v>
      </c>
      <c r="M105" s="61">
        <f t="shared" si="7"/>
        <v>44506598.5</v>
      </c>
      <c r="N105" s="47"/>
      <c r="O105" s="61">
        <f t="shared" ref="O105:O133" si="9">+((H105*N105)+(N105/30)*I105)*G105</f>
        <v>0</v>
      </c>
      <c r="P105" s="47"/>
      <c r="Q105" s="56"/>
      <c r="R105" s="57" t="s">
        <v>41</v>
      </c>
      <c r="S105" s="57"/>
      <c r="V105" s="58"/>
      <c r="Y105" s="59"/>
      <c r="Z105" s="59"/>
      <c r="AA105" s="59"/>
    </row>
    <row r="106" spans="1:27" s="37" customFormat="1" ht="44.25" customHeight="1" x14ac:dyDescent="0.25">
      <c r="A106" s="47" t="s">
        <v>35</v>
      </c>
      <c r="B106" s="47" t="s">
        <v>233</v>
      </c>
      <c r="C106" s="48" t="s">
        <v>234</v>
      </c>
      <c r="D106" s="48" t="s">
        <v>235</v>
      </c>
      <c r="E106" s="48" t="s">
        <v>236</v>
      </c>
      <c r="F106" s="60" t="s">
        <v>237</v>
      </c>
      <c r="G106" s="50">
        <v>1</v>
      </c>
      <c r="H106" s="50">
        <v>9</v>
      </c>
      <c r="I106" s="51">
        <v>29</v>
      </c>
      <c r="J106" s="52">
        <v>45338</v>
      </c>
      <c r="K106" s="52">
        <v>45640</v>
      </c>
      <c r="L106" s="61">
        <v>4465545</v>
      </c>
      <c r="M106" s="61">
        <f t="shared" si="7"/>
        <v>44506598.5</v>
      </c>
      <c r="N106" s="61"/>
      <c r="O106" s="61">
        <f t="shared" si="9"/>
        <v>0</v>
      </c>
      <c r="P106" s="47"/>
      <c r="Q106" s="56"/>
      <c r="R106" s="57" t="s">
        <v>41</v>
      </c>
      <c r="S106" s="57"/>
      <c r="V106" s="58"/>
      <c r="Y106" s="59"/>
      <c r="Z106" s="59"/>
      <c r="AA106" s="59"/>
    </row>
    <row r="107" spans="1:27" s="37" customFormat="1" ht="44.25" customHeight="1" x14ac:dyDescent="0.25">
      <c r="A107" s="47" t="s">
        <v>35</v>
      </c>
      <c r="B107" s="47" t="s">
        <v>233</v>
      </c>
      <c r="C107" s="48" t="s">
        <v>136</v>
      </c>
      <c r="D107" s="48" t="s">
        <v>137</v>
      </c>
      <c r="E107" s="48" t="s">
        <v>138</v>
      </c>
      <c r="F107" s="60" t="s">
        <v>140</v>
      </c>
      <c r="G107" s="50">
        <v>2</v>
      </c>
      <c r="H107" s="50">
        <v>9</v>
      </c>
      <c r="I107" s="51">
        <v>29</v>
      </c>
      <c r="J107" s="52">
        <v>45338</v>
      </c>
      <c r="K107" s="52">
        <v>45640</v>
      </c>
      <c r="L107" s="61">
        <v>4465545</v>
      </c>
      <c r="M107" s="61">
        <f t="shared" si="7"/>
        <v>89013197</v>
      </c>
      <c r="N107" s="61"/>
      <c r="O107" s="61">
        <f t="shared" si="9"/>
        <v>0</v>
      </c>
      <c r="P107" s="47"/>
      <c r="Q107" s="56"/>
      <c r="R107" s="57" t="s">
        <v>41</v>
      </c>
      <c r="S107" s="57"/>
      <c r="V107" s="58"/>
      <c r="Y107" s="59"/>
      <c r="Z107" s="59"/>
      <c r="AA107" s="59"/>
    </row>
    <row r="108" spans="1:27" s="37" customFormat="1" ht="44.25" customHeight="1" x14ac:dyDescent="0.25">
      <c r="A108" s="47" t="s">
        <v>35</v>
      </c>
      <c r="B108" s="47" t="s">
        <v>233</v>
      </c>
      <c r="C108" s="48" t="s">
        <v>238</v>
      </c>
      <c r="D108" s="48" t="s">
        <v>239</v>
      </c>
      <c r="E108" s="48" t="s">
        <v>240</v>
      </c>
      <c r="F108" s="60" t="s">
        <v>241</v>
      </c>
      <c r="G108" s="50">
        <v>1</v>
      </c>
      <c r="H108" s="50">
        <v>9</v>
      </c>
      <c r="I108" s="51">
        <v>14</v>
      </c>
      <c r="J108" s="52">
        <v>45352</v>
      </c>
      <c r="K108" s="52">
        <v>45640</v>
      </c>
      <c r="L108" s="61">
        <v>4465545</v>
      </c>
      <c r="M108" s="61">
        <f t="shared" si="7"/>
        <v>42273826</v>
      </c>
      <c r="N108" s="61"/>
      <c r="O108" s="61">
        <f t="shared" si="9"/>
        <v>0</v>
      </c>
      <c r="P108" s="47"/>
      <c r="Q108" s="56"/>
      <c r="R108" s="57" t="s">
        <v>41</v>
      </c>
      <c r="S108" s="57" t="s">
        <v>265</v>
      </c>
      <c r="V108" s="58"/>
      <c r="Y108" s="59"/>
      <c r="Z108" s="59"/>
      <c r="AA108" s="59"/>
    </row>
    <row r="109" spans="1:27" s="37" customFormat="1" ht="44.25" customHeight="1" x14ac:dyDescent="0.25">
      <c r="A109" s="47" t="s">
        <v>35</v>
      </c>
      <c r="B109" s="47" t="s">
        <v>233</v>
      </c>
      <c r="C109" s="48" t="s">
        <v>242</v>
      </c>
      <c r="D109" s="48" t="s">
        <v>77</v>
      </c>
      <c r="E109" s="48" t="s">
        <v>243</v>
      </c>
      <c r="F109" s="60" t="s">
        <v>244</v>
      </c>
      <c r="G109" s="50">
        <v>1</v>
      </c>
      <c r="H109" s="50">
        <v>10</v>
      </c>
      <c r="I109" s="51">
        <v>14</v>
      </c>
      <c r="J109" s="52">
        <v>45323</v>
      </c>
      <c r="K109" s="52">
        <v>45640</v>
      </c>
      <c r="L109" s="61">
        <v>4465545</v>
      </c>
      <c r="M109" s="61">
        <f t="shared" si="7"/>
        <v>46739371</v>
      </c>
      <c r="N109" s="61"/>
      <c r="O109" s="61">
        <f t="shared" si="9"/>
        <v>0</v>
      </c>
      <c r="P109" s="47"/>
      <c r="Q109" s="56"/>
      <c r="R109" s="57" t="s">
        <v>41</v>
      </c>
      <c r="S109" s="57" t="s">
        <v>265</v>
      </c>
      <c r="V109" s="58"/>
      <c r="Y109" s="59"/>
      <c r="Z109" s="59"/>
      <c r="AA109" s="59"/>
    </row>
    <row r="110" spans="1:27" s="37" customFormat="1" ht="44.25" customHeight="1" x14ac:dyDescent="0.25">
      <c r="A110" s="47" t="s">
        <v>35</v>
      </c>
      <c r="B110" s="47" t="s">
        <v>233</v>
      </c>
      <c r="C110" s="48" t="s">
        <v>245</v>
      </c>
      <c r="D110" s="48" t="s">
        <v>246</v>
      </c>
      <c r="E110" s="48" t="s">
        <v>247</v>
      </c>
      <c r="F110" s="60" t="s">
        <v>248</v>
      </c>
      <c r="G110" s="50">
        <v>1</v>
      </c>
      <c r="H110" s="50">
        <v>9</v>
      </c>
      <c r="I110" s="51">
        <v>14</v>
      </c>
      <c r="J110" s="52">
        <v>45352</v>
      </c>
      <c r="K110" s="52">
        <v>45640</v>
      </c>
      <c r="L110" s="61">
        <v>4465545</v>
      </c>
      <c r="M110" s="61">
        <f t="shared" si="7"/>
        <v>42273826</v>
      </c>
      <c r="N110" s="47"/>
      <c r="O110" s="61">
        <f t="shared" si="9"/>
        <v>0</v>
      </c>
      <c r="P110" s="47"/>
      <c r="Q110" s="56"/>
      <c r="R110" s="57" t="s">
        <v>41</v>
      </c>
      <c r="S110" s="57"/>
      <c r="V110" s="58"/>
      <c r="Y110" s="59"/>
      <c r="Z110" s="59"/>
      <c r="AA110" s="59"/>
    </row>
    <row r="111" spans="1:27" s="37" customFormat="1" ht="44.25" customHeight="1" x14ac:dyDescent="0.25">
      <c r="A111" s="47" t="s">
        <v>35</v>
      </c>
      <c r="B111" s="47" t="s">
        <v>233</v>
      </c>
      <c r="C111" s="48" t="s">
        <v>245</v>
      </c>
      <c r="D111" s="48" t="s">
        <v>246</v>
      </c>
      <c r="E111" s="48" t="s">
        <v>247</v>
      </c>
      <c r="F111" s="60" t="s">
        <v>248</v>
      </c>
      <c r="G111" s="50">
        <v>1</v>
      </c>
      <c r="H111" s="50">
        <v>9</v>
      </c>
      <c r="I111" s="51">
        <v>29</v>
      </c>
      <c r="J111" s="52">
        <v>45338</v>
      </c>
      <c r="K111" s="52">
        <v>45640</v>
      </c>
      <c r="L111" s="61">
        <v>4465545</v>
      </c>
      <c r="M111" s="61">
        <f t="shared" si="7"/>
        <v>44506598.5</v>
      </c>
      <c r="N111" s="61"/>
      <c r="O111" s="61">
        <f t="shared" si="9"/>
        <v>0</v>
      </c>
      <c r="P111" s="47"/>
      <c r="Q111" s="56"/>
      <c r="R111" s="57" t="s">
        <v>41</v>
      </c>
      <c r="S111" s="57"/>
      <c r="V111" s="58"/>
      <c r="Y111" s="59"/>
      <c r="Z111" s="59"/>
      <c r="AA111" s="59"/>
    </row>
    <row r="112" spans="1:27" s="37" customFormat="1" ht="44.25" customHeight="1" x14ac:dyDescent="0.25">
      <c r="A112" s="47" t="s">
        <v>35</v>
      </c>
      <c r="B112" s="47" t="s">
        <v>233</v>
      </c>
      <c r="C112" s="48" t="s">
        <v>245</v>
      </c>
      <c r="D112" s="48" t="s">
        <v>246</v>
      </c>
      <c r="E112" s="48" t="s">
        <v>247</v>
      </c>
      <c r="F112" s="60" t="s">
        <v>248</v>
      </c>
      <c r="G112" s="50">
        <v>1</v>
      </c>
      <c r="H112" s="50">
        <v>10</v>
      </c>
      <c r="I112" s="51">
        <v>14</v>
      </c>
      <c r="J112" s="52">
        <v>45323</v>
      </c>
      <c r="K112" s="52">
        <v>45640</v>
      </c>
      <c r="L112" s="61">
        <v>4465545</v>
      </c>
      <c r="M112" s="61">
        <f t="shared" si="7"/>
        <v>46739371</v>
      </c>
      <c r="N112" s="61"/>
      <c r="O112" s="61">
        <f t="shared" si="9"/>
        <v>0</v>
      </c>
      <c r="P112" s="47"/>
      <c r="Q112" s="56"/>
      <c r="R112" s="57" t="s">
        <v>41</v>
      </c>
      <c r="S112" s="57" t="s">
        <v>42</v>
      </c>
      <c r="V112" s="58"/>
      <c r="Y112" s="59"/>
      <c r="Z112" s="59"/>
      <c r="AA112" s="59"/>
    </row>
    <row r="113" spans="1:27" s="37" customFormat="1" ht="44.25" customHeight="1" x14ac:dyDescent="0.25">
      <c r="A113" s="47" t="s">
        <v>35</v>
      </c>
      <c r="B113" s="47" t="s">
        <v>233</v>
      </c>
      <c r="C113" s="48" t="s">
        <v>72</v>
      </c>
      <c r="D113" s="48" t="s">
        <v>73</v>
      </c>
      <c r="E113" s="48" t="s">
        <v>74</v>
      </c>
      <c r="F113" s="60" t="s">
        <v>144</v>
      </c>
      <c r="G113" s="50">
        <v>1</v>
      </c>
      <c r="H113" s="50">
        <v>9</v>
      </c>
      <c r="I113" s="51">
        <v>29</v>
      </c>
      <c r="J113" s="52">
        <v>45338</v>
      </c>
      <c r="K113" s="52">
        <v>45640</v>
      </c>
      <c r="L113" s="61">
        <v>4465545</v>
      </c>
      <c r="M113" s="61">
        <f t="shared" si="7"/>
        <v>44506598.5</v>
      </c>
      <c r="N113" s="47"/>
      <c r="O113" s="61">
        <f t="shared" si="9"/>
        <v>0</v>
      </c>
      <c r="P113" s="47"/>
      <c r="Q113" s="56"/>
      <c r="R113" s="57" t="s">
        <v>41</v>
      </c>
      <c r="S113" s="57"/>
      <c r="V113" s="58"/>
      <c r="Y113" s="59"/>
      <c r="Z113" s="59"/>
      <c r="AA113" s="59"/>
    </row>
    <row r="114" spans="1:27" s="37" customFormat="1" ht="44.25" customHeight="1" x14ac:dyDescent="0.25">
      <c r="A114" s="47" t="s">
        <v>35</v>
      </c>
      <c r="B114" s="47" t="s">
        <v>233</v>
      </c>
      <c r="C114" s="47" t="s">
        <v>249</v>
      </c>
      <c r="D114" s="48" t="s">
        <v>250</v>
      </c>
      <c r="E114" s="48" t="s">
        <v>251</v>
      </c>
      <c r="F114" s="60" t="s">
        <v>252</v>
      </c>
      <c r="G114" s="50">
        <v>1</v>
      </c>
      <c r="H114" s="50">
        <v>10</v>
      </c>
      <c r="I114" s="51">
        <v>23</v>
      </c>
      <c r="J114" s="52">
        <v>45313</v>
      </c>
      <c r="K114" s="52">
        <v>45640</v>
      </c>
      <c r="L114" s="61">
        <v>4465545</v>
      </c>
      <c r="M114" s="61">
        <f t="shared" si="7"/>
        <v>48079034.5</v>
      </c>
      <c r="N114" s="47"/>
      <c r="O114" s="61">
        <f t="shared" si="9"/>
        <v>0</v>
      </c>
      <c r="P114" s="47"/>
      <c r="Q114" s="56"/>
      <c r="R114" s="57" t="s">
        <v>41</v>
      </c>
      <c r="S114" s="57" t="s">
        <v>42</v>
      </c>
      <c r="V114" s="58"/>
      <c r="Y114" s="59"/>
      <c r="Z114" s="59"/>
      <c r="AA114" s="59"/>
    </row>
    <row r="115" spans="1:27" s="37" customFormat="1" ht="44.25" customHeight="1" x14ac:dyDescent="0.25">
      <c r="A115" s="47" t="s">
        <v>35</v>
      </c>
      <c r="B115" s="47" t="s">
        <v>233</v>
      </c>
      <c r="C115" s="48" t="s">
        <v>249</v>
      </c>
      <c r="D115" s="48" t="s">
        <v>250</v>
      </c>
      <c r="E115" s="48" t="s">
        <v>251</v>
      </c>
      <c r="F115" s="60" t="s">
        <v>253</v>
      </c>
      <c r="G115" s="50">
        <v>1</v>
      </c>
      <c r="H115" s="50">
        <v>10</v>
      </c>
      <c r="I115" s="51">
        <v>23</v>
      </c>
      <c r="J115" s="52">
        <v>45313</v>
      </c>
      <c r="K115" s="52">
        <v>45640</v>
      </c>
      <c r="L115" s="61">
        <v>4465545</v>
      </c>
      <c r="M115" s="61">
        <f t="shared" si="7"/>
        <v>48079034.5</v>
      </c>
      <c r="N115" s="61"/>
      <c r="O115" s="61">
        <f t="shared" si="9"/>
        <v>0</v>
      </c>
      <c r="P115" s="47"/>
      <c r="Q115" s="56"/>
      <c r="R115" s="57" t="s">
        <v>41</v>
      </c>
      <c r="S115" s="57" t="s">
        <v>42</v>
      </c>
      <c r="V115" s="58"/>
      <c r="Y115" s="59"/>
      <c r="Z115" s="59"/>
      <c r="AA115" s="59"/>
    </row>
    <row r="116" spans="1:27" s="37" customFormat="1" ht="44.25" customHeight="1" x14ac:dyDescent="0.25">
      <c r="A116" s="47" t="s">
        <v>35</v>
      </c>
      <c r="B116" s="47" t="s">
        <v>233</v>
      </c>
      <c r="C116" s="48" t="s">
        <v>249</v>
      </c>
      <c r="D116" s="48" t="s">
        <v>250</v>
      </c>
      <c r="E116" s="48" t="s">
        <v>251</v>
      </c>
      <c r="F116" s="60" t="s">
        <v>254</v>
      </c>
      <c r="G116" s="50">
        <v>1</v>
      </c>
      <c r="H116" s="50">
        <v>10</v>
      </c>
      <c r="I116" s="51">
        <v>23</v>
      </c>
      <c r="J116" s="52">
        <v>45313</v>
      </c>
      <c r="K116" s="52">
        <v>45640</v>
      </c>
      <c r="L116" s="61">
        <v>4465545</v>
      </c>
      <c r="M116" s="61">
        <f t="shared" si="7"/>
        <v>48079034.5</v>
      </c>
      <c r="N116" s="61"/>
      <c r="O116" s="61">
        <f t="shared" si="9"/>
        <v>0</v>
      </c>
      <c r="P116" s="47"/>
      <c r="Q116" s="56"/>
      <c r="R116" s="57" t="s">
        <v>41</v>
      </c>
      <c r="S116" s="57" t="s">
        <v>42</v>
      </c>
      <c r="V116" s="58"/>
      <c r="Y116" s="59"/>
      <c r="Z116" s="59"/>
      <c r="AA116" s="59"/>
    </row>
    <row r="117" spans="1:27" s="37" customFormat="1" ht="44.25" customHeight="1" x14ac:dyDescent="0.25">
      <c r="A117" s="47" t="s">
        <v>35</v>
      </c>
      <c r="B117" s="47" t="s">
        <v>233</v>
      </c>
      <c r="C117" s="48" t="s">
        <v>249</v>
      </c>
      <c r="D117" s="48" t="s">
        <v>250</v>
      </c>
      <c r="E117" s="48" t="s">
        <v>251</v>
      </c>
      <c r="F117" s="60" t="s">
        <v>255</v>
      </c>
      <c r="G117" s="50">
        <v>1</v>
      </c>
      <c r="H117" s="50">
        <v>10</v>
      </c>
      <c r="I117" s="51">
        <v>23</v>
      </c>
      <c r="J117" s="52">
        <v>45313</v>
      </c>
      <c r="K117" s="52">
        <v>45640</v>
      </c>
      <c r="L117" s="61">
        <v>4465545</v>
      </c>
      <c r="M117" s="61">
        <f t="shared" si="7"/>
        <v>48079034.5</v>
      </c>
      <c r="N117" s="47"/>
      <c r="O117" s="61">
        <f t="shared" si="9"/>
        <v>0</v>
      </c>
      <c r="P117" s="47"/>
      <c r="Q117" s="56"/>
      <c r="R117" s="57" t="s">
        <v>41</v>
      </c>
      <c r="S117" s="57" t="s">
        <v>42</v>
      </c>
      <c r="V117" s="58"/>
      <c r="Y117" s="59"/>
      <c r="Z117" s="59"/>
      <c r="AA117" s="59"/>
    </row>
    <row r="118" spans="1:27" s="37" customFormat="1" ht="44.25" customHeight="1" x14ac:dyDescent="0.25">
      <c r="A118" s="47" t="s">
        <v>35</v>
      </c>
      <c r="B118" s="47" t="s">
        <v>233</v>
      </c>
      <c r="C118" s="48" t="s">
        <v>249</v>
      </c>
      <c r="D118" s="48" t="s">
        <v>250</v>
      </c>
      <c r="E118" s="48" t="s">
        <v>251</v>
      </c>
      <c r="F118" s="60" t="s">
        <v>253</v>
      </c>
      <c r="G118" s="50">
        <v>1</v>
      </c>
      <c r="H118" s="50">
        <v>10</v>
      </c>
      <c r="I118" s="51">
        <v>23</v>
      </c>
      <c r="J118" s="52">
        <v>45313</v>
      </c>
      <c r="K118" s="52">
        <v>45640</v>
      </c>
      <c r="L118" s="61">
        <v>4465545</v>
      </c>
      <c r="M118" s="61">
        <f t="shared" si="7"/>
        <v>48079034.5</v>
      </c>
      <c r="N118" s="47"/>
      <c r="O118" s="61">
        <f t="shared" si="9"/>
        <v>0</v>
      </c>
      <c r="P118" s="47"/>
      <c r="Q118" s="56"/>
      <c r="R118" s="57" t="s">
        <v>41</v>
      </c>
      <c r="S118" s="57" t="s">
        <v>42</v>
      </c>
      <c r="V118" s="58"/>
      <c r="Y118" s="59"/>
      <c r="Z118" s="59"/>
      <c r="AA118" s="59"/>
    </row>
    <row r="119" spans="1:27" s="37" customFormat="1" ht="44.25" customHeight="1" x14ac:dyDescent="0.25">
      <c r="A119" s="47" t="s">
        <v>35</v>
      </c>
      <c r="B119" s="47" t="s">
        <v>233</v>
      </c>
      <c r="C119" s="48" t="s">
        <v>249</v>
      </c>
      <c r="D119" s="48" t="s">
        <v>250</v>
      </c>
      <c r="E119" s="48" t="s">
        <v>251</v>
      </c>
      <c r="F119" s="60" t="s">
        <v>255</v>
      </c>
      <c r="G119" s="50">
        <v>1</v>
      </c>
      <c r="H119" s="50">
        <v>10</v>
      </c>
      <c r="I119" s="51">
        <v>23</v>
      </c>
      <c r="J119" s="52">
        <v>45313</v>
      </c>
      <c r="K119" s="52">
        <v>45640</v>
      </c>
      <c r="L119" s="61">
        <v>4465545</v>
      </c>
      <c r="M119" s="61">
        <f t="shared" si="7"/>
        <v>48079034.5</v>
      </c>
      <c r="N119" s="61"/>
      <c r="O119" s="61">
        <f t="shared" si="9"/>
        <v>0</v>
      </c>
      <c r="P119" s="47"/>
      <c r="Q119" s="56"/>
      <c r="R119" s="57" t="s">
        <v>41</v>
      </c>
      <c r="S119" s="57" t="s">
        <v>42</v>
      </c>
      <c r="V119" s="58"/>
      <c r="Y119" s="59"/>
      <c r="Z119" s="59"/>
      <c r="AA119" s="59"/>
    </row>
    <row r="120" spans="1:27" s="37" customFormat="1" ht="44.25" customHeight="1" x14ac:dyDescent="0.25">
      <c r="A120" s="47" t="s">
        <v>35</v>
      </c>
      <c r="B120" s="47" t="s">
        <v>233</v>
      </c>
      <c r="C120" s="48" t="s">
        <v>249</v>
      </c>
      <c r="D120" s="48" t="s">
        <v>250</v>
      </c>
      <c r="E120" s="48" t="s">
        <v>251</v>
      </c>
      <c r="F120" s="60" t="s">
        <v>256</v>
      </c>
      <c r="G120" s="50">
        <v>1</v>
      </c>
      <c r="H120" s="50">
        <v>10</v>
      </c>
      <c r="I120" s="51">
        <v>23</v>
      </c>
      <c r="J120" s="52">
        <v>45313</v>
      </c>
      <c r="K120" s="52">
        <v>45640</v>
      </c>
      <c r="L120" s="61">
        <v>4465545</v>
      </c>
      <c r="M120" s="61">
        <f t="shared" si="7"/>
        <v>48079034.5</v>
      </c>
      <c r="N120" s="61"/>
      <c r="O120" s="61">
        <f t="shared" si="9"/>
        <v>0</v>
      </c>
      <c r="P120" s="47"/>
      <c r="Q120" s="56"/>
      <c r="R120" s="57" t="s">
        <v>41</v>
      </c>
      <c r="S120" s="57" t="s">
        <v>42</v>
      </c>
      <c r="V120" s="58"/>
      <c r="Y120" s="59"/>
      <c r="Z120" s="59"/>
      <c r="AA120" s="59"/>
    </row>
    <row r="121" spans="1:27" s="37" customFormat="1" ht="44.25" customHeight="1" x14ac:dyDescent="0.25">
      <c r="A121" s="47" t="s">
        <v>35</v>
      </c>
      <c r="B121" s="47" t="s">
        <v>233</v>
      </c>
      <c r="C121" s="48" t="s">
        <v>249</v>
      </c>
      <c r="D121" s="48" t="s">
        <v>250</v>
      </c>
      <c r="E121" s="48" t="s">
        <v>251</v>
      </c>
      <c r="F121" s="60" t="s">
        <v>255</v>
      </c>
      <c r="G121" s="50">
        <v>1</v>
      </c>
      <c r="H121" s="50">
        <v>10</v>
      </c>
      <c r="I121" s="51">
        <v>23</v>
      </c>
      <c r="J121" s="52">
        <v>45313</v>
      </c>
      <c r="K121" s="52">
        <v>45640</v>
      </c>
      <c r="L121" s="61">
        <v>4465545</v>
      </c>
      <c r="M121" s="61">
        <f t="shared" si="7"/>
        <v>48079034.5</v>
      </c>
      <c r="N121" s="47"/>
      <c r="O121" s="61">
        <f t="shared" si="9"/>
        <v>0</v>
      </c>
      <c r="P121" s="47"/>
      <c r="Q121" s="56"/>
      <c r="R121" s="57" t="s">
        <v>41</v>
      </c>
      <c r="S121" s="57" t="s">
        <v>42</v>
      </c>
      <c r="V121" s="58"/>
      <c r="Y121" s="59"/>
      <c r="Z121" s="59"/>
      <c r="AA121" s="59"/>
    </row>
    <row r="122" spans="1:27" s="37" customFormat="1" ht="44.25" customHeight="1" x14ac:dyDescent="0.25">
      <c r="A122" s="47" t="s">
        <v>35</v>
      </c>
      <c r="B122" s="47" t="s">
        <v>233</v>
      </c>
      <c r="C122" s="48" t="s">
        <v>249</v>
      </c>
      <c r="D122" s="48" t="s">
        <v>250</v>
      </c>
      <c r="E122" s="48" t="s">
        <v>251</v>
      </c>
      <c r="F122" s="60" t="s">
        <v>257</v>
      </c>
      <c r="G122" s="50">
        <v>1</v>
      </c>
      <c r="H122" s="50">
        <v>10</v>
      </c>
      <c r="I122" s="51">
        <v>23</v>
      </c>
      <c r="J122" s="52">
        <v>45313</v>
      </c>
      <c r="K122" s="52">
        <v>45640</v>
      </c>
      <c r="L122" s="61">
        <v>4465545</v>
      </c>
      <c r="M122" s="61">
        <f t="shared" si="7"/>
        <v>48079034.5</v>
      </c>
      <c r="N122" s="61"/>
      <c r="O122" s="61">
        <f t="shared" si="9"/>
        <v>0</v>
      </c>
      <c r="P122" s="47"/>
      <c r="Q122" s="56"/>
      <c r="R122" s="57" t="s">
        <v>41</v>
      </c>
      <c r="S122" s="57" t="s">
        <v>42</v>
      </c>
      <c r="V122" s="58"/>
      <c r="Y122" s="59"/>
      <c r="Z122" s="59"/>
      <c r="AA122" s="59"/>
    </row>
    <row r="123" spans="1:27" s="37" customFormat="1" ht="44.25" customHeight="1" x14ac:dyDescent="0.25">
      <c r="A123" s="47" t="s">
        <v>35</v>
      </c>
      <c r="B123" s="47" t="s">
        <v>233</v>
      </c>
      <c r="C123" s="48" t="s">
        <v>249</v>
      </c>
      <c r="D123" s="48" t="s">
        <v>250</v>
      </c>
      <c r="E123" s="48" t="s">
        <v>251</v>
      </c>
      <c r="F123" s="60" t="s">
        <v>258</v>
      </c>
      <c r="G123" s="50">
        <v>1</v>
      </c>
      <c r="H123" s="50">
        <v>10</v>
      </c>
      <c r="I123" s="51">
        <v>23</v>
      </c>
      <c r="J123" s="52">
        <v>45313</v>
      </c>
      <c r="K123" s="52">
        <v>45640</v>
      </c>
      <c r="L123" s="61">
        <v>4465545</v>
      </c>
      <c r="M123" s="61">
        <f t="shared" si="7"/>
        <v>48079034.5</v>
      </c>
      <c r="N123" s="61"/>
      <c r="O123" s="61">
        <f t="shared" si="9"/>
        <v>0</v>
      </c>
      <c r="P123" s="47"/>
      <c r="Q123" s="56"/>
      <c r="R123" s="57" t="s">
        <v>41</v>
      </c>
      <c r="S123" s="57" t="s">
        <v>42</v>
      </c>
      <c r="V123" s="58"/>
      <c r="Y123" s="59"/>
      <c r="Z123" s="59"/>
      <c r="AA123" s="59"/>
    </row>
    <row r="124" spans="1:27" s="37" customFormat="1" ht="44.25" customHeight="1" x14ac:dyDescent="0.25">
      <c r="A124" s="47" t="s">
        <v>35</v>
      </c>
      <c r="B124" s="47" t="s">
        <v>233</v>
      </c>
      <c r="C124" s="48" t="s">
        <v>249</v>
      </c>
      <c r="D124" s="48" t="s">
        <v>250</v>
      </c>
      <c r="E124" s="48" t="s">
        <v>251</v>
      </c>
      <c r="F124" s="60" t="s">
        <v>259</v>
      </c>
      <c r="G124" s="50">
        <v>1</v>
      </c>
      <c r="H124" s="50">
        <v>10</v>
      </c>
      <c r="I124" s="51">
        <v>23</v>
      </c>
      <c r="J124" s="52">
        <v>45313</v>
      </c>
      <c r="K124" s="52">
        <v>45640</v>
      </c>
      <c r="L124" s="61">
        <v>4465545</v>
      </c>
      <c r="M124" s="61">
        <f t="shared" si="7"/>
        <v>48079034.5</v>
      </c>
      <c r="N124" s="47"/>
      <c r="O124" s="61">
        <f t="shared" si="9"/>
        <v>0</v>
      </c>
      <c r="P124" s="47"/>
      <c r="Q124" s="56"/>
      <c r="R124" s="57" t="s">
        <v>41</v>
      </c>
      <c r="S124" s="57" t="s">
        <v>42</v>
      </c>
      <c r="V124" s="58"/>
      <c r="Y124" s="59"/>
      <c r="Z124" s="59"/>
      <c r="AA124" s="59"/>
    </row>
    <row r="125" spans="1:27" s="37" customFormat="1" ht="44.25" customHeight="1" x14ac:dyDescent="0.25">
      <c r="A125" s="47" t="s">
        <v>35</v>
      </c>
      <c r="B125" s="47" t="s">
        <v>233</v>
      </c>
      <c r="C125" s="48" t="s">
        <v>249</v>
      </c>
      <c r="D125" s="48" t="s">
        <v>250</v>
      </c>
      <c r="E125" s="48" t="s">
        <v>251</v>
      </c>
      <c r="F125" s="60" t="s">
        <v>255</v>
      </c>
      <c r="G125" s="50">
        <v>1</v>
      </c>
      <c r="H125" s="50">
        <v>10</v>
      </c>
      <c r="I125" s="51">
        <v>23</v>
      </c>
      <c r="J125" s="52">
        <v>45313</v>
      </c>
      <c r="K125" s="52">
        <v>45640</v>
      </c>
      <c r="L125" s="61">
        <v>4465545</v>
      </c>
      <c r="M125" s="61">
        <f t="shared" si="7"/>
        <v>48079034.5</v>
      </c>
      <c r="N125" s="61"/>
      <c r="O125" s="61">
        <f t="shared" si="9"/>
        <v>0</v>
      </c>
      <c r="P125" s="47"/>
      <c r="Q125" s="56"/>
      <c r="R125" s="57" t="s">
        <v>41</v>
      </c>
      <c r="S125" s="57" t="s">
        <v>42</v>
      </c>
      <c r="V125" s="58"/>
      <c r="Y125" s="59"/>
      <c r="Z125" s="59"/>
      <c r="AA125" s="59"/>
    </row>
    <row r="126" spans="1:27" s="37" customFormat="1" ht="44.25" customHeight="1" x14ac:dyDescent="0.25">
      <c r="A126" s="47" t="s">
        <v>35</v>
      </c>
      <c r="B126" s="47" t="s">
        <v>233</v>
      </c>
      <c r="C126" s="48" t="s">
        <v>249</v>
      </c>
      <c r="D126" s="48" t="s">
        <v>250</v>
      </c>
      <c r="E126" s="48" t="s">
        <v>251</v>
      </c>
      <c r="F126" s="60" t="s">
        <v>260</v>
      </c>
      <c r="G126" s="50">
        <v>1</v>
      </c>
      <c r="H126" s="50">
        <v>10</v>
      </c>
      <c r="I126" s="51">
        <v>23</v>
      </c>
      <c r="J126" s="52">
        <v>45313</v>
      </c>
      <c r="K126" s="52">
        <v>45640</v>
      </c>
      <c r="L126" s="61">
        <v>4465545</v>
      </c>
      <c r="M126" s="61">
        <f t="shared" si="7"/>
        <v>48079034.5</v>
      </c>
      <c r="N126" s="47"/>
      <c r="O126" s="61">
        <f t="shared" si="9"/>
        <v>0</v>
      </c>
      <c r="P126" s="47"/>
      <c r="Q126" s="56"/>
      <c r="R126" s="57" t="s">
        <v>41</v>
      </c>
      <c r="S126" s="57" t="s">
        <v>42</v>
      </c>
      <c r="V126" s="58"/>
      <c r="Y126" s="59"/>
      <c r="Z126" s="59"/>
      <c r="AA126" s="59"/>
    </row>
    <row r="127" spans="1:27" s="37" customFormat="1" ht="44.25" customHeight="1" x14ac:dyDescent="0.25">
      <c r="A127" s="47" t="s">
        <v>35</v>
      </c>
      <c r="B127" s="47" t="s">
        <v>233</v>
      </c>
      <c r="C127" s="48" t="s">
        <v>249</v>
      </c>
      <c r="D127" s="48" t="s">
        <v>250</v>
      </c>
      <c r="E127" s="48" t="s">
        <v>251</v>
      </c>
      <c r="F127" s="62" t="s">
        <v>260</v>
      </c>
      <c r="G127" s="50">
        <v>1</v>
      </c>
      <c r="H127" s="50">
        <v>10</v>
      </c>
      <c r="I127" s="51">
        <v>23</v>
      </c>
      <c r="J127" s="52">
        <v>45313</v>
      </c>
      <c r="K127" s="52">
        <v>45640</v>
      </c>
      <c r="L127" s="61">
        <v>4465545</v>
      </c>
      <c r="M127" s="61">
        <f t="shared" si="7"/>
        <v>48079034.5</v>
      </c>
      <c r="N127" s="47"/>
      <c r="O127" s="61"/>
      <c r="P127" s="47"/>
      <c r="Q127" s="56"/>
      <c r="R127" s="57" t="s">
        <v>41</v>
      </c>
      <c r="S127" s="57" t="s">
        <v>42</v>
      </c>
      <c r="V127" s="58"/>
      <c r="Y127" s="59"/>
      <c r="Z127" s="59"/>
      <c r="AA127" s="59"/>
    </row>
    <row r="128" spans="1:27" s="37" customFormat="1" ht="44.25" customHeight="1" x14ac:dyDescent="0.25">
      <c r="A128" s="47" t="s">
        <v>35</v>
      </c>
      <c r="B128" s="47" t="s">
        <v>233</v>
      </c>
      <c r="C128" s="48" t="s">
        <v>249</v>
      </c>
      <c r="D128" s="48" t="s">
        <v>250</v>
      </c>
      <c r="E128" s="48" t="s">
        <v>251</v>
      </c>
      <c r="F128" s="60" t="s">
        <v>261</v>
      </c>
      <c r="G128" s="50">
        <v>1</v>
      </c>
      <c r="H128" s="50">
        <v>9</v>
      </c>
      <c r="I128" s="51"/>
      <c r="J128" s="52">
        <v>45323</v>
      </c>
      <c r="K128" s="52">
        <v>45596</v>
      </c>
      <c r="L128" s="61">
        <v>4465545</v>
      </c>
      <c r="M128" s="61">
        <f t="shared" si="7"/>
        <v>40189905</v>
      </c>
      <c r="N128" s="47"/>
      <c r="O128" s="61"/>
      <c r="P128" s="47"/>
      <c r="Q128" s="56"/>
      <c r="R128" s="57" t="s">
        <v>41</v>
      </c>
      <c r="S128" s="57" t="s">
        <v>42</v>
      </c>
      <c r="V128" s="58"/>
      <c r="Y128" s="59"/>
      <c r="Z128" s="59"/>
      <c r="AA128" s="59"/>
    </row>
    <row r="129" spans="1:27" s="37" customFormat="1" ht="44.25" customHeight="1" x14ac:dyDescent="0.25">
      <c r="A129" s="47" t="s">
        <v>35</v>
      </c>
      <c r="B129" s="47" t="s">
        <v>233</v>
      </c>
      <c r="C129" s="48" t="s">
        <v>249</v>
      </c>
      <c r="D129" s="48" t="s">
        <v>250</v>
      </c>
      <c r="E129" s="48" t="s">
        <v>251</v>
      </c>
      <c r="F129" s="60" t="s">
        <v>261</v>
      </c>
      <c r="G129" s="50">
        <v>1</v>
      </c>
      <c r="H129" s="50">
        <v>9</v>
      </c>
      <c r="I129" s="51"/>
      <c r="J129" s="52">
        <v>45323</v>
      </c>
      <c r="K129" s="52">
        <v>45596</v>
      </c>
      <c r="L129" s="61">
        <v>4465545</v>
      </c>
      <c r="M129" s="61">
        <f t="shared" si="7"/>
        <v>40189905</v>
      </c>
      <c r="N129" s="47"/>
      <c r="O129" s="61"/>
      <c r="P129" s="47"/>
      <c r="Q129" s="56"/>
      <c r="R129" s="57" t="s">
        <v>41</v>
      </c>
      <c r="S129" s="57" t="s">
        <v>42</v>
      </c>
      <c r="V129" s="58"/>
      <c r="Y129" s="59"/>
      <c r="Z129" s="59"/>
      <c r="AA129" s="59"/>
    </row>
    <row r="130" spans="1:27" s="37" customFormat="1" ht="44.25" customHeight="1" x14ac:dyDescent="0.25">
      <c r="A130" s="47" t="s">
        <v>35</v>
      </c>
      <c r="B130" s="47" t="s">
        <v>233</v>
      </c>
      <c r="C130" s="48" t="s">
        <v>249</v>
      </c>
      <c r="D130" s="48" t="s">
        <v>250</v>
      </c>
      <c r="E130" s="48" t="s">
        <v>251</v>
      </c>
      <c r="F130" s="60" t="s">
        <v>254</v>
      </c>
      <c r="G130" s="50">
        <v>1</v>
      </c>
      <c r="H130" s="50">
        <v>9</v>
      </c>
      <c r="I130" s="51"/>
      <c r="J130" s="52">
        <v>45323</v>
      </c>
      <c r="K130" s="52">
        <v>45596</v>
      </c>
      <c r="L130" s="61">
        <v>4465545</v>
      </c>
      <c r="M130" s="61">
        <f t="shared" si="7"/>
        <v>40189905</v>
      </c>
      <c r="N130" s="47"/>
      <c r="O130" s="61"/>
      <c r="P130" s="47"/>
      <c r="Q130" s="56"/>
      <c r="R130" s="57" t="s">
        <v>41</v>
      </c>
      <c r="S130" s="57" t="s">
        <v>42</v>
      </c>
      <c r="V130" s="58"/>
      <c r="Y130" s="59"/>
      <c r="Z130" s="59"/>
      <c r="AA130" s="59"/>
    </row>
    <row r="131" spans="1:27" s="37" customFormat="1" ht="44.25" customHeight="1" x14ac:dyDescent="0.25">
      <c r="A131" s="47" t="s">
        <v>35</v>
      </c>
      <c r="B131" s="47" t="s">
        <v>233</v>
      </c>
      <c r="C131" s="48" t="s">
        <v>225</v>
      </c>
      <c r="D131" s="48" t="s">
        <v>226</v>
      </c>
      <c r="E131" s="48" t="s">
        <v>227</v>
      </c>
      <c r="F131" s="60" t="s">
        <v>262</v>
      </c>
      <c r="G131" s="50">
        <v>1</v>
      </c>
      <c r="H131" s="50">
        <v>5</v>
      </c>
      <c r="I131" s="51">
        <v>14</v>
      </c>
      <c r="J131" s="52">
        <v>45474</v>
      </c>
      <c r="K131" s="52">
        <v>45640</v>
      </c>
      <c r="L131" s="61">
        <v>4465545</v>
      </c>
      <c r="M131" s="61">
        <f t="shared" si="7"/>
        <v>24411646</v>
      </c>
      <c r="N131" s="61"/>
      <c r="O131" s="61">
        <f t="shared" ref="O131" si="10">+((H131*N131)+(N131/30)*I131)*G131</f>
        <v>0</v>
      </c>
      <c r="P131" s="47"/>
      <c r="Q131" s="56"/>
      <c r="R131" s="57" t="s">
        <v>41</v>
      </c>
      <c r="S131" s="57" t="s">
        <v>42</v>
      </c>
      <c r="V131" s="58"/>
      <c r="Y131" s="59"/>
      <c r="Z131" s="59"/>
      <c r="AA131" s="59"/>
    </row>
    <row r="132" spans="1:27" s="37" customFormat="1" ht="44.25" customHeight="1" x14ac:dyDescent="0.25">
      <c r="A132" s="47" t="s">
        <v>35</v>
      </c>
      <c r="B132" s="47" t="s">
        <v>233</v>
      </c>
      <c r="C132" s="48" t="s">
        <v>225</v>
      </c>
      <c r="D132" s="48" t="s">
        <v>226</v>
      </c>
      <c r="E132" s="48" t="s">
        <v>227</v>
      </c>
      <c r="F132" s="60" t="s">
        <v>262</v>
      </c>
      <c r="G132" s="50">
        <v>1</v>
      </c>
      <c r="H132" s="50">
        <v>10</v>
      </c>
      <c r="I132" s="51">
        <v>14</v>
      </c>
      <c r="J132" s="52">
        <v>45323</v>
      </c>
      <c r="K132" s="52">
        <v>45640</v>
      </c>
      <c r="L132" s="61">
        <v>4465545</v>
      </c>
      <c r="M132" s="61">
        <f t="shared" si="7"/>
        <v>46739371</v>
      </c>
      <c r="N132" s="61"/>
      <c r="O132" s="61">
        <f t="shared" si="9"/>
        <v>0</v>
      </c>
      <c r="P132" s="47"/>
      <c r="Q132" s="56"/>
      <c r="R132" s="57" t="s">
        <v>41</v>
      </c>
      <c r="S132" s="57" t="s">
        <v>42</v>
      </c>
      <c r="V132" s="58"/>
      <c r="Y132" s="59"/>
      <c r="Z132" s="59"/>
      <c r="AA132" s="59"/>
    </row>
    <row r="133" spans="1:27" s="37" customFormat="1" ht="44.25" customHeight="1" x14ac:dyDescent="0.25">
      <c r="A133" s="47" t="s">
        <v>35</v>
      </c>
      <c r="B133" s="47" t="s">
        <v>233</v>
      </c>
      <c r="C133" s="48" t="s">
        <v>225</v>
      </c>
      <c r="D133" s="48" t="s">
        <v>226</v>
      </c>
      <c r="E133" s="48" t="s">
        <v>227</v>
      </c>
      <c r="F133" s="60" t="s">
        <v>262</v>
      </c>
      <c r="G133" s="50">
        <v>3</v>
      </c>
      <c r="H133" s="50">
        <v>10</v>
      </c>
      <c r="I133" s="51">
        <v>23</v>
      </c>
      <c r="J133" s="52">
        <v>45313</v>
      </c>
      <c r="K133" s="52">
        <v>45640</v>
      </c>
      <c r="L133" s="61">
        <v>4465545</v>
      </c>
      <c r="M133" s="61">
        <f t="shared" si="7"/>
        <v>144237103.5</v>
      </c>
      <c r="N133" s="61"/>
      <c r="O133" s="61">
        <f t="shared" si="9"/>
        <v>0</v>
      </c>
      <c r="P133" s="47"/>
      <c r="Q133" s="56"/>
      <c r="R133" s="57" t="s">
        <v>41</v>
      </c>
      <c r="S133" s="57" t="s">
        <v>42</v>
      </c>
      <c r="V133" s="58"/>
      <c r="Y133" s="59"/>
      <c r="Z133" s="59"/>
      <c r="AA133" s="59"/>
    </row>
    <row r="134" spans="1:27" s="37" customFormat="1" ht="44.25" customHeight="1" thickBot="1" x14ac:dyDescent="0.3">
      <c r="C134" s="63"/>
      <c r="D134" s="63"/>
      <c r="E134" s="63"/>
      <c r="F134" s="64"/>
      <c r="G134" s="59"/>
      <c r="H134" s="59"/>
      <c r="I134" s="65"/>
      <c r="J134" s="66"/>
      <c r="K134" s="66"/>
      <c r="L134" s="67"/>
      <c r="M134" s="68"/>
      <c r="O134" s="69"/>
      <c r="Q134" s="70"/>
      <c r="R134" s="71"/>
      <c r="S134" s="71"/>
      <c r="V134" s="58"/>
      <c r="Y134" s="59"/>
      <c r="Z134" s="59"/>
      <c r="AA134" s="59"/>
    </row>
    <row r="135" spans="1:27" ht="19.5" thickBot="1" x14ac:dyDescent="0.35">
      <c r="G135" s="72">
        <f>SUM(G16:G133)</f>
        <v>146</v>
      </c>
      <c r="M135" s="73">
        <f>SUM(M16:M133)</f>
        <v>6331659042.625</v>
      </c>
      <c r="O135" s="74">
        <f>SUM(O16:O133)+M135</f>
        <v>6633413185.7250004</v>
      </c>
      <c r="Q135" s="75"/>
    </row>
    <row r="136" spans="1:27" x14ac:dyDescent="0.3">
      <c r="G136" s="79"/>
      <c r="M136" s="80"/>
      <c r="O136" s="74"/>
      <c r="Q136" s="75"/>
    </row>
    <row r="138" spans="1:27" x14ac:dyDescent="0.25">
      <c r="D138" s="76" t="s">
        <v>263</v>
      </c>
      <c r="E138" s="76"/>
      <c r="F138" s="77"/>
      <c r="G138" s="76"/>
      <c r="H138" s="76"/>
      <c r="I138" s="76"/>
      <c r="J138" s="76"/>
      <c r="K138" s="76"/>
      <c r="L138" s="76"/>
      <c r="M138" s="78"/>
      <c r="N138" s="76"/>
      <c r="O138" s="78"/>
      <c r="P138" s="76"/>
      <c r="Q138" s="76"/>
      <c r="R138" s="76"/>
      <c r="S138" s="76"/>
    </row>
    <row r="139" spans="1:27" x14ac:dyDescent="0.25">
      <c r="D139" s="76" t="s">
        <v>264</v>
      </c>
      <c r="E139" s="76"/>
      <c r="F139" s="77"/>
      <c r="G139" s="76"/>
      <c r="H139" s="76"/>
      <c r="I139" s="76"/>
      <c r="J139" s="76"/>
      <c r="K139" s="76"/>
      <c r="L139" s="76"/>
      <c r="M139" s="76"/>
      <c r="N139" s="76"/>
      <c r="O139" s="76"/>
      <c r="P139" s="76"/>
      <c r="Q139" s="76"/>
      <c r="R139" s="76"/>
      <c r="S139" s="76"/>
    </row>
  </sheetData>
  <mergeCells count="29">
    <mergeCell ref="N13:N14"/>
    <mergeCell ref="O13:O14"/>
    <mergeCell ref="Q13:Q14"/>
    <mergeCell ref="J14:J15"/>
    <mergeCell ref="K14:K15"/>
    <mergeCell ref="L15:M15"/>
    <mergeCell ref="N15:O15"/>
    <mergeCell ref="M13:M14"/>
    <mergeCell ref="F13:F15"/>
    <mergeCell ref="G13:G15"/>
    <mergeCell ref="H13:I14"/>
    <mergeCell ref="J13:K13"/>
    <mergeCell ref="L13:L14"/>
    <mergeCell ref="A9:C9"/>
    <mergeCell ref="A10:C10"/>
    <mergeCell ref="L10:Q10"/>
    <mergeCell ref="A11:C11"/>
    <mergeCell ref="A12:C12"/>
    <mergeCell ref="A13:A15"/>
    <mergeCell ref="B13:B15"/>
    <mergeCell ref="C13:C15"/>
    <mergeCell ref="D13:D15"/>
    <mergeCell ref="E13:E15"/>
    <mergeCell ref="A7:L7"/>
    <mergeCell ref="A1:P2"/>
    <mergeCell ref="A3:Q3"/>
    <mergeCell ref="A4:Q4"/>
    <mergeCell ref="A5:Q5"/>
    <mergeCell ref="A6:Q6"/>
  </mergeCells>
  <hyperlinks>
    <hyperlink ref="M12" r:id="rId1" xr:uid="{45F0FEA0-BF35-4DC0-A42A-2716716412E5}"/>
  </hyperlinks>
  <pageMargins left="0.25" right="0.13636363636363635" top="0.75" bottom="0.75" header="0.3" footer="0.3"/>
  <pageSetup scale="40" fitToWidth="0" fitToHeight="0" orientation="portrait" verticalDpi="12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TITULADA Y COMPLEM PRES Y VIRT</vt:lpstr>
      <vt:lpstr>'TITULADA Y COMPLEM PRES Y VIRT'!Área_de_impresión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Paola De La Cruz Villalba</dc:creator>
  <cp:lastModifiedBy>Adriana Lucía Martínez Cury</cp:lastModifiedBy>
  <dcterms:created xsi:type="dcterms:W3CDTF">2024-01-20T21:25:00Z</dcterms:created>
  <dcterms:modified xsi:type="dcterms:W3CDTF">2024-02-17T16:21:37Z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2024-01-20T21:25:05Z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5e92b33b-fba7-4dca-b073-5e434462e407</vt:lpwstr>
  </property>
  <property fmtid="{D5CDD505-2E9C-101B-9397-08002B2CF9AE}" pid="8" name="MSIP_Label_1299739c-ad3d-4908-806e-4d91151a6e13_ContentBits">
    <vt:lpwstr>0</vt:lpwstr>
  </property>
</Properties>
</file>