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mercurio\concejo\CONTRATOS\2024\1. CONTRATACIÓN 2024\MINIMA CUANTIA\01-00-32-20-002-24 LOGISTICA\publicados\"/>
    </mc:Choice>
  </mc:AlternateContent>
  <bookViews>
    <workbookView xWindow="0" yWindow="0" windowWidth="25200" windowHeight="11580"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J32" i="16" l="1"/>
  <c r="J33" i="16"/>
  <c r="J34" i="16"/>
  <c r="J35" i="16"/>
  <c r="J36" i="16"/>
  <c r="J37" i="16"/>
  <c r="J38" i="16"/>
  <c r="J39" i="16"/>
  <c r="J40" i="16"/>
  <c r="J41" i="16"/>
  <c r="J42" i="16"/>
  <c r="J43" i="16"/>
  <c r="J44" i="16"/>
  <c r="J45" i="16"/>
  <c r="J46" i="16"/>
  <c r="J47" i="16"/>
  <c r="G32" i="16"/>
  <c r="I32" i="16" s="1"/>
  <c r="G33" i="16"/>
  <c r="I33" i="16" s="1"/>
  <c r="G34" i="16"/>
  <c r="I34" i="16" s="1"/>
  <c r="G35" i="16"/>
  <c r="I35" i="16" s="1"/>
  <c r="G36" i="16"/>
  <c r="I36" i="16" s="1"/>
  <c r="G37" i="16"/>
  <c r="I37" i="16" s="1"/>
  <c r="G38" i="16"/>
  <c r="I38" i="16" s="1"/>
  <c r="G39" i="16"/>
  <c r="I39" i="16" s="1"/>
  <c r="G40" i="16"/>
  <c r="H40" i="16" s="1"/>
  <c r="G41" i="16"/>
  <c r="I41" i="16" s="1"/>
  <c r="G42" i="16"/>
  <c r="I42" i="16" s="1"/>
  <c r="G43" i="16"/>
  <c r="H43" i="16" s="1"/>
  <c r="G44" i="16"/>
  <c r="I44" i="16" s="1"/>
  <c r="K44" i="16" s="1"/>
  <c r="G45" i="16"/>
  <c r="I45" i="16" s="1"/>
  <c r="G46" i="16"/>
  <c r="H46" i="16" s="1"/>
  <c r="G47" i="16"/>
  <c r="I47" i="16" s="1"/>
  <c r="J13" i="16"/>
  <c r="J14" i="16"/>
  <c r="J15" i="16"/>
  <c r="K15" i="16" s="1"/>
  <c r="J16" i="16"/>
  <c r="J17" i="16"/>
  <c r="J18" i="16"/>
  <c r="J19" i="16"/>
  <c r="J20" i="16"/>
  <c r="J21" i="16"/>
  <c r="J22" i="16"/>
  <c r="J23" i="16"/>
  <c r="K23" i="16" s="1"/>
  <c r="J24" i="16"/>
  <c r="K24" i="16" s="1"/>
  <c r="J25" i="16"/>
  <c r="K25" i="16" s="1"/>
  <c r="J26" i="16"/>
  <c r="J27" i="16"/>
  <c r="J28" i="16"/>
  <c r="K28" i="16" s="1"/>
  <c r="J29" i="16"/>
  <c r="J30" i="16"/>
  <c r="I20" i="16"/>
  <c r="K20" i="16" s="1"/>
  <c r="I23" i="16"/>
  <c r="I25" i="16"/>
  <c r="I26" i="16"/>
  <c r="I28" i="16"/>
  <c r="H15" i="16"/>
  <c r="H20" i="16"/>
  <c r="H21" i="16"/>
  <c r="H23" i="16"/>
  <c r="H24" i="16"/>
  <c r="H26" i="16"/>
  <c r="G13" i="16"/>
  <c r="I13" i="16" s="1"/>
  <c r="G14" i="16"/>
  <c r="I14" i="16" s="1"/>
  <c r="G15" i="16"/>
  <c r="I15" i="16" s="1"/>
  <c r="G16" i="16"/>
  <c r="I16" i="16" s="1"/>
  <c r="K16" i="16" s="1"/>
  <c r="G17" i="16"/>
  <c r="I17" i="16" s="1"/>
  <c r="G18" i="16"/>
  <c r="H18" i="16" s="1"/>
  <c r="G19" i="16"/>
  <c r="H19" i="16" s="1"/>
  <c r="G20" i="16"/>
  <c r="G21" i="16"/>
  <c r="I21" i="16" s="1"/>
  <c r="K21" i="16" s="1"/>
  <c r="G22" i="16"/>
  <c r="H22" i="16" s="1"/>
  <c r="G23" i="16"/>
  <c r="G24" i="16"/>
  <c r="I24" i="16" s="1"/>
  <c r="G25" i="16"/>
  <c r="H25" i="16" s="1"/>
  <c r="G26" i="16"/>
  <c r="G27" i="16"/>
  <c r="I27" i="16" s="1"/>
  <c r="G28" i="16"/>
  <c r="H28" i="16" s="1"/>
  <c r="G29" i="16"/>
  <c r="I29" i="16" s="1"/>
  <c r="G30" i="16"/>
  <c r="I30" i="16" s="1"/>
  <c r="K14" i="16" l="1"/>
  <c r="K13" i="16"/>
  <c r="K29" i="16"/>
  <c r="K30" i="16"/>
  <c r="K27" i="16"/>
  <c r="K26" i="16"/>
  <c r="K35" i="16"/>
  <c r="K34" i="16"/>
  <c r="K45" i="16"/>
  <c r="K46" i="16"/>
  <c r="K42" i="16"/>
  <c r="K32" i="16"/>
  <c r="K41" i="16"/>
  <c r="K33" i="16"/>
  <c r="K47" i="16"/>
  <c r="K19" i="16"/>
  <c r="K38" i="16"/>
  <c r="K18" i="16"/>
  <c r="K37" i="16"/>
  <c r="K39" i="16"/>
  <c r="K17" i="16"/>
  <c r="K36" i="16"/>
  <c r="H45" i="16"/>
  <c r="I46" i="16"/>
  <c r="I43" i="16"/>
  <c r="K43" i="16" s="1"/>
  <c r="H17" i="16"/>
  <c r="H42" i="16"/>
  <c r="I19" i="16"/>
  <c r="H16" i="16"/>
  <c r="I18" i="16"/>
  <c r="H41" i="16"/>
  <c r="H30" i="16"/>
  <c r="H14" i="16"/>
  <c r="H39" i="16"/>
  <c r="H44" i="16"/>
  <c r="I40" i="16"/>
  <c r="K40" i="16" s="1"/>
  <c r="H29" i="16"/>
  <c r="H13" i="16"/>
  <c r="H38" i="16"/>
  <c r="H37" i="16"/>
  <c r="H27" i="16"/>
  <c r="H36" i="16"/>
  <c r="I22" i="16"/>
  <c r="K22" i="16" s="1"/>
  <c r="H35" i="16"/>
  <c r="H34" i="16"/>
  <c r="H33" i="16"/>
  <c r="H32" i="16"/>
  <c r="H47" i="16"/>
  <c r="G54" i="16"/>
  <c r="H54" i="16" s="1"/>
  <c r="J54" i="16"/>
  <c r="G55" i="16"/>
  <c r="J55" i="16"/>
  <c r="G56" i="16"/>
  <c r="J56" i="16"/>
  <c r="G57" i="16"/>
  <c r="H57" i="16" s="1"/>
  <c r="J57" i="16"/>
  <c r="G58" i="16"/>
  <c r="H58" i="16" s="1"/>
  <c r="J58" i="16"/>
  <c r="G59" i="16"/>
  <c r="H59" i="16" s="1"/>
  <c r="J59" i="16"/>
  <c r="G60" i="16"/>
  <c r="H60" i="16" s="1"/>
  <c r="J60" i="16"/>
  <c r="G61" i="16"/>
  <c r="J61" i="16"/>
  <c r="G31" i="16"/>
  <c r="J31" i="16"/>
  <c r="G48" i="16"/>
  <c r="H48" i="16" s="1"/>
  <c r="J48" i="16"/>
  <c r="G49" i="16"/>
  <c r="H49" i="16" s="1"/>
  <c r="J49" i="16"/>
  <c r="G50" i="16"/>
  <c r="J50" i="16"/>
  <c r="G51" i="16"/>
  <c r="J51" i="16"/>
  <c r="G52" i="16"/>
  <c r="H52" i="16" s="1"/>
  <c r="J52" i="16"/>
  <c r="G53" i="16"/>
  <c r="H53" i="16" s="1"/>
  <c r="J53" i="16"/>
  <c r="J12" i="16"/>
  <c r="G12" i="16"/>
  <c r="I12" i="16" s="1"/>
  <c r="I57" i="16" l="1"/>
  <c r="K57" i="16" s="1"/>
  <c r="I51" i="16"/>
  <c r="K51" i="16" s="1"/>
  <c r="H51" i="16"/>
  <c r="I31" i="16"/>
  <c r="K31" i="16" s="1"/>
  <c r="H31" i="16"/>
  <c r="I56" i="16"/>
  <c r="H56" i="16"/>
  <c r="I60" i="16"/>
  <c r="K60" i="16" s="1"/>
  <c r="I50" i="16"/>
  <c r="K50" i="16" s="1"/>
  <c r="H50" i="16"/>
  <c r="I61" i="16"/>
  <c r="K61" i="16" s="1"/>
  <c r="H61" i="16"/>
  <c r="I55" i="16"/>
  <c r="K55" i="16" s="1"/>
  <c r="H55" i="16"/>
  <c r="K56" i="16"/>
  <c r="I58" i="16"/>
  <c r="K58" i="16" s="1"/>
  <c r="I52" i="16"/>
  <c r="K52" i="16" s="1"/>
  <c r="J62" i="16"/>
  <c r="I54" i="16"/>
  <c r="K54" i="16" s="1"/>
  <c r="I48" i="16"/>
  <c r="K48" i="16" s="1"/>
  <c r="I59" i="16"/>
  <c r="K59" i="16" s="1"/>
  <c r="I53" i="16"/>
  <c r="K53" i="16" s="1"/>
  <c r="I49" i="16"/>
  <c r="K49" i="16" s="1"/>
  <c r="H12" i="16"/>
  <c r="G62" i="16"/>
  <c r="K12" i="16"/>
  <c r="K62" i="16" l="1"/>
  <c r="I62" i="16"/>
  <c r="H62" i="16"/>
</calcChain>
</file>

<file path=xl/sharedStrings.xml><?xml version="1.0" encoding="utf-8"?>
<sst xmlns="http://schemas.openxmlformats.org/spreadsheetml/2006/main" count="144" uniqueCount="93">
  <si>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</si>
  <si>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</si>
  <si>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</si>
  <si>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</si>
  <si>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</si>
  <si>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</si>
  <si>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</si>
  <si>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</si>
  <si>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</si>
  <si>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</si>
  <si>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</si>
  <si>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</si>
  <si>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</si>
  <si>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</si>
  <si>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</si>
  <si>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</si>
  <si>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</si>
  <si>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</si>
  <si>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</si>
  <si>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</si>
  <si>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</si>
  <si>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</si>
  <si>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</si>
  <si>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</si>
  <si>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</si>
  <si>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</si>
  <si>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</si>
  <si>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</si>
  <si>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</si>
  <si>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</si>
  <si>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</si>
  <si>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</si>
  <si>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</si>
  <si>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</si>
  <si>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</si>
  <si>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</si>
  <si>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</si>
  <si>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</si>
  <si>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</si>
  <si>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Sonido 1,000 vatios de audio de 15 y consola de 4 canales y amplificador de potencia con 2 micrófonos de cable profesionales, 1 inalámbricos y reproductor de pistas. Incluye caja de prensa y tapacables si se llegara a necesitar. Debe incluir transporte, montaje, desmontaje y personal para su manejo.</t>
  </si>
  <si>
    <t>Sonido 3,000 vatios de audio doble parlante de 15,2 bajos, consola de 12 canales y rack de procesos con 4 micrófonos de cable profesionales, 2 inalámbricos y reproductor de CD. Incluye caja de prensa y tapacables si se llegara a necesitar. Debe incluir transporte, montaje, desmontaje y personal para su manejo.</t>
  </si>
  <si>
    <t>Sonido con 5,000 vatios de potencia, con medios, altos, bajos, monitores, rack de procesos, mínimo 8 micrófonos de mano profesionales con sus respectivas bases y baterías si se requieren, 4 micrófonos profesionales de mano inalámbricos, kit de batería y/o de cajas directas, unidad de CD y/o DVD, consola de mínimo de 16 canales, incluye caja de prensa y tapacables si se requiere. Debe incluir transporte, montaje, desmontaje y personal para su manejo.</t>
  </si>
  <si>
    <t>Sonido con 10,000 vatios de potencia, con medios, altos, bajos,
monitores, rack de procesos, mínimo 8 micrófonos de mano
profesionales con sus respectivas bases y baterías si se
requieren, 4 micrófonos profesionales de mano inalámbricos, kit
de batería y/o de cajas directas, unidad de CD y/o DVD, consola
de mínimo de 16 canales, incluye caja de prensa y tapacables si
se requiere. Debe incluir transporte, montaje, desmontaje y</t>
  </si>
  <si>
    <t>Monitor de 15” convencional.</t>
  </si>
  <si>
    <t>Medusa de 16 canales, 4 envíos.</t>
  </si>
  <si>
    <t>Medusa de 32 canales 4 envíos.</t>
  </si>
  <si>
    <t>Micrófono alámbrico profesional con sus respectivas bases, cables, y accesorios.</t>
  </si>
  <si>
    <t>Consola de luces profesional. Incluye montaje y desmontaje.</t>
  </si>
  <si>
    <t>Pantalla de lona (2x2 metros). Debe incluir transporte, montaje, desmontaje y personal para su manejo.</t>
  </si>
  <si>
    <t>Pantalla de lona (3x2 metros). Debe incluir transporte, montaje, desmontaje y personal para su manejo.</t>
  </si>
  <si>
    <t>Pantalla de lona (4x3 metros). Debe incluir transporte, montaje, desmontaje y personal para su manejo.</t>
  </si>
  <si>
    <t>Pantalla de plasma de 50 pulgadas (incluye base de pie o piso). Debe incluir transporte, montaje, desmontaje y personal para su manejo.</t>
  </si>
  <si>
    <t>Alquiler computador, incluye transporte.</t>
  </si>
  <si>
    <t>Planta eléctrica 40 kilovatios. Incluye transporte, montaje, desmontaje y personal capacitado para su manejo.</t>
  </si>
  <si>
    <t>Planta eléctrica 60 kilovatios. Incluye transporte, montaje, desmontaje y personal capacitado para su manejo.</t>
  </si>
  <si>
    <t>Tarima de 2 X 2 MTS. con alturas hasta 60 centímetros, totalmente aforadas con escalas de acceso. Incluye transporte, montaje y desmontaje.</t>
  </si>
  <si>
    <t>Tarima de 3 X 3 MTS. con alturas hasta 60 centímetros, totalmente aforadas con escalas de acceso. Incluye transporte, montaje y desmontaje.</t>
  </si>
  <si>
    <t>Tarima de 4 X 4 MTS. con alturas hasta 60 centímetros, totalmente aforadas con escalas de acceso. Incluye transporte, montaje y desmontaje.</t>
  </si>
  <si>
    <t>Tarima de 6 X 6 MTS. con alturas hasta 60 centímetros, totalmente aforadas con escalas de acceso. Incluye transporte, montaje y desmontaje.</t>
  </si>
  <si>
    <t>Carpa de 3 X 3 MTS. Incluye transporte, montaje y desmontaje. Debe incluir los pesos necesarios según la reglamentación del DAGRD.</t>
  </si>
  <si>
    <t>Carpa de 4 X 4 MTS. Incluye transporte, montaje y desmontaje. Debe incluir los pesos necesarios según la reglamentación del DAGRD.</t>
  </si>
  <si>
    <t>Silla tipo tifany vestida.</t>
  </si>
  <si>
    <t>Silla sin brazos. Incluye transporte, montaje, desmontaje. En excelente estado y presentación.</t>
  </si>
  <si>
    <t>Mesa coctelera en cristal fija. De 60cm de diámetro.</t>
  </si>
  <si>
    <t>Mantel y sobre mantel redondo.</t>
  </si>
  <si>
    <t xml:space="preserve">Mesa redonda. </t>
  </si>
  <si>
    <t>Silla plástica coctelera.</t>
  </si>
  <si>
    <t>Mesa rectangular de 4 puestos.</t>
  </si>
  <si>
    <t>Mesa rectangular de 6 puestos.</t>
  </si>
  <si>
    <t>Mantel y sobre mantel para mesa rectangular de 4 puestos.</t>
  </si>
  <si>
    <t>Mantel y sobre mantel para mesa rectangular de 6 puestos.</t>
  </si>
  <si>
    <t>Baños móviles.</t>
  </si>
  <si>
    <t>Baños móviles discapacitados.</t>
  </si>
  <si>
    <t>Puff cuadrado.</t>
  </si>
  <si>
    <t>Vallas de cerramiento.</t>
  </si>
  <si>
    <t>Atril sencillo.</t>
  </si>
  <si>
    <t>Catenarias.</t>
  </si>
  <si>
    <t>Tapa cables</t>
  </si>
  <si>
    <t>Piso en charolina o moqueta.</t>
  </si>
  <si>
    <t>Extintores multipropósito</t>
  </si>
  <si>
    <t>Extintores solkaflam</t>
  </si>
  <si>
    <t>Piso en grama artificial</t>
  </si>
  <si>
    <t>Toldos.</t>
  </si>
  <si>
    <t xml:space="preserve">Coordinador </t>
  </si>
  <si>
    <t>Logístico por 8 horas</t>
  </si>
  <si>
    <t>Radios con peras o manos libres</t>
  </si>
  <si>
    <t>Tomas a 110 y 220 incluída instalación</t>
  </si>
  <si>
    <t>Operario de baño por 8 horas</t>
  </si>
  <si>
    <t>UNIDAD</t>
  </si>
  <si>
    <t>PRESUPUESTO OFICIAL
$ 36.400.000
IVA INCLUIDO</t>
  </si>
  <si>
    <t>01-00-32-20-002-24</t>
  </si>
  <si>
    <t>Suministro de logística para la realización de eventos y actos del concejo municipal dentro de su programa institucional tales como niños al concejo, día del campesino, entre otros.</t>
  </si>
  <si>
    <t xml:space="preserve">Código: CNCJ-PL-10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</si>
</sst>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
      <sz val="11"/>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6">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166" fontId="8" fillId="0" borderId="2" xfId="7" applyNumberFormat="1" applyFont="1" applyBorder="1" applyAlignment="1" applyProtection="1">
      <alignment horizontal="center" vertical="center" wrapText="1"/>
    </xf>
    <xf numFmtId="166" fontId="6" fillId="7" borderId="1" xfId="6" applyNumberFormat="1" applyFont="1" applyFill="1" applyBorder="1" applyAlignment="1">
      <alignment horizontal="center" vertical="center"/>
    </xf>
    <xf numFmtId="166" fontId="8" fillId="5" borderId="14" xfId="7" applyNumberFormat="1" applyFont="1" applyFill="1" applyBorder="1" applyAlignment="1">
      <alignment horizontal="center" vertical="center" wrapText="1"/>
    </xf>
    <xf numFmtId="166" fontId="8" fillId="3" borderId="2" xfId="7" applyNumberFormat="1" applyFont="1" applyFill="1" applyBorder="1" applyAlignment="1" applyProtection="1">
      <alignment horizontal="center" vertical="center" wrapText="1"/>
    </xf>
    <xf numFmtId="0" fontId="19" fillId="2" borderId="27" xfId="7" applyFont="1" applyFill="1" applyBorder="1" applyAlignment="1">
      <alignment horizontal="left" vertical="center" wrapText="1"/>
    </xf>
    <xf numFmtId="0" fontId="19" fillId="0" borderId="27" xfId="7" applyFont="1" applyFill="1" applyBorder="1" applyAlignment="1">
      <alignment horizontal="lef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2</xdr:row>
      <xdr:rowOff>107761</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Y76"/>
  <sheetViews>
    <sheetView showGridLines="0" tabSelected="1" defaultGridColor="0" view="pageBreakPreview" colorId="44" zoomScale="90" zoomScaleNormal="90" zoomScaleSheetLayoutView="90" workbookViewId="0">
      <selection activeCell="L58" sqref="L58"/>
    </sheetView>
  </sheetViews>
  <sheetFormatPr baseColWidth="10" defaultColWidth="11.42578125" defaultRowHeight="15.75" x14ac:dyDescent="0.2"/>
  <cols>
    <col min="1" max="1" width="5.5703125" style="2" customWidth="1"/>
    <col min="2" max="2" width="56.42578125" style="2" customWidth="1"/>
    <col min="3" max="3" width="11.28515625" style="2" customWidth="1"/>
    <col min="4" max="4" width="11.85546875" style="2" customWidth="1"/>
    <col min="5" max="5" width="19.140625" style="2" customWidth="1"/>
    <col min="6" max="6" width="7" style="5" customWidth="1"/>
    <col min="7" max="7" width="13.28515625" style="5" customWidth="1"/>
    <col min="8" max="10" width="14.85546875" style="5" customWidth="1"/>
    <col min="11" max="11" width="14.85546875" style="2" customWidth="1"/>
    <col min="12" max="12" width="17" style="2" customWidth="1"/>
    <col min="13" max="24" width="11.42578125" style="1"/>
    <col min="25" max="16384" width="11.42578125" style="2"/>
  </cols>
  <sheetData>
    <row r="1" spans="1:25" ht="16.5" thickBot="1" x14ac:dyDescent="0.25">
      <c r="A1" s="84"/>
      <c r="B1" s="85"/>
      <c r="C1" s="90" t="s">
        <v>25</v>
      </c>
      <c r="D1" s="90"/>
      <c r="E1" s="90"/>
      <c r="F1" s="90"/>
      <c r="G1" s="90"/>
      <c r="H1" s="90"/>
      <c r="I1" s="90"/>
      <c r="J1" s="90"/>
      <c r="K1" s="75" t="s">
        <v>92</v>
      </c>
      <c r="L1" s="76"/>
    </row>
    <row r="2" spans="1:25" ht="17.25" thickTop="1" thickBot="1" x14ac:dyDescent="0.25">
      <c r="A2" s="86"/>
      <c r="B2" s="87"/>
      <c r="C2" s="91"/>
      <c r="D2" s="91"/>
      <c r="E2" s="91"/>
      <c r="F2" s="91"/>
      <c r="G2" s="91"/>
      <c r="H2" s="91"/>
      <c r="I2" s="91"/>
      <c r="J2" s="91"/>
      <c r="K2" s="77" t="s">
        <v>30</v>
      </c>
      <c r="L2" s="78"/>
    </row>
    <row r="3" spans="1:25" ht="48" customHeight="1" thickTop="1" thickBot="1" x14ac:dyDescent="0.25">
      <c r="A3" s="88" t="s">
        <v>12</v>
      </c>
      <c r="B3" s="89"/>
      <c r="C3" s="92" t="s">
        <v>91</v>
      </c>
      <c r="D3" s="93"/>
      <c r="E3" s="93"/>
      <c r="F3" s="93"/>
      <c r="G3" s="93"/>
      <c r="H3" s="93"/>
      <c r="I3" s="93"/>
      <c r="J3" s="93"/>
      <c r="K3" s="79" t="s">
        <v>89</v>
      </c>
      <c r="L3" s="80"/>
    </row>
    <row r="4" spans="1:25" ht="38.25" customHeight="1" thickTop="1" thickBot="1" x14ac:dyDescent="0.25">
      <c r="A4" s="88" t="s">
        <v>13</v>
      </c>
      <c r="B4" s="89"/>
      <c r="C4" s="94" t="s">
        <v>90</v>
      </c>
      <c r="D4" s="95"/>
      <c r="E4" s="95"/>
      <c r="F4" s="95"/>
      <c r="G4" s="95"/>
      <c r="H4" s="95"/>
      <c r="I4" s="95"/>
      <c r="J4" s="95"/>
      <c r="K4" s="81"/>
      <c r="L4" s="82"/>
    </row>
    <row r="5" spans="1:25" ht="18.75" thickTop="1" thickBot="1" x14ac:dyDescent="0.25">
      <c r="A5" s="46" t="s">
        <v>0</v>
      </c>
      <c r="B5" s="47"/>
      <c r="C5" s="73"/>
      <c r="D5" s="83"/>
      <c r="E5" s="83"/>
      <c r="F5" s="83"/>
      <c r="G5" s="83"/>
      <c r="H5" s="83"/>
      <c r="I5" s="83"/>
      <c r="J5" s="83"/>
      <c r="K5" s="10" t="s">
        <v>1</v>
      </c>
      <c r="L5" s="20"/>
    </row>
    <row r="6" spans="1:25" ht="18.75" thickTop="1" thickBot="1" x14ac:dyDescent="0.25">
      <c r="A6" s="46" t="s">
        <v>15</v>
      </c>
      <c r="B6" s="47"/>
      <c r="C6" s="69"/>
      <c r="D6" s="47"/>
      <c r="E6" s="47"/>
      <c r="F6" s="47"/>
      <c r="G6" s="47"/>
      <c r="H6" s="47"/>
      <c r="I6" s="47"/>
      <c r="J6" s="47"/>
      <c r="K6" s="10" t="s">
        <v>14</v>
      </c>
      <c r="L6" s="20"/>
    </row>
    <row r="7" spans="1:25" ht="18.75" thickTop="1" thickBot="1" x14ac:dyDescent="0.25">
      <c r="A7" s="46" t="s">
        <v>2</v>
      </c>
      <c r="B7" s="47"/>
      <c r="C7" s="69"/>
      <c r="D7" s="47"/>
      <c r="E7" s="47"/>
      <c r="F7" s="47"/>
      <c r="G7" s="47"/>
      <c r="H7" s="47"/>
      <c r="I7" s="47"/>
      <c r="J7" s="47"/>
      <c r="K7" s="10" t="s">
        <v>16</v>
      </c>
      <c r="L7" s="13"/>
    </row>
    <row r="8" spans="1:25" ht="18.75" thickTop="1" thickBot="1" x14ac:dyDescent="0.25">
      <c r="A8" s="46" t="s">
        <v>31</v>
      </c>
      <c r="B8" s="47"/>
      <c r="C8" s="69"/>
      <c r="D8" s="47"/>
      <c r="E8" s="47"/>
      <c r="F8" s="47"/>
      <c r="G8" s="47"/>
      <c r="H8" s="47"/>
      <c r="I8" s="47"/>
      <c r="J8" s="47"/>
      <c r="K8" s="73"/>
      <c r="L8" s="74"/>
    </row>
    <row r="9" spans="1:25" ht="18.75" thickTop="1" thickBot="1" x14ac:dyDescent="0.25">
      <c r="A9" s="46" t="s">
        <v>27</v>
      </c>
      <c r="B9" s="47"/>
      <c r="C9" s="47" t="s">
        <v>28</v>
      </c>
      <c r="D9" s="47"/>
      <c r="E9" s="47"/>
      <c r="F9" s="47"/>
      <c r="G9" s="47"/>
      <c r="H9" s="47"/>
      <c r="I9" s="47"/>
      <c r="J9" s="47"/>
      <c r="K9" s="47"/>
      <c r="L9" s="52"/>
      <c r="M9" s="2"/>
      <c r="Y9" s="1"/>
    </row>
    <row r="10" spans="1:25" ht="18" thickTop="1" thickBot="1" x14ac:dyDescent="0.25">
      <c r="A10" s="51" t="s">
        <v>21</v>
      </c>
      <c r="B10" s="50" t="s">
        <v>35</v>
      </c>
      <c r="C10" s="50" t="s">
        <v>17</v>
      </c>
      <c r="D10" s="50" t="s">
        <v>20</v>
      </c>
      <c r="E10" s="48" t="s">
        <v>18</v>
      </c>
      <c r="F10" s="48"/>
      <c r="G10" s="48"/>
      <c r="H10" s="48"/>
      <c r="I10" s="48"/>
      <c r="J10" s="48"/>
      <c r="K10" s="48"/>
      <c r="L10" s="49"/>
    </row>
    <row r="11" spans="1:25" ht="59.25" thickBot="1" x14ac:dyDescent="0.25">
      <c r="A11" s="51"/>
      <c r="B11" s="50"/>
      <c r="C11" s="50"/>
      <c r="D11" s="50"/>
      <c r="E11" s="17" t="s">
        <v>32</v>
      </c>
      <c r="F11" s="18" t="s">
        <v>3</v>
      </c>
      <c r="G11" s="17" t="s">
        <v>9</v>
      </c>
      <c r="H11" s="17" t="s">
        <v>33</v>
      </c>
      <c r="I11" s="17" t="s">
        <v>34</v>
      </c>
      <c r="J11" s="17" t="s">
        <v>10</v>
      </c>
      <c r="K11" s="17" t="s">
        <v>23</v>
      </c>
      <c r="L11" s="19" t="s">
        <v>26</v>
      </c>
    </row>
    <row r="12" spans="1:25" s="8" customFormat="1" ht="84" thickTop="1" thickBot="1" x14ac:dyDescent="0.25">
      <c r="A12" s="14">
        <v>1</v>
      </c>
      <c r="B12" s="27" t="s">
        <v>39</v>
      </c>
      <c r="C12" s="11" t="s">
        <v>88</v>
      </c>
      <c r="D12" s="12">
        <v>1</v>
      </c>
      <c r="E12" s="26"/>
      <c r="F12" s="9"/>
      <c r="G12" s="23">
        <f>SUM(E12*F12)</f>
        <v>0</v>
      </c>
      <c r="H12" s="23">
        <f>SUM(E12+G12)</f>
        <v>0</v>
      </c>
      <c r="I12" s="23">
        <f>G12*D12</f>
        <v>0</v>
      </c>
      <c r="J12" s="23">
        <f>E12*D12</f>
        <v>0</v>
      </c>
      <c r="K12" s="23">
        <f>J12+I12</f>
        <v>0</v>
      </c>
      <c r="L12" s="25">
        <v>726756</v>
      </c>
      <c r="M12" s="7"/>
      <c r="N12" s="7"/>
      <c r="O12" s="7"/>
      <c r="P12" s="7"/>
      <c r="Q12" s="7"/>
      <c r="R12" s="7"/>
      <c r="S12" s="7"/>
      <c r="T12" s="7"/>
      <c r="U12" s="7"/>
      <c r="V12" s="7"/>
      <c r="W12" s="7"/>
      <c r="X12" s="7"/>
    </row>
    <row r="13" spans="1:25" s="8" customFormat="1" ht="84" thickTop="1" thickBot="1" x14ac:dyDescent="0.25">
      <c r="A13" s="14">
        <v>2</v>
      </c>
      <c r="B13" s="27" t="s">
        <v>40</v>
      </c>
      <c r="C13" s="11" t="s">
        <v>88</v>
      </c>
      <c r="D13" s="12">
        <v>1</v>
      </c>
      <c r="E13" s="26"/>
      <c r="F13" s="9"/>
      <c r="G13" s="23">
        <f t="shared" ref="G13:G30" si="0">SUM(E13*F13)</f>
        <v>0</v>
      </c>
      <c r="H13" s="23">
        <f t="shared" ref="H13:H30" si="1">SUM(E13+G13)</f>
        <v>0</v>
      </c>
      <c r="I13" s="23">
        <f t="shared" ref="I13:I30" si="2">G13*D13</f>
        <v>0</v>
      </c>
      <c r="J13" s="23">
        <f t="shared" ref="J13:J30" si="3">E13*D13</f>
        <v>0</v>
      </c>
      <c r="K13" s="23">
        <f t="shared" ref="K13:K30" si="4">J13+I13</f>
        <v>0</v>
      </c>
      <c r="L13" s="25">
        <v>907968</v>
      </c>
      <c r="M13" s="7"/>
      <c r="N13" s="7"/>
      <c r="O13" s="7"/>
      <c r="P13" s="7"/>
      <c r="Q13" s="7"/>
      <c r="R13" s="7"/>
      <c r="S13" s="7"/>
      <c r="T13" s="7"/>
      <c r="U13" s="7"/>
      <c r="V13" s="7"/>
      <c r="W13" s="7"/>
      <c r="X13" s="7"/>
    </row>
    <row r="14" spans="1:25" s="8" customFormat="1" ht="117" thickTop="1" thickBot="1" x14ac:dyDescent="0.25">
      <c r="A14" s="14">
        <v>3</v>
      </c>
      <c r="B14" s="27" t="s">
        <v>41</v>
      </c>
      <c r="C14" s="11" t="s">
        <v>88</v>
      </c>
      <c r="D14" s="12">
        <v>1</v>
      </c>
      <c r="E14" s="26"/>
      <c r="F14" s="9"/>
      <c r="G14" s="23">
        <f t="shared" si="0"/>
        <v>0</v>
      </c>
      <c r="H14" s="23">
        <f t="shared" si="1"/>
        <v>0</v>
      </c>
      <c r="I14" s="23">
        <f t="shared" si="2"/>
        <v>0</v>
      </c>
      <c r="J14" s="23">
        <f t="shared" si="3"/>
        <v>0</v>
      </c>
      <c r="K14" s="23">
        <f t="shared" si="4"/>
        <v>0</v>
      </c>
      <c r="L14" s="25">
        <v>1418820</v>
      </c>
      <c r="M14" s="7"/>
      <c r="N14" s="7"/>
      <c r="O14" s="7"/>
      <c r="P14" s="7"/>
      <c r="Q14" s="7"/>
      <c r="R14" s="7"/>
      <c r="S14" s="7"/>
      <c r="T14" s="7"/>
      <c r="U14" s="7"/>
      <c r="V14" s="7"/>
      <c r="W14" s="7"/>
      <c r="X14" s="7"/>
    </row>
    <row r="15" spans="1:25" s="8" customFormat="1" ht="117" thickTop="1" thickBot="1" x14ac:dyDescent="0.25">
      <c r="A15" s="14">
        <v>4</v>
      </c>
      <c r="B15" s="27" t="s">
        <v>42</v>
      </c>
      <c r="C15" s="11" t="s">
        <v>88</v>
      </c>
      <c r="D15" s="12">
        <v>1</v>
      </c>
      <c r="E15" s="26"/>
      <c r="F15" s="9"/>
      <c r="G15" s="23">
        <f t="shared" si="0"/>
        <v>0</v>
      </c>
      <c r="H15" s="23">
        <f t="shared" si="1"/>
        <v>0</v>
      </c>
      <c r="I15" s="23">
        <f t="shared" si="2"/>
        <v>0</v>
      </c>
      <c r="J15" s="23">
        <f t="shared" si="3"/>
        <v>0</v>
      </c>
      <c r="K15" s="23">
        <f t="shared" si="4"/>
        <v>0</v>
      </c>
      <c r="L15" s="25">
        <v>2316667</v>
      </c>
      <c r="M15" s="7"/>
      <c r="N15" s="7"/>
      <c r="O15" s="7"/>
      <c r="P15" s="7"/>
      <c r="Q15" s="7"/>
      <c r="R15" s="7"/>
      <c r="S15" s="7"/>
      <c r="T15" s="7"/>
      <c r="U15" s="7"/>
      <c r="V15" s="7"/>
      <c r="W15" s="7"/>
      <c r="X15" s="7"/>
    </row>
    <row r="16" spans="1:25" s="8" customFormat="1" ht="18.75" thickTop="1" thickBot="1" x14ac:dyDescent="0.25">
      <c r="A16" s="14">
        <v>5</v>
      </c>
      <c r="B16" s="27" t="s">
        <v>43</v>
      </c>
      <c r="C16" s="11" t="s">
        <v>88</v>
      </c>
      <c r="D16" s="12">
        <v>1</v>
      </c>
      <c r="E16" s="26"/>
      <c r="F16" s="9"/>
      <c r="G16" s="23">
        <f t="shared" si="0"/>
        <v>0</v>
      </c>
      <c r="H16" s="23">
        <f t="shared" si="1"/>
        <v>0</v>
      </c>
      <c r="I16" s="23">
        <f t="shared" si="2"/>
        <v>0</v>
      </c>
      <c r="J16" s="23">
        <f t="shared" si="3"/>
        <v>0</v>
      </c>
      <c r="K16" s="23">
        <f t="shared" si="4"/>
        <v>0</v>
      </c>
      <c r="L16" s="25">
        <v>224425</v>
      </c>
      <c r="M16" s="7"/>
      <c r="N16" s="7"/>
      <c r="O16" s="7"/>
      <c r="P16" s="7"/>
      <c r="Q16" s="7"/>
      <c r="R16" s="7"/>
      <c r="S16" s="7"/>
      <c r="T16" s="7"/>
      <c r="U16" s="7"/>
      <c r="V16" s="7"/>
      <c r="W16" s="7"/>
      <c r="X16" s="7"/>
    </row>
    <row r="17" spans="1:24" s="8" customFormat="1" ht="18.75" thickTop="1" thickBot="1" x14ac:dyDescent="0.25">
      <c r="A17" s="14">
        <v>6</v>
      </c>
      <c r="B17" s="27" t="s">
        <v>44</v>
      </c>
      <c r="C17" s="11" t="s">
        <v>88</v>
      </c>
      <c r="D17" s="12">
        <v>1</v>
      </c>
      <c r="E17" s="26"/>
      <c r="F17" s="9"/>
      <c r="G17" s="23">
        <f t="shared" si="0"/>
        <v>0</v>
      </c>
      <c r="H17" s="23">
        <f t="shared" si="1"/>
        <v>0</v>
      </c>
      <c r="I17" s="23">
        <f t="shared" si="2"/>
        <v>0</v>
      </c>
      <c r="J17" s="23">
        <f t="shared" si="3"/>
        <v>0</v>
      </c>
      <c r="K17" s="23">
        <f t="shared" si="4"/>
        <v>0</v>
      </c>
      <c r="L17" s="25">
        <v>156047</v>
      </c>
      <c r="M17" s="7"/>
      <c r="N17" s="7"/>
      <c r="O17" s="7"/>
      <c r="P17" s="7"/>
      <c r="Q17" s="7"/>
      <c r="R17" s="7"/>
      <c r="S17" s="7"/>
      <c r="T17" s="7"/>
      <c r="U17" s="7"/>
      <c r="V17" s="7"/>
      <c r="W17" s="7"/>
      <c r="X17" s="7"/>
    </row>
    <row r="18" spans="1:24" s="8" customFormat="1" ht="18.75" thickTop="1" thickBot="1" x14ac:dyDescent="0.25">
      <c r="A18" s="14">
        <v>7</v>
      </c>
      <c r="B18" s="27" t="s">
        <v>45</v>
      </c>
      <c r="C18" s="11" t="s">
        <v>88</v>
      </c>
      <c r="D18" s="12">
        <v>1</v>
      </c>
      <c r="E18" s="26"/>
      <c r="F18" s="9"/>
      <c r="G18" s="23">
        <f t="shared" si="0"/>
        <v>0</v>
      </c>
      <c r="H18" s="23">
        <f t="shared" si="1"/>
        <v>0</v>
      </c>
      <c r="I18" s="23">
        <f t="shared" si="2"/>
        <v>0</v>
      </c>
      <c r="J18" s="23">
        <f t="shared" si="3"/>
        <v>0</v>
      </c>
      <c r="K18" s="23">
        <f t="shared" si="4"/>
        <v>0</v>
      </c>
      <c r="L18" s="25">
        <v>287604</v>
      </c>
      <c r="M18" s="7"/>
      <c r="N18" s="7"/>
      <c r="O18" s="7"/>
      <c r="P18" s="7"/>
      <c r="Q18" s="7"/>
      <c r="R18" s="7"/>
      <c r="S18" s="7"/>
      <c r="T18" s="7"/>
      <c r="U18" s="7"/>
      <c r="V18" s="7"/>
      <c r="W18" s="7"/>
      <c r="X18" s="7"/>
    </row>
    <row r="19" spans="1:24" s="8" customFormat="1" ht="34.5" thickTop="1" thickBot="1" x14ac:dyDescent="0.25">
      <c r="A19" s="14">
        <v>8</v>
      </c>
      <c r="B19" s="27" t="s">
        <v>46</v>
      </c>
      <c r="C19" s="11" t="s">
        <v>88</v>
      </c>
      <c r="D19" s="12">
        <v>1</v>
      </c>
      <c r="E19" s="26"/>
      <c r="F19" s="9"/>
      <c r="G19" s="23">
        <f t="shared" si="0"/>
        <v>0</v>
      </c>
      <c r="H19" s="23">
        <f t="shared" si="1"/>
        <v>0</v>
      </c>
      <c r="I19" s="23">
        <f t="shared" si="2"/>
        <v>0</v>
      </c>
      <c r="J19" s="23">
        <f t="shared" si="3"/>
        <v>0</v>
      </c>
      <c r="K19" s="23">
        <f t="shared" si="4"/>
        <v>0</v>
      </c>
      <c r="L19" s="25">
        <v>70710</v>
      </c>
      <c r="M19" s="7"/>
      <c r="N19" s="7"/>
      <c r="O19" s="7"/>
      <c r="P19" s="7"/>
      <c r="Q19" s="7"/>
      <c r="R19" s="7"/>
      <c r="S19" s="7"/>
      <c r="T19" s="7"/>
      <c r="U19" s="7"/>
      <c r="V19" s="7"/>
      <c r="W19" s="7"/>
      <c r="X19" s="7"/>
    </row>
    <row r="20" spans="1:24" s="8" customFormat="1" ht="18.75" thickTop="1" thickBot="1" x14ac:dyDescent="0.25">
      <c r="A20" s="14">
        <v>9</v>
      </c>
      <c r="B20" s="27" t="s">
        <v>47</v>
      </c>
      <c r="C20" s="11" t="s">
        <v>88</v>
      </c>
      <c r="D20" s="12">
        <v>1</v>
      </c>
      <c r="E20" s="26"/>
      <c r="F20" s="9"/>
      <c r="G20" s="23">
        <f t="shared" si="0"/>
        <v>0</v>
      </c>
      <c r="H20" s="23">
        <f t="shared" si="1"/>
        <v>0</v>
      </c>
      <c r="I20" s="23">
        <f t="shared" si="2"/>
        <v>0</v>
      </c>
      <c r="J20" s="23">
        <f t="shared" si="3"/>
        <v>0</v>
      </c>
      <c r="K20" s="23">
        <f t="shared" si="4"/>
        <v>0</v>
      </c>
      <c r="L20" s="25">
        <v>474976</v>
      </c>
      <c r="M20" s="7"/>
      <c r="N20" s="7"/>
      <c r="O20" s="7"/>
      <c r="P20" s="7"/>
      <c r="Q20" s="7"/>
      <c r="R20" s="7"/>
      <c r="S20" s="7"/>
      <c r="T20" s="7"/>
      <c r="U20" s="7"/>
      <c r="V20" s="7"/>
      <c r="W20" s="7"/>
      <c r="X20" s="7"/>
    </row>
    <row r="21" spans="1:24" s="8" customFormat="1" ht="34.5" thickTop="1" thickBot="1" x14ac:dyDescent="0.25">
      <c r="A21" s="14">
        <v>10</v>
      </c>
      <c r="B21" s="27" t="s">
        <v>48</v>
      </c>
      <c r="C21" s="11" t="s">
        <v>88</v>
      </c>
      <c r="D21" s="12">
        <v>1</v>
      </c>
      <c r="E21" s="26"/>
      <c r="F21" s="9"/>
      <c r="G21" s="23">
        <f t="shared" si="0"/>
        <v>0</v>
      </c>
      <c r="H21" s="23">
        <f t="shared" si="1"/>
        <v>0</v>
      </c>
      <c r="I21" s="23">
        <f t="shared" si="2"/>
        <v>0</v>
      </c>
      <c r="J21" s="23">
        <f t="shared" si="3"/>
        <v>0</v>
      </c>
      <c r="K21" s="23">
        <f t="shared" si="4"/>
        <v>0</v>
      </c>
      <c r="L21" s="25">
        <v>155658</v>
      </c>
      <c r="M21" s="7"/>
      <c r="N21" s="7"/>
      <c r="O21" s="7"/>
      <c r="P21" s="7"/>
      <c r="Q21" s="7"/>
      <c r="R21" s="7"/>
      <c r="S21" s="7"/>
      <c r="T21" s="7"/>
      <c r="U21" s="7"/>
      <c r="V21" s="7"/>
      <c r="W21" s="7"/>
      <c r="X21" s="7"/>
    </row>
    <row r="22" spans="1:24" s="8" customFormat="1" ht="34.5" thickTop="1" thickBot="1" x14ac:dyDescent="0.25">
      <c r="A22" s="14">
        <v>11</v>
      </c>
      <c r="B22" s="27" t="s">
        <v>49</v>
      </c>
      <c r="C22" s="11" t="s">
        <v>88</v>
      </c>
      <c r="D22" s="12">
        <v>1</v>
      </c>
      <c r="E22" s="26"/>
      <c r="F22" s="9"/>
      <c r="G22" s="23">
        <f t="shared" si="0"/>
        <v>0</v>
      </c>
      <c r="H22" s="23">
        <f t="shared" si="1"/>
        <v>0</v>
      </c>
      <c r="I22" s="23">
        <f t="shared" si="2"/>
        <v>0</v>
      </c>
      <c r="J22" s="23">
        <f t="shared" si="3"/>
        <v>0</v>
      </c>
      <c r="K22" s="23">
        <f t="shared" si="4"/>
        <v>0</v>
      </c>
      <c r="L22" s="25">
        <v>236496</v>
      </c>
      <c r="M22" s="7"/>
      <c r="N22" s="7"/>
      <c r="O22" s="7"/>
      <c r="P22" s="7"/>
      <c r="Q22" s="7"/>
      <c r="R22" s="7"/>
      <c r="S22" s="7"/>
      <c r="T22" s="7"/>
      <c r="U22" s="7"/>
      <c r="V22" s="7"/>
      <c r="W22" s="7"/>
      <c r="X22" s="7"/>
    </row>
    <row r="23" spans="1:24" s="8" customFormat="1" ht="34.5" thickTop="1" thickBot="1" x14ac:dyDescent="0.25">
      <c r="A23" s="14">
        <v>12</v>
      </c>
      <c r="B23" s="27" t="s">
        <v>50</v>
      </c>
      <c r="C23" s="11" t="s">
        <v>88</v>
      </c>
      <c r="D23" s="12">
        <v>1</v>
      </c>
      <c r="E23" s="26"/>
      <c r="F23" s="9"/>
      <c r="G23" s="23">
        <f t="shared" si="0"/>
        <v>0</v>
      </c>
      <c r="H23" s="23">
        <f t="shared" si="1"/>
        <v>0</v>
      </c>
      <c r="I23" s="23">
        <f t="shared" si="2"/>
        <v>0</v>
      </c>
      <c r="J23" s="23">
        <f t="shared" si="3"/>
        <v>0</v>
      </c>
      <c r="K23" s="23">
        <f t="shared" si="4"/>
        <v>0</v>
      </c>
      <c r="L23" s="25">
        <v>358378</v>
      </c>
      <c r="M23" s="7"/>
      <c r="N23" s="7"/>
      <c r="O23" s="7"/>
      <c r="P23" s="7"/>
      <c r="Q23" s="7"/>
      <c r="R23" s="7"/>
      <c r="S23" s="7"/>
      <c r="T23" s="7"/>
      <c r="U23" s="7"/>
      <c r="V23" s="7"/>
      <c r="W23" s="7"/>
      <c r="X23" s="7"/>
    </row>
    <row r="24" spans="1:24" s="8" customFormat="1" ht="51" thickTop="1" thickBot="1" x14ac:dyDescent="0.25">
      <c r="A24" s="14">
        <v>13</v>
      </c>
      <c r="B24" s="27" t="s">
        <v>51</v>
      </c>
      <c r="C24" s="11" t="s">
        <v>88</v>
      </c>
      <c r="D24" s="12">
        <v>1</v>
      </c>
      <c r="E24" s="26"/>
      <c r="F24" s="9"/>
      <c r="G24" s="23">
        <f t="shared" si="0"/>
        <v>0</v>
      </c>
      <c r="H24" s="23">
        <f t="shared" si="1"/>
        <v>0</v>
      </c>
      <c r="I24" s="23">
        <f t="shared" si="2"/>
        <v>0</v>
      </c>
      <c r="J24" s="23">
        <f t="shared" si="3"/>
        <v>0</v>
      </c>
      <c r="K24" s="23">
        <f t="shared" si="4"/>
        <v>0</v>
      </c>
      <c r="L24" s="25">
        <v>340440</v>
      </c>
      <c r="M24" s="7"/>
      <c r="N24" s="7"/>
      <c r="O24" s="7"/>
      <c r="P24" s="7"/>
      <c r="Q24" s="7"/>
      <c r="R24" s="7"/>
      <c r="S24" s="7"/>
      <c r="T24" s="7"/>
      <c r="U24" s="7"/>
      <c r="V24" s="7"/>
      <c r="W24" s="7"/>
      <c r="X24" s="7"/>
    </row>
    <row r="25" spans="1:24" s="8" customFormat="1" ht="18.75" thickTop="1" thickBot="1" x14ac:dyDescent="0.25">
      <c r="A25" s="14">
        <v>14</v>
      </c>
      <c r="B25" s="27" t="s">
        <v>52</v>
      </c>
      <c r="C25" s="11" t="s">
        <v>88</v>
      </c>
      <c r="D25" s="12">
        <v>1</v>
      </c>
      <c r="E25" s="26"/>
      <c r="F25" s="9"/>
      <c r="G25" s="23">
        <f t="shared" si="0"/>
        <v>0</v>
      </c>
      <c r="H25" s="23">
        <f t="shared" si="1"/>
        <v>0</v>
      </c>
      <c r="I25" s="23">
        <f t="shared" si="2"/>
        <v>0</v>
      </c>
      <c r="J25" s="23">
        <f t="shared" si="3"/>
        <v>0</v>
      </c>
      <c r="K25" s="23">
        <f t="shared" si="4"/>
        <v>0</v>
      </c>
      <c r="L25" s="25">
        <v>84990</v>
      </c>
      <c r="M25" s="7"/>
      <c r="N25" s="7"/>
      <c r="O25" s="7"/>
      <c r="P25" s="7"/>
      <c r="Q25" s="7"/>
      <c r="R25" s="7"/>
      <c r="S25" s="7"/>
      <c r="T25" s="7"/>
      <c r="U25" s="7"/>
      <c r="V25" s="7"/>
      <c r="W25" s="7"/>
      <c r="X25" s="7"/>
    </row>
    <row r="26" spans="1:24" s="8" customFormat="1" ht="34.5" thickTop="1" thickBot="1" x14ac:dyDescent="0.25">
      <c r="A26" s="14">
        <v>15</v>
      </c>
      <c r="B26" s="27" t="s">
        <v>53</v>
      </c>
      <c r="C26" s="11" t="s">
        <v>88</v>
      </c>
      <c r="D26" s="12">
        <v>1</v>
      </c>
      <c r="E26" s="26"/>
      <c r="F26" s="9"/>
      <c r="G26" s="23">
        <f t="shared" si="0"/>
        <v>0</v>
      </c>
      <c r="H26" s="23">
        <f t="shared" si="1"/>
        <v>0</v>
      </c>
      <c r="I26" s="23">
        <f t="shared" si="2"/>
        <v>0</v>
      </c>
      <c r="J26" s="23">
        <f t="shared" si="3"/>
        <v>0</v>
      </c>
      <c r="K26" s="23">
        <f t="shared" si="4"/>
        <v>0</v>
      </c>
      <c r="L26" s="25">
        <v>1268820</v>
      </c>
      <c r="M26" s="7"/>
      <c r="N26" s="7"/>
      <c r="O26" s="7"/>
      <c r="P26" s="7"/>
      <c r="Q26" s="7"/>
      <c r="R26" s="7"/>
      <c r="S26" s="7"/>
      <c r="T26" s="7"/>
      <c r="U26" s="7"/>
      <c r="V26" s="7"/>
      <c r="W26" s="7"/>
      <c r="X26" s="7"/>
    </row>
    <row r="27" spans="1:24" s="8" customFormat="1" ht="34.5" thickTop="1" thickBot="1" x14ac:dyDescent="0.25">
      <c r="A27" s="14">
        <v>16</v>
      </c>
      <c r="B27" s="27" t="s">
        <v>54</v>
      </c>
      <c r="C27" s="11" t="s">
        <v>88</v>
      </c>
      <c r="D27" s="12">
        <v>1</v>
      </c>
      <c r="E27" s="26"/>
      <c r="F27" s="9"/>
      <c r="G27" s="23">
        <f t="shared" si="0"/>
        <v>0</v>
      </c>
      <c r="H27" s="23">
        <f t="shared" si="1"/>
        <v>0</v>
      </c>
      <c r="I27" s="23">
        <f t="shared" si="2"/>
        <v>0</v>
      </c>
      <c r="J27" s="23">
        <f t="shared" si="3"/>
        <v>0</v>
      </c>
      <c r="K27" s="23">
        <f t="shared" si="4"/>
        <v>0</v>
      </c>
      <c r="L27" s="25">
        <v>1801040</v>
      </c>
      <c r="M27" s="7"/>
      <c r="N27" s="7"/>
      <c r="O27" s="7"/>
      <c r="P27" s="7"/>
      <c r="Q27" s="7"/>
      <c r="R27" s="7"/>
      <c r="S27" s="7"/>
      <c r="T27" s="7"/>
      <c r="U27" s="7"/>
      <c r="V27" s="7"/>
      <c r="W27" s="7"/>
      <c r="X27" s="7"/>
    </row>
    <row r="28" spans="1:24" s="8" customFormat="1" ht="51" thickTop="1" thickBot="1" x14ac:dyDescent="0.25">
      <c r="A28" s="14">
        <v>17</v>
      </c>
      <c r="B28" s="27" t="s">
        <v>55</v>
      </c>
      <c r="C28" s="11" t="s">
        <v>88</v>
      </c>
      <c r="D28" s="12">
        <v>1</v>
      </c>
      <c r="E28" s="26"/>
      <c r="F28" s="9"/>
      <c r="G28" s="23">
        <f t="shared" si="0"/>
        <v>0</v>
      </c>
      <c r="H28" s="23">
        <f t="shared" si="1"/>
        <v>0</v>
      </c>
      <c r="I28" s="23">
        <f t="shared" si="2"/>
        <v>0</v>
      </c>
      <c r="J28" s="23">
        <f t="shared" si="3"/>
        <v>0</v>
      </c>
      <c r="K28" s="23">
        <f t="shared" si="4"/>
        <v>0</v>
      </c>
      <c r="L28" s="25">
        <v>656960</v>
      </c>
      <c r="M28" s="7"/>
      <c r="N28" s="7"/>
      <c r="O28" s="7"/>
      <c r="P28" s="7"/>
      <c r="Q28" s="7"/>
      <c r="R28" s="7"/>
      <c r="S28" s="7"/>
      <c r="T28" s="7"/>
      <c r="U28" s="7"/>
      <c r="V28" s="7"/>
      <c r="W28" s="7"/>
      <c r="X28" s="7"/>
    </row>
    <row r="29" spans="1:24" s="8" customFormat="1" ht="51" thickTop="1" thickBot="1" x14ac:dyDescent="0.25">
      <c r="A29" s="14">
        <v>18</v>
      </c>
      <c r="B29" s="27" t="s">
        <v>56</v>
      </c>
      <c r="C29" s="11" t="s">
        <v>88</v>
      </c>
      <c r="D29" s="12">
        <v>1</v>
      </c>
      <c r="E29" s="26"/>
      <c r="F29" s="9"/>
      <c r="G29" s="23">
        <f t="shared" si="0"/>
        <v>0</v>
      </c>
      <c r="H29" s="23">
        <f t="shared" si="1"/>
        <v>0</v>
      </c>
      <c r="I29" s="23">
        <f t="shared" si="2"/>
        <v>0</v>
      </c>
      <c r="J29" s="23">
        <f t="shared" si="3"/>
        <v>0</v>
      </c>
      <c r="K29" s="23">
        <f t="shared" si="4"/>
        <v>0</v>
      </c>
      <c r="L29" s="25">
        <v>424100</v>
      </c>
      <c r="M29" s="7"/>
      <c r="N29" s="7"/>
      <c r="O29" s="7"/>
      <c r="P29" s="7"/>
      <c r="Q29" s="7"/>
      <c r="R29" s="7"/>
      <c r="S29" s="7"/>
      <c r="T29" s="7"/>
      <c r="U29" s="7"/>
      <c r="V29" s="7"/>
      <c r="W29" s="7"/>
      <c r="X29" s="7"/>
    </row>
    <row r="30" spans="1:24" s="8" customFormat="1" ht="51" thickTop="1" thickBot="1" x14ac:dyDescent="0.25">
      <c r="A30" s="14">
        <v>19</v>
      </c>
      <c r="B30" s="27" t="s">
        <v>57</v>
      </c>
      <c r="C30" s="11" t="s">
        <v>88</v>
      </c>
      <c r="D30" s="12">
        <v>1</v>
      </c>
      <c r="E30" s="26"/>
      <c r="F30" s="9"/>
      <c r="G30" s="23">
        <f t="shared" si="0"/>
        <v>0</v>
      </c>
      <c r="H30" s="23">
        <f t="shared" si="1"/>
        <v>0</v>
      </c>
      <c r="I30" s="23">
        <f t="shared" si="2"/>
        <v>0</v>
      </c>
      <c r="J30" s="23">
        <f t="shared" si="3"/>
        <v>0</v>
      </c>
      <c r="K30" s="23">
        <f t="shared" si="4"/>
        <v>0</v>
      </c>
      <c r="L30" s="25">
        <v>633740</v>
      </c>
      <c r="M30" s="7"/>
      <c r="N30" s="7"/>
      <c r="O30" s="7"/>
      <c r="P30" s="7"/>
      <c r="Q30" s="7"/>
      <c r="R30" s="7"/>
      <c r="S30" s="7"/>
      <c r="T30" s="7"/>
      <c r="U30" s="7"/>
      <c r="V30" s="7"/>
      <c r="W30" s="7"/>
      <c r="X30" s="7"/>
    </row>
    <row r="31" spans="1:24" s="8" customFormat="1" ht="51" thickTop="1" thickBot="1" x14ac:dyDescent="0.25">
      <c r="A31" s="14">
        <v>20</v>
      </c>
      <c r="B31" s="27" t="s">
        <v>58</v>
      </c>
      <c r="C31" s="11" t="s">
        <v>88</v>
      </c>
      <c r="D31" s="12">
        <v>1</v>
      </c>
      <c r="E31" s="26"/>
      <c r="F31" s="9"/>
      <c r="G31" s="23">
        <f t="shared" ref="G31:G53" si="5">SUM(E31*F31)</f>
        <v>0</v>
      </c>
      <c r="H31" s="23">
        <f t="shared" ref="H31:H61" si="6">SUM(E31+G31)</f>
        <v>0</v>
      </c>
      <c r="I31" s="23">
        <f t="shared" ref="I31:I53" si="7">G31*D31</f>
        <v>0</v>
      </c>
      <c r="J31" s="23">
        <f t="shared" ref="J31:J53" si="8">E31*D31</f>
        <v>0</v>
      </c>
      <c r="K31" s="23">
        <f t="shared" ref="K31:K53" si="9">J31+I31</f>
        <v>0</v>
      </c>
      <c r="L31" s="25">
        <v>947452</v>
      </c>
      <c r="M31" s="7"/>
      <c r="N31" s="7"/>
      <c r="O31" s="7"/>
      <c r="P31" s="7"/>
      <c r="Q31" s="7"/>
      <c r="R31" s="7"/>
      <c r="S31" s="7"/>
      <c r="T31" s="7"/>
      <c r="U31" s="7"/>
      <c r="V31" s="7"/>
      <c r="W31" s="7"/>
      <c r="X31" s="7"/>
    </row>
    <row r="32" spans="1:24" s="8" customFormat="1" ht="34.5" thickTop="1" thickBot="1" x14ac:dyDescent="0.25">
      <c r="A32" s="14">
        <v>21</v>
      </c>
      <c r="B32" s="27" t="s">
        <v>59</v>
      </c>
      <c r="C32" s="11" t="s">
        <v>88</v>
      </c>
      <c r="D32" s="12">
        <v>1</v>
      </c>
      <c r="E32" s="26"/>
      <c r="F32" s="9"/>
      <c r="G32" s="23">
        <f t="shared" si="5"/>
        <v>0</v>
      </c>
      <c r="H32" s="23">
        <f t="shared" si="6"/>
        <v>0</v>
      </c>
      <c r="I32" s="23">
        <f t="shared" si="7"/>
        <v>0</v>
      </c>
      <c r="J32" s="23">
        <f t="shared" si="8"/>
        <v>0</v>
      </c>
      <c r="K32" s="23">
        <f t="shared" si="9"/>
        <v>0</v>
      </c>
      <c r="L32" s="25">
        <v>226496</v>
      </c>
      <c r="M32" s="7"/>
      <c r="N32" s="7"/>
      <c r="O32" s="7"/>
      <c r="P32" s="7"/>
      <c r="Q32" s="7"/>
      <c r="R32" s="7"/>
      <c r="S32" s="7"/>
      <c r="T32" s="7"/>
      <c r="U32" s="7"/>
      <c r="V32" s="7"/>
      <c r="W32" s="7"/>
      <c r="X32" s="7"/>
    </row>
    <row r="33" spans="1:24" s="8" customFormat="1" ht="34.5" thickTop="1" thickBot="1" x14ac:dyDescent="0.25">
      <c r="A33" s="14">
        <v>22</v>
      </c>
      <c r="B33" s="28" t="s">
        <v>59</v>
      </c>
      <c r="C33" s="11" t="s">
        <v>88</v>
      </c>
      <c r="D33" s="12">
        <v>1</v>
      </c>
      <c r="E33" s="26"/>
      <c r="F33" s="9"/>
      <c r="G33" s="23">
        <f t="shared" si="5"/>
        <v>0</v>
      </c>
      <c r="H33" s="23">
        <f t="shared" si="6"/>
        <v>0</v>
      </c>
      <c r="I33" s="23">
        <f t="shared" si="7"/>
        <v>0</v>
      </c>
      <c r="J33" s="23">
        <f t="shared" si="8"/>
        <v>0</v>
      </c>
      <c r="K33" s="23">
        <f t="shared" si="9"/>
        <v>0</v>
      </c>
      <c r="L33" s="25">
        <v>276496</v>
      </c>
      <c r="M33" s="7"/>
      <c r="N33" s="7"/>
      <c r="O33" s="7"/>
      <c r="P33" s="7"/>
      <c r="Q33" s="7"/>
      <c r="R33" s="7"/>
      <c r="S33" s="7"/>
      <c r="T33" s="7"/>
      <c r="U33" s="7"/>
      <c r="V33" s="7"/>
      <c r="W33" s="7"/>
      <c r="X33" s="7"/>
    </row>
    <row r="34" spans="1:24" s="8" customFormat="1" ht="34.5" thickTop="1" thickBot="1" x14ac:dyDescent="0.25">
      <c r="A34" s="14">
        <v>23</v>
      </c>
      <c r="B34" s="27" t="s">
        <v>60</v>
      </c>
      <c r="C34" s="11" t="s">
        <v>88</v>
      </c>
      <c r="D34" s="12">
        <v>1</v>
      </c>
      <c r="E34" s="26"/>
      <c r="F34" s="9"/>
      <c r="G34" s="23">
        <f t="shared" si="5"/>
        <v>0</v>
      </c>
      <c r="H34" s="23">
        <f t="shared" si="6"/>
        <v>0</v>
      </c>
      <c r="I34" s="23">
        <f t="shared" si="7"/>
        <v>0</v>
      </c>
      <c r="J34" s="23">
        <f t="shared" si="8"/>
        <v>0</v>
      </c>
      <c r="K34" s="23">
        <f t="shared" si="9"/>
        <v>0</v>
      </c>
      <c r="L34" s="25">
        <v>300620</v>
      </c>
      <c r="M34" s="7"/>
      <c r="N34" s="7"/>
      <c r="O34" s="7"/>
      <c r="P34" s="7"/>
      <c r="Q34" s="7"/>
      <c r="R34" s="7"/>
      <c r="S34" s="7"/>
      <c r="T34" s="7"/>
      <c r="U34" s="7"/>
      <c r="V34" s="7"/>
      <c r="W34" s="7"/>
      <c r="X34" s="7"/>
    </row>
    <row r="35" spans="1:24" s="8" customFormat="1" ht="18.75" thickTop="1" thickBot="1" x14ac:dyDescent="0.25">
      <c r="A35" s="14">
        <v>24</v>
      </c>
      <c r="B35" s="27" t="s">
        <v>61</v>
      </c>
      <c r="C35" s="11" t="s">
        <v>88</v>
      </c>
      <c r="D35" s="12">
        <v>1</v>
      </c>
      <c r="E35" s="26"/>
      <c r="F35" s="9"/>
      <c r="G35" s="23">
        <f t="shared" si="5"/>
        <v>0</v>
      </c>
      <c r="H35" s="23">
        <f t="shared" si="6"/>
        <v>0</v>
      </c>
      <c r="I35" s="23">
        <f t="shared" si="7"/>
        <v>0</v>
      </c>
      <c r="J35" s="23">
        <f t="shared" si="8"/>
        <v>0</v>
      </c>
      <c r="K35" s="23">
        <f t="shared" si="9"/>
        <v>0</v>
      </c>
      <c r="L35" s="25">
        <v>19061</v>
      </c>
      <c r="M35" s="7"/>
      <c r="N35" s="7"/>
      <c r="O35" s="7"/>
      <c r="P35" s="7"/>
      <c r="Q35" s="7"/>
      <c r="R35" s="7"/>
      <c r="S35" s="7"/>
      <c r="T35" s="7"/>
      <c r="U35" s="7"/>
      <c r="V35" s="7"/>
      <c r="W35" s="7"/>
      <c r="X35" s="7"/>
    </row>
    <row r="36" spans="1:24" s="8" customFormat="1" ht="34.5" thickTop="1" thickBot="1" x14ac:dyDescent="0.25">
      <c r="A36" s="14">
        <v>25</v>
      </c>
      <c r="B36" s="27" t="s">
        <v>62</v>
      </c>
      <c r="C36" s="11" t="s">
        <v>88</v>
      </c>
      <c r="D36" s="12">
        <v>1</v>
      </c>
      <c r="E36" s="26"/>
      <c r="F36" s="9"/>
      <c r="G36" s="23">
        <f t="shared" si="5"/>
        <v>0</v>
      </c>
      <c r="H36" s="23">
        <f t="shared" si="6"/>
        <v>0</v>
      </c>
      <c r="I36" s="23">
        <f t="shared" si="7"/>
        <v>0</v>
      </c>
      <c r="J36" s="23">
        <f t="shared" si="8"/>
        <v>0</v>
      </c>
      <c r="K36" s="23">
        <f t="shared" si="9"/>
        <v>0</v>
      </c>
      <c r="L36" s="25">
        <v>2533</v>
      </c>
      <c r="M36" s="7"/>
      <c r="N36" s="7"/>
      <c r="O36" s="7"/>
      <c r="P36" s="7"/>
      <c r="Q36" s="7"/>
      <c r="R36" s="7"/>
      <c r="S36" s="7"/>
      <c r="T36" s="7"/>
      <c r="U36" s="7"/>
      <c r="V36" s="7"/>
      <c r="W36" s="7"/>
      <c r="X36" s="7"/>
    </row>
    <row r="37" spans="1:24" s="8" customFormat="1" ht="18.75" thickTop="1" thickBot="1" x14ac:dyDescent="0.25">
      <c r="A37" s="14">
        <v>26</v>
      </c>
      <c r="B37" s="27" t="s">
        <v>63</v>
      </c>
      <c r="C37" s="11" t="s">
        <v>88</v>
      </c>
      <c r="D37" s="12">
        <v>1</v>
      </c>
      <c r="E37" s="26"/>
      <c r="F37" s="9"/>
      <c r="G37" s="23">
        <f t="shared" si="5"/>
        <v>0</v>
      </c>
      <c r="H37" s="23">
        <f t="shared" si="6"/>
        <v>0</v>
      </c>
      <c r="I37" s="23">
        <f t="shared" si="7"/>
        <v>0</v>
      </c>
      <c r="J37" s="23">
        <f t="shared" si="8"/>
        <v>0</v>
      </c>
      <c r="K37" s="23">
        <f t="shared" si="9"/>
        <v>0</v>
      </c>
      <c r="L37" s="25">
        <v>51508</v>
      </c>
      <c r="M37" s="7"/>
      <c r="N37" s="7"/>
      <c r="O37" s="7"/>
      <c r="P37" s="7"/>
      <c r="Q37" s="7"/>
      <c r="R37" s="7"/>
      <c r="S37" s="7"/>
      <c r="T37" s="7"/>
      <c r="U37" s="7"/>
      <c r="V37" s="7"/>
      <c r="W37" s="7"/>
      <c r="X37" s="7"/>
    </row>
    <row r="38" spans="1:24" s="8" customFormat="1" ht="18.75" thickTop="1" thickBot="1" x14ac:dyDescent="0.25">
      <c r="A38" s="14">
        <v>27</v>
      </c>
      <c r="B38" s="27" t="s">
        <v>64</v>
      </c>
      <c r="C38" s="11" t="s">
        <v>88</v>
      </c>
      <c r="D38" s="12">
        <v>1</v>
      </c>
      <c r="E38" s="26"/>
      <c r="F38" s="9"/>
      <c r="G38" s="23">
        <f t="shared" si="5"/>
        <v>0</v>
      </c>
      <c r="H38" s="23">
        <f t="shared" si="6"/>
        <v>0</v>
      </c>
      <c r="I38" s="23">
        <f t="shared" si="7"/>
        <v>0</v>
      </c>
      <c r="J38" s="23">
        <f t="shared" si="8"/>
        <v>0</v>
      </c>
      <c r="K38" s="23">
        <f t="shared" si="9"/>
        <v>0</v>
      </c>
      <c r="L38" s="25">
        <v>18528</v>
      </c>
      <c r="M38" s="7"/>
      <c r="N38" s="7"/>
      <c r="O38" s="7"/>
      <c r="P38" s="7"/>
      <c r="Q38" s="7"/>
      <c r="R38" s="7"/>
      <c r="S38" s="7"/>
      <c r="T38" s="7"/>
      <c r="U38" s="7"/>
      <c r="V38" s="7"/>
      <c r="W38" s="7"/>
      <c r="X38" s="7"/>
    </row>
    <row r="39" spans="1:24" s="8" customFormat="1" ht="18.75" thickTop="1" thickBot="1" x14ac:dyDescent="0.25">
      <c r="A39" s="14">
        <v>28</v>
      </c>
      <c r="B39" s="27" t="s">
        <v>65</v>
      </c>
      <c r="C39" s="11" t="s">
        <v>88</v>
      </c>
      <c r="D39" s="12">
        <v>1</v>
      </c>
      <c r="E39" s="26"/>
      <c r="F39" s="9"/>
      <c r="G39" s="23">
        <f t="shared" si="5"/>
        <v>0</v>
      </c>
      <c r="H39" s="23">
        <f t="shared" si="6"/>
        <v>0</v>
      </c>
      <c r="I39" s="23">
        <f t="shared" si="7"/>
        <v>0</v>
      </c>
      <c r="J39" s="23">
        <f t="shared" si="8"/>
        <v>0</v>
      </c>
      <c r="K39" s="23">
        <f t="shared" si="9"/>
        <v>0</v>
      </c>
      <c r="L39" s="25">
        <v>25150</v>
      </c>
      <c r="M39" s="7"/>
      <c r="N39" s="7"/>
      <c r="O39" s="7"/>
      <c r="P39" s="7"/>
      <c r="Q39" s="7"/>
      <c r="R39" s="7"/>
      <c r="S39" s="7"/>
      <c r="T39" s="7"/>
      <c r="U39" s="7"/>
      <c r="V39" s="7"/>
      <c r="W39" s="7"/>
      <c r="X39" s="7"/>
    </row>
    <row r="40" spans="1:24" s="8" customFormat="1" ht="18.75" thickTop="1" thickBot="1" x14ac:dyDescent="0.25">
      <c r="A40" s="14">
        <v>29</v>
      </c>
      <c r="B40" s="27" t="s">
        <v>66</v>
      </c>
      <c r="C40" s="11" t="s">
        <v>88</v>
      </c>
      <c r="D40" s="12">
        <v>1</v>
      </c>
      <c r="E40" s="26"/>
      <c r="F40" s="9"/>
      <c r="G40" s="23">
        <f t="shared" si="5"/>
        <v>0</v>
      </c>
      <c r="H40" s="23">
        <f t="shared" si="6"/>
        <v>0</v>
      </c>
      <c r="I40" s="23">
        <f t="shared" si="7"/>
        <v>0</v>
      </c>
      <c r="J40" s="23">
        <f t="shared" si="8"/>
        <v>0</v>
      </c>
      <c r="K40" s="23">
        <f t="shared" si="9"/>
        <v>0</v>
      </c>
      <c r="L40" s="25">
        <v>15921</v>
      </c>
      <c r="M40" s="7"/>
      <c r="N40" s="7"/>
      <c r="O40" s="7"/>
      <c r="P40" s="7"/>
      <c r="Q40" s="7"/>
      <c r="R40" s="7"/>
      <c r="S40" s="7"/>
      <c r="T40" s="7"/>
      <c r="U40" s="7"/>
      <c r="V40" s="7"/>
      <c r="W40" s="7"/>
      <c r="X40" s="7"/>
    </row>
    <row r="41" spans="1:24" s="8" customFormat="1" ht="18.75" thickTop="1" thickBot="1" x14ac:dyDescent="0.25">
      <c r="A41" s="14">
        <v>30</v>
      </c>
      <c r="B41" s="27" t="s">
        <v>67</v>
      </c>
      <c r="C41" s="11" t="s">
        <v>88</v>
      </c>
      <c r="D41" s="12">
        <v>1</v>
      </c>
      <c r="E41" s="26"/>
      <c r="F41" s="9"/>
      <c r="G41" s="23">
        <f t="shared" si="5"/>
        <v>0</v>
      </c>
      <c r="H41" s="23">
        <f t="shared" si="6"/>
        <v>0</v>
      </c>
      <c r="I41" s="23">
        <f t="shared" si="7"/>
        <v>0</v>
      </c>
      <c r="J41" s="23">
        <f t="shared" si="8"/>
        <v>0</v>
      </c>
      <c r="K41" s="23">
        <f t="shared" si="9"/>
        <v>0</v>
      </c>
      <c r="L41" s="25">
        <v>19918</v>
      </c>
      <c r="M41" s="7"/>
      <c r="N41" s="7"/>
      <c r="O41" s="7"/>
      <c r="P41" s="7"/>
      <c r="Q41" s="7"/>
      <c r="R41" s="7"/>
      <c r="S41" s="7"/>
      <c r="T41" s="7"/>
      <c r="U41" s="7"/>
      <c r="V41" s="7"/>
      <c r="W41" s="7"/>
      <c r="X41" s="7"/>
    </row>
    <row r="42" spans="1:24" s="8" customFormat="1" ht="18.75" thickTop="1" thickBot="1" x14ac:dyDescent="0.25">
      <c r="A42" s="14">
        <v>31</v>
      </c>
      <c r="B42" s="27" t="s">
        <v>68</v>
      </c>
      <c r="C42" s="11" t="s">
        <v>88</v>
      </c>
      <c r="D42" s="12">
        <v>1</v>
      </c>
      <c r="E42" s="26"/>
      <c r="F42" s="9"/>
      <c r="G42" s="23">
        <f t="shared" si="5"/>
        <v>0</v>
      </c>
      <c r="H42" s="23">
        <f t="shared" si="6"/>
        <v>0</v>
      </c>
      <c r="I42" s="23">
        <f t="shared" si="7"/>
        <v>0</v>
      </c>
      <c r="J42" s="23">
        <f t="shared" si="8"/>
        <v>0</v>
      </c>
      <c r="K42" s="23">
        <f t="shared" si="9"/>
        <v>0</v>
      </c>
      <c r="L42" s="25">
        <v>24830</v>
      </c>
      <c r="M42" s="7"/>
      <c r="N42" s="7"/>
      <c r="O42" s="7"/>
      <c r="P42" s="7"/>
      <c r="Q42" s="7"/>
      <c r="R42" s="7"/>
      <c r="S42" s="7"/>
      <c r="T42" s="7"/>
      <c r="U42" s="7"/>
      <c r="V42" s="7"/>
      <c r="W42" s="7"/>
      <c r="X42" s="7"/>
    </row>
    <row r="43" spans="1:24" s="8" customFormat="1" ht="18.75" thickTop="1" thickBot="1" x14ac:dyDescent="0.25">
      <c r="A43" s="14">
        <v>32</v>
      </c>
      <c r="B43" s="27" t="s">
        <v>69</v>
      </c>
      <c r="C43" s="11" t="s">
        <v>88</v>
      </c>
      <c r="D43" s="12">
        <v>1</v>
      </c>
      <c r="E43" s="26"/>
      <c r="F43" s="9"/>
      <c r="G43" s="23">
        <f t="shared" si="5"/>
        <v>0</v>
      </c>
      <c r="H43" s="23">
        <f t="shared" si="6"/>
        <v>0</v>
      </c>
      <c r="I43" s="23">
        <f t="shared" si="7"/>
        <v>0</v>
      </c>
      <c r="J43" s="23">
        <f t="shared" si="8"/>
        <v>0</v>
      </c>
      <c r="K43" s="23">
        <f t="shared" si="9"/>
        <v>0</v>
      </c>
      <c r="L43" s="25">
        <v>16293</v>
      </c>
      <c r="M43" s="7"/>
      <c r="N43" s="7"/>
      <c r="O43" s="7"/>
      <c r="P43" s="7"/>
      <c r="Q43" s="7"/>
      <c r="R43" s="7"/>
      <c r="S43" s="7"/>
      <c r="T43" s="7"/>
      <c r="U43" s="7"/>
      <c r="V43" s="7"/>
      <c r="W43" s="7"/>
      <c r="X43" s="7"/>
    </row>
    <row r="44" spans="1:24" s="8" customFormat="1" ht="18.75" thickTop="1" thickBot="1" x14ac:dyDescent="0.25">
      <c r="A44" s="14">
        <v>33</v>
      </c>
      <c r="B44" s="27" t="s">
        <v>70</v>
      </c>
      <c r="C44" s="11" t="s">
        <v>88</v>
      </c>
      <c r="D44" s="12">
        <v>1</v>
      </c>
      <c r="E44" s="26"/>
      <c r="F44" s="9"/>
      <c r="G44" s="23">
        <f t="shared" si="5"/>
        <v>0</v>
      </c>
      <c r="H44" s="23">
        <f t="shared" si="6"/>
        <v>0</v>
      </c>
      <c r="I44" s="23">
        <f t="shared" si="7"/>
        <v>0</v>
      </c>
      <c r="J44" s="23">
        <f t="shared" si="8"/>
        <v>0</v>
      </c>
      <c r="K44" s="23">
        <f t="shared" si="9"/>
        <v>0</v>
      </c>
      <c r="L44" s="25">
        <v>19260</v>
      </c>
      <c r="M44" s="7"/>
      <c r="N44" s="7"/>
      <c r="O44" s="7"/>
      <c r="P44" s="7"/>
      <c r="Q44" s="7"/>
      <c r="R44" s="7"/>
      <c r="S44" s="7"/>
      <c r="T44" s="7"/>
      <c r="U44" s="7"/>
      <c r="V44" s="7"/>
      <c r="W44" s="7"/>
      <c r="X44" s="7"/>
    </row>
    <row r="45" spans="1:24" s="8" customFormat="1" ht="18.75" thickTop="1" thickBot="1" x14ac:dyDescent="0.25">
      <c r="A45" s="14">
        <v>34</v>
      </c>
      <c r="B45" s="27" t="s">
        <v>71</v>
      </c>
      <c r="C45" s="11" t="s">
        <v>88</v>
      </c>
      <c r="D45" s="12">
        <v>1</v>
      </c>
      <c r="E45" s="26"/>
      <c r="F45" s="9"/>
      <c r="G45" s="23">
        <f t="shared" si="5"/>
        <v>0</v>
      </c>
      <c r="H45" s="23">
        <f t="shared" si="6"/>
        <v>0</v>
      </c>
      <c r="I45" s="23">
        <f t="shared" si="7"/>
        <v>0</v>
      </c>
      <c r="J45" s="23">
        <f t="shared" si="8"/>
        <v>0</v>
      </c>
      <c r="K45" s="23">
        <f t="shared" si="9"/>
        <v>0</v>
      </c>
      <c r="L45" s="25">
        <v>318300</v>
      </c>
      <c r="M45" s="7"/>
      <c r="N45" s="7"/>
      <c r="O45" s="7"/>
      <c r="P45" s="7"/>
      <c r="Q45" s="7"/>
      <c r="R45" s="7"/>
      <c r="S45" s="7"/>
      <c r="T45" s="7"/>
      <c r="U45" s="7"/>
      <c r="V45" s="7"/>
      <c r="W45" s="7"/>
      <c r="X45" s="7"/>
    </row>
    <row r="46" spans="1:24" s="8" customFormat="1" ht="18.75" thickTop="1" thickBot="1" x14ac:dyDescent="0.25">
      <c r="A46" s="14">
        <v>35</v>
      </c>
      <c r="B46" s="27" t="s">
        <v>72</v>
      </c>
      <c r="C46" s="11" t="s">
        <v>88</v>
      </c>
      <c r="D46" s="12">
        <v>1</v>
      </c>
      <c r="E46" s="26"/>
      <c r="F46" s="9"/>
      <c r="G46" s="23">
        <f t="shared" si="5"/>
        <v>0</v>
      </c>
      <c r="H46" s="23">
        <f t="shared" si="6"/>
        <v>0</v>
      </c>
      <c r="I46" s="23">
        <f t="shared" si="7"/>
        <v>0</v>
      </c>
      <c r="J46" s="23">
        <f t="shared" si="8"/>
        <v>0</v>
      </c>
      <c r="K46" s="23">
        <f t="shared" si="9"/>
        <v>0</v>
      </c>
      <c r="L46" s="25">
        <v>347424</v>
      </c>
      <c r="M46" s="7"/>
      <c r="N46" s="7"/>
      <c r="O46" s="7"/>
      <c r="P46" s="7"/>
      <c r="Q46" s="7"/>
      <c r="R46" s="7"/>
      <c r="S46" s="7"/>
      <c r="T46" s="7"/>
      <c r="U46" s="7"/>
      <c r="V46" s="7"/>
      <c r="W46" s="7"/>
      <c r="X46" s="7"/>
    </row>
    <row r="47" spans="1:24" s="8" customFormat="1" ht="18.75" thickTop="1" thickBot="1" x14ac:dyDescent="0.25">
      <c r="A47" s="14">
        <v>36</v>
      </c>
      <c r="B47" s="27" t="s">
        <v>73</v>
      </c>
      <c r="C47" s="11" t="s">
        <v>88</v>
      </c>
      <c r="D47" s="12">
        <v>1</v>
      </c>
      <c r="E47" s="26"/>
      <c r="F47" s="9"/>
      <c r="G47" s="23">
        <f t="shared" si="5"/>
        <v>0</v>
      </c>
      <c r="H47" s="23">
        <f t="shared" si="6"/>
        <v>0</v>
      </c>
      <c r="I47" s="23">
        <f t="shared" si="7"/>
        <v>0</v>
      </c>
      <c r="J47" s="23">
        <f t="shared" si="8"/>
        <v>0</v>
      </c>
      <c r="K47" s="23">
        <f t="shared" si="9"/>
        <v>0</v>
      </c>
      <c r="L47" s="25">
        <v>36044</v>
      </c>
      <c r="M47" s="7"/>
      <c r="N47" s="7"/>
      <c r="O47" s="7"/>
      <c r="P47" s="7"/>
      <c r="Q47" s="7"/>
      <c r="R47" s="7"/>
      <c r="S47" s="7"/>
      <c r="T47" s="7"/>
      <c r="U47" s="7"/>
      <c r="V47" s="7"/>
      <c r="W47" s="7"/>
      <c r="X47" s="7"/>
    </row>
    <row r="48" spans="1:24" s="8" customFormat="1" ht="18.75" thickTop="1" thickBot="1" x14ac:dyDescent="0.25">
      <c r="A48" s="14">
        <v>37</v>
      </c>
      <c r="B48" s="27" t="s">
        <v>74</v>
      </c>
      <c r="C48" s="11" t="s">
        <v>88</v>
      </c>
      <c r="D48" s="12">
        <v>1</v>
      </c>
      <c r="E48" s="26"/>
      <c r="F48" s="9"/>
      <c r="G48" s="23">
        <f t="shared" si="5"/>
        <v>0</v>
      </c>
      <c r="H48" s="23">
        <f t="shared" si="6"/>
        <v>0</v>
      </c>
      <c r="I48" s="23">
        <f t="shared" si="7"/>
        <v>0</v>
      </c>
      <c r="J48" s="23">
        <f t="shared" si="8"/>
        <v>0</v>
      </c>
      <c r="K48" s="23">
        <f t="shared" si="9"/>
        <v>0</v>
      </c>
      <c r="L48" s="25">
        <v>33124</v>
      </c>
      <c r="M48" s="7"/>
      <c r="N48" s="7"/>
      <c r="O48" s="7"/>
      <c r="P48" s="7"/>
      <c r="Q48" s="7"/>
      <c r="R48" s="7"/>
      <c r="S48" s="7"/>
      <c r="T48" s="7"/>
      <c r="U48" s="7"/>
      <c r="V48" s="7"/>
      <c r="W48" s="7"/>
      <c r="X48" s="7"/>
    </row>
    <row r="49" spans="1:24" s="8" customFormat="1" ht="18.75" thickTop="1" thickBot="1" x14ac:dyDescent="0.25">
      <c r="A49" s="14">
        <v>38</v>
      </c>
      <c r="B49" s="27" t="s">
        <v>75</v>
      </c>
      <c r="C49" s="11" t="s">
        <v>88</v>
      </c>
      <c r="D49" s="12">
        <v>1</v>
      </c>
      <c r="E49" s="26"/>
      <c r="F49" s="9"/>
      <c r="G49" s="23">
        <f t="shared" si="5"/>
        <v>0</v>
      </c>
      <c r="H49" s="23">
        <f t="shared" si="6"/>
        <v>0</v>
      </c>
      <c r="I49" s="23">
        <f t="shared" si="7"/>
        <v>0</v>
      </c>
      <c r="J49" s="23">
        <f t="shared" si="8"/>
        <v>0</v>
      </c>
      <c r="K49" s="23">
        <f t="shared" si="9"/>
        <v>0</v>
      </c>
      <c r="L49" s="25">
        <v>159266</v>
      </c>
      <c r="M49" s="7"/>
      <c r="N49" s="7"/>
      <c r="O49" s="7"/>
      <c r="P49" s="7"/>
      <c r="Q49" s="7"/>
      <c r="R49" s="7"/>
      <c r="S49" s="7"/>
      <c r="T49" s="7"/>
      <c r="U49" s="7"/>
      <c r="V49" s="7"/>
      <c r="W49" s="7"/>
      <c r="X49" s="7"/>
    </row>
    <row r="50" spans="1:24" s="8" customFormat="1" ht="18.75" thickTop="1" thickBot="1" x14ac:dyDescent="0.25">
      <c r="A50" s="14">
        <v>39</v>
      </c>
      <c r="B50" s="27" t="s">
        <v>76</v>
      </c>
      <c r="C50" s="11" t="s">
        <v>88</v>
      </c>
      <c r="D50" s="12">
        <v>1</v>
      </c>
      <c r="E50" s="26"/>
      <c r="F50" s="9"/>
      <c r="G50" s="23">
        <f t="shared" si="5"/>
        <v>0</v>
      </c>
      <c r="H50" s="23">
        <f t="shared" si="6"/>
        <v>0</v>
      </c>
      <c r="I50" s="23">
        <f t="shared" si="7"/>
        <v>0</v>
      </c>
      <c r="J50" s="23">
        <f t="shared" si="8"/>
        <v>0</v>
      </c>
      <c r="K50" s="23">
        <f t="shared" si="9"/>
        <v>0</v>
      </c>
      <c r="L50" s="25">
        <v>28044</v>
      </c>
      <c r="M50" s="7"/>
      <c r="N50" s="7"/>
      <c r="O50" s="7"/>
      <c r="P50" s="7"/>
      <c r="Q50" s="7"/>
      <c r="R50" s="7"/>
      <c r="S50" s="7"/>
      <c r="T50" s="7"/>
      <c r="U50" s="7"/>
      <c r="V50" s="7"/>
      <c r="W50" s="7"/>
      <c r="X50" s="7"/>
    </row>
    <row r="51" spans="1:24" s="8" customFormat="1" ht="18.75" thickTop="1" thickBot="1" x14ac:dyDescent="0.25">
      <c r="A51" s="14">
        <v>40</v>
      </c>
      <c r="B51" s="27" t="s">
        <v>77</v>
      </c>
      <c r="C51" s="11" t="s">
        <v>88</v>
      </c>
      <c r="D51" s="12">
        <v>1</v>
      </c>
      <c r="E51" s="26"/>
      <c r="F51" s="9"/>
      <c r="G51" s="23">
        <f t="shared" si="5"/>
        <v>0</v>
      </c>
      <c r="H51" s="23">
        <f t="shared" si="6"/>
        <v>0</v>
      </c>
      <c r="I51" s="23">
        <f t="shared" si="7"/>
        <v>0</v>
      </c>
      <c r="J51" s="23">
        <f t="shared" si="8"/>
        <v>0</v>
      </c>
      <c r="K51" s="23">
        <f t="shared" si="9"/>
        <v>0</v>
      </c>
      <c r="L51" s="25">
        <v>17921</v>
      </c>
      <c r="M51" s="7"/>
      <c r="N51" s="7"/>
      <c r="O51" s="7"/>
      <c r="P51" s="7"/>
      <c r="Q51" s="7"/>
      <c r="R51" s="7"/>
      <c r="S51" s="7"/>
      <c r="T51" s="7"/>
      <c r="U51" s="7"/>
      <c r="V51" s="7"/>
      <c r="W51" s="7"/>
      <c r="X51" s="7"/>
    </row>
    <row r="52" spans="1:24" s="8" customFormat="1" ht="18.75" thickTop="1" thickBot="1" x14ac:dyDescent="0.25">
      <c r="A52" s="14">
        <v>41</v>
      </c>
      <c r="B52" s="27" t="s">
        <v>78</v>
      </c>
      <c r="C52" s="11" t="s">
        <v>88</v>
      </c>
      <c r="D52" s="12">
        <v>1</v>
      </c>
      <c r="E52" s="26"/>
      <c r="F52" s="9"/>
      <c r="G52" s="23">
        <f t="shared" si="5"/>
        <v>0</v>
      </c>
      <c r="H52" s="23">
        <f t="shared" si="6"/>
        <v>0</v>
      </c>
      <c r="I52" s="23">
        <f t="shared" si="7"/>
        <v>0</v>
      </c>
      <c r="J52" s="23">
        <f t="shared" si="8"/>
        <v>0</v>
      </c>
      <c r="K52" s="23">
        <f t="shared" si="9"/>
        <v>0</v>
      </c>
      <c r="L52" s="25">
        <v>190460</v>
      </c>
      <c r="M52" s="7"/>
      <c r="N52" s="7"/>
      <c r="O52" s="7"/>
      <c r="P52" s="7"/>
      <c r="Q52" s="7"/>
      <c r="R52" s="7"/>
      <c r="S52" s="7"/>
      <c r="T52" s="7"/>
      <c r="U52" s="7"/>
      <c r="V52" s="7"/>
      <c r="W52" s="7"/>
      <c r="X52" s="7"/>
    </row>
    <row r="53" spans="1:24" s="8" customFormat="1" ht="18.75" thickTop="1" thickBot="1" x14ac:dyDescent="0.25">
      <c r="A53" s="14">
        <v>42</v>
      </c>
      <c r="B53" s="27" t="s">
        <v>79</v>
      </c>
      <c r="C53" s="11" t="s">
        <v>88</v>
      </c>
      <c r="D53" s="12">
        <v>1</v>
      </c>
      <c r="E53" s="26"/>
      <c r="F53" s="9"/>
      <c r="G53" s="23">
        <f t="shared" si="5"/>
        <v>0</v>
      </c>
      <c r="H53" s="23">
        <f t="shared" si="6"/>
        <v>0</v>
      </c>
      <c r="I53" s="23">
        <f t="shared" si="7"/>
        <v>0</v>
      </c>
      <c r="J53" s="23">
        <f t="shared" si="8"/>
        <v>0</v>
      </c>
      <c r="K53" s="23">
        <f t="shared" si="9"/>
        <v>0</v>
      </c>
      <c r="L53" s="25">
        <v>29132</v>
      </c>
      <c r="M53" s="7"/>
      <c r="N53" s="7"/>
      <c r="O53" s="7"/>
      <c r="P53" s="7"/>
      <c r="Q53" s="7"/>
      <c r="R53" s="7"/>
      <c r="S53" s="7"/>
      <c r="T53" s="7"/>
      <c r="U53" s="7"/>
      <c r="V53" s="7"/>
      <c r="W53" s="7"/>
      <c r="X53" s="7"/>
    </row>
    <row r="54" spans="1:24" s="8" customFormat="1" ht="18.75" thickTop="1" thickBot="1" x14ac:dyDescent="0.25">
      <c r="A54" s="14">
        <v>43</v>
      </c>
      <c r="B54" s="27" t="s">
        <v>80</v>
      </c>
      <c r="C54" s="11" t="s">
        <v>88</v>
      </c>
      <c r="D54" s="12">
        <v>1</v>
      </c>
      <c r="E54" s="26"/>
      <c r="F54" s="9"/>
      <c r="G54" s="23">
        <f t="shared" ref="G54:G61" si="10">SUM(E54*F54)</f>
        <v>0</v>
      </c>
      <c r="H54" s="23">
        <f t="shared" si="6"/>
        <v>0</v>
      </c>
      <c r="I54" s="23">
        <f t="shared" ref="I54:I61" si="11">G54*D54</f>
        <v>0</v>
      </c>
      <c r="J54" s="23">
        <f t="shared" ref="J54:J61" si="12">E54*D54</f>
        <v>0</v>
      </c>
      <c r="K54" s="23">
        <f t="shared" ref="K54:K61" si="13">J54+I54</f>
        <v>0</v>
      </c>
      <c r="L54" s="25">
        <v>37178</v>
      </c>
      <c r="M54" s="7"/>
      <c r="N54" s="7"/>
      <c r="O54" s="7"/>
      <c r="P54" s="7"/>
      <c r="Q54" s="7"/>
      <c r="R54" s="7"/>
      <c r="S54" s="7"/>
      <c r="T54" s="7"/>
      <c r="U54" s="7"/>
      <c r="V54" s="7"/>
      <c r="W54" s="7"/>
      <c r="X54" s="7"/>
    </row>
    <row r="55" spans="1:24" s="8" customFormat="1" ht="18.75" thickTop="1" thickBot="1" x14ac:dyDescent="0.25">
      <c r="A55" s="14">
        <v>44</v>
      </c>
      <c r="B55" s="27" t="s">
        <v>81</v>
      </c>
      <c r="C55" s="11" t="s">
        <v>88</v>
      </c>
      <c r="D55" s="12">
        <v>1</v>
      </c>
      <c r="E55" s="26"/>
      <c r="F55" s="9"/>
      <c r="G55" s="23">
        <f t="shared" si="10"/>
        <v>0</v>
      </c>
      <c r="H55" s="23">
        <f t="shared" si="6"/>
        <v>0</v>
      </c>
      <c r="I55" s="23">
        <f t="shared" si="11"/>
        <v>0</v>
      </c>
      <c r="J55" s="23">
        <f t="shared" si="12"/>
        <v>0</v>
      </c>
      <c r="K55" s="23">
        <f t="shared" si="13"/>
        <v>0</v>
      </c>
      <c r="L55" s="25">
        <v>90604</v>
      </c>
      <c r="M55" s="7"/>
      <c r="N55" s="7"/>
      <c r="O55" s="7"/>
      <c r="P55" s="7"/>
      <c r="Q55" s="7"/>
      <c r="R55" s="7"/>
      <c r="S55" s="7"/>
      <c r="T55" s="7"/>
      <c r="U55" s="7"/>
      <c r="V55" s="7"/>
      <c r="W55" s="7"/>
      <c r="X55" s="7"/>
    </row>
    <row r="56" spans="1:24" s="8" customFormat="1" ht="18.75" thickTop="1" thickBot="1" x14ac:dyDescent="0.25">
      <c r="A56" s="14">
        <v>45</v>
      </c>
      <c r="B56" s="27" t="s">
        <v>82</v>
      </c>
      <c r="C56" s="11" t="s">
        <v>88</v>
      </c>
      <c r="D56" s="12">
        <v>1</v>
      </c>
      <c r="E56" s="26"/>
      <c r="F56" s="9"/>
      <c r="G56" s="23">
        <f t="shared" si="10"/>
        <v>0</v>
      </c>
      <c r="H56" s="23">
        <f t="shared" si="6"/>
        <v>0</v>
      </c>
      <c r="I56" s="23">
        <f t="shared" si="11"/>
        <v>0</v>
      </c>
      <c r="J56" s="23">
        <f t="shared" si="12"/>
        <v>0</v>
      </c>
      <c r="K56" s="23">
        <f t="shared" si="13"/>
        <v>0</v>
      </c>
      <c r="L56" s="25">
        <v>30312</v>
      </c>
      <c r="M56" s="7"/>
      <c r="N56" s="7"/>
      <c r="O56" s="7"/>
      <c r="P56" s="7"/>
      <c r="Q56" s="7"/>
      <c r="R56" s="7"/>
      <c r="S56" s="7"/>
      <c r="T56" s="7"/>
      <c r="U56" s="7"/>
      <c r="V56" s="7"/>
      <c r="W56" s="7"/>
      <c r="X56" s="7"/>
    </row>
    <row r="57" spans="1:24" s="8" customFormat="1" ht="18.75" thickTop="1" thickBot="1" x14ac:dyDescent="0.25">
      <c r="A57" s="14">
        <v>46</v>
      </c>
      <c r="B57" s="27" t="s">
        <v>83</v>
      </c>
      <c r="C57" s="11" t="s">
        <v>88</v>
      </c>
      <c r="D57" s="12">
        <v>1</v>
      </c>
      <c r="E57" s="26"/>
      <c r="F57" s="9"/>
      <c r="G57" s="23">
        <f t="shared" si="10"/>
        <v>0</v>
      </c>
      <c r="H57" s="23">
        <f t="shared" si="6"/>
        <v>0</v>
      </c>
      <c r="I57" s="23">
        <f t="shared" si="11"/>
        <v>0</v>
      </c>
      <c r="J57" s="23">
        <f t="shared" si="12"/>
        <v>0</v>
      </c>
      <c r="K57" s="23">
        <f t="shared" si="13"/>
        <v>0</v>
      </c>
      <c r="L57" s="25">
        <v>168974</v>
      </c>
      <c r="M57" s="7"/>
      <c r="N57" s="7"/>
      <c r="O57" s="7"/>
      <c r="P57" s="7"/>
      <c r="Q57" s="7"/>
      <c r="R57" s="7"/>
      <c r="S57" s="7"/>
      <c r="T57" s="7"/>
      <c r="U57" s="7"/>
      <c r="V57" s="7"/>
      <c r="W57" s="7"/>
      <c r="X57" s="7"/>
    </row>
    <row r="58" spans="1:24" s="8" customFormat="1" ht="18.75" thickTop="1" thickBot="1" x14ac:dyDescent="0.25">
      <c r="A58" s="14">
        <v>47</v>
      </c>
      <c r="B58" s="27" t="s">
        <v>84</v>
      </c>
      <c r="C58" s="11" t="s">
        <v>88</v>
      </c>
      <c r="D58" s="12">
        <v>1</v>
      </c>
      <c r="E58" s="26"/>
      <c r="F58" s="9"/>
      <c r="G58" s="23">
        <f t="shared" si="10"/>
        <v>0</v>
      </c>
      <c r="H58" s="23">
        <f t="shared" si="6"/>
        <v>0</v>
      </c>
      <c r="I58" s="23">
        <f t="shared" si="11"/>
        <v>0</v>
      </c>
      <c r="J58" s="23">
        <f t="shared" si="12"/>
        <v>0</v>
      </c>
      <c r="K58" s="23">
        <f t="shared" si="13"/>
        <v>0</v>
      </c>
      <c r="L58" s="25">
        <v>157810</v>
      </c>
      <c r="M58" s="7"/>
      <c r="N58" s="7"/>
      <c r="O58" s="7"/>
      <c r="P58" s="7"/>
      <c r="Q58" s="7"/>
      <c r="R58" s="7"/>
      <c r="S58" s="7"/>
      <c r="T58" s="7"/>
      <c r="U58" s="7"/>
      <c r="V58" s="7"/>
      <c r="W58" s="7"/>
      <c r="X58" s="7"/>
    </row>
    <row r="59" spans="1:24" s="8" customFormat="1" ht="18.75" thickTop="1" thickBot="1" x14ac:dyDescent="0.25">
      <c r="A59" s="14">
        <v>48</v>
      </c>
      <c r="B59" s="27" t="s">
        <v>85</v>
      </c>
      <c r="C59" s="11" t="s">
        <v>88</v>
      </c>
      <c r="D59" s="12">
        <v>1</v>
      </c>
      <c r="E59" s="26"/>
      <c r="F59" s="9"/>
      <c r="G59" s="23">
        <f t="shared" si="10"/>
        <v>0</v>
      </c>
      <c r="H59" s="23">
        <f t="shared" si="6"/>
        <v>0</v>
      </c>
      <c r="I59" s="23">
        <f t="shared" si="11"/>
        <v>0</v>
      </c>
      <c r="J59" s="23">
        <f t="shared" si="12"/>
        <v>0</v>
      </c>
      <c r="K59" s="23">
        <f t="shared" si="13"/>
        <v>0</v>
      </c>
      <c r="L59" s="25">
        <v>188952</v>
      </c>
      <c r="M59" s="7"/>
      <c r="N59" s="7"/>
      <c r="O59" s="7"/>
      <c r="P59" s="7"/>
      <c r="Q59" s="7"/>
      <c r="R59" s="7"/>
      <c r="S59" s="7"/>
      <c r="T59" s="7"/>
      <c r="U59" s="7"/>
      <c r="V59" s="7"/>
      <c r="W59" s="7"/>
      <c r="X59" s="7"/>
    </row>
    <row r="60" spans="1:24" s="8" customFormat="1" ht="18.75" thickTop="1" thickBot="1" x14ac:dyDescent="0.25">
      <c r="A60" s="14">
        <v>49</v>
      </c>
      <c r="B60" s="27" t="s">
        <v>86</v>
      </c>
      <c r="C60" s="11" t="s">
        <v>88</v>
      </c>
      <c r="D60" s="12">
        <v>1</v>
      </c>
      <c r="E60" s="26"/>
      <c r="F60" s="9"/>
      <c r="G60" s="23">
        <f t="shared" si="10"/>
        <v>0</v>
      </c>
      <c r="H60" s="23">
        <f t="shared" si="6"/>
        <v>0</v>
      </c>
      <c r="I60" s="23">
        <f t="shared" si="11"/>
        <v>0</v>
      </c>
      <c r="J60" s="23">
        <f t="shared" si="12"/>
        <v>0</v>
      </c>
      <c r="K60" s="23">
        <f t="shared" si="13"/>
        <v>0</v>
      </c>
      <c r="L60" s="25">
        <v>22691</v>
      </c>
      <c r="M60" s="7"/>
      <c r="N60" s="7"/>
      <c r="O60" s="7"/>
      <c r="P60" s="7"/>
      <c r="Q60" s="7"/>
      <c r="R60" s="7"/>
      <c r="S60" s="7"/>
      <c r="T60" s="7"/>
      <c r="U60" s="7"/>
      <c r="V60" s="7"/>
      <c r="W60" s="7"/>
      <c r="X60" s="7"/>
    </row>
    <row r="61" spans="1:24" s="8" customFormat="1" ht="18.75" thickTop="1" thickBot="1" x14ac:dyDescent="0.25">
      <c r="A61" s="14">
        <v>50</v>
      </c>
      <c r="B61" s="27" t="s">
        <v>87</v>
      </c>
      <c r="C61" s="11" t="s">
        <v>88</v>
      </c>
      <c r="D61" s="12">
        <v>1</v>
      </c>
      <c r="E61" s="26"/>
      <c r="F61" s="9"/>
      <c r="G61" s="23">
        <f t="shared" si="10"/>
        <v>0</v>
      </c>
      <c r="H61" s="23">
        <f t="shared" si="6"/>
        <v>0</v>
      </c>
      <c r="I61" s="23">
        <f t="shared" si="11"/>
        <v>0</v>
      </c>
      <c r="J61" s="23">
        <f t="shared" si="12"/>
        <v>0</v>
      </c>
      <c r="K61" s="23">
        <f t="shared" si="13"/>
        <v>0</v>
      </c>
      <c r="L61" s="25">
        <v>105052</v>
      </c>
      <c r="M61" s="7"/>
      <c r="N61" s="7"/>
      <c r="O61" s="7"/>
      <c r="P61" s="7"/>
      <c r="Q61" s="7"/>
      <c r="R61" s="7"/>
      <c r="S61" s="7"/>
      <c r="T61" s="7"/>
      <c r="U61" s="7"/>
      <c r="V61" s="7"/>
      <c r="W61" s="7"/>
      <c r="X61" s="7"/>
    </row>
    <row r="62" spans="1:24" s="8" customFormat="1" ht="18.75" thickTop="1" thickBot="1" x14ac:dyDescent="0.25">
      <c r="A62" s="67" t="s">
        <v>4</v>
      </c>
      <c r="B62" s="68"/>
      <c r="C62" s="68"/>
      <c r="D62" s="68"/>
      <c r="E62" s="68"/>
      <c r="F62" s="68"/>
      <c r="G62" s="24">
        <f>SUM(G12:G61)</f>
        <v>0</v>
      </c>
      <c r="H62" s="24">
        <f>SUM(H12:H61)</f>
        <v>0</v>
      </c>
      <c r="I62" s="24">
        <f>SUM(I12:I61)</f>
        <v>0</v>
      </c>
      <c r="J62" s="24">
        <f>SUM(J12:J61)</f>
        <v>0</v>
      </c>
      <c r="K62" s="24">
        <f>SUM(K12:K61)</f>
        <v>0</v>
      </c>
      <c r="L62" s="15"/>
      <c r="M62" s="7"/>
      <c r="N62" s="7"/>
      <c r="O62" s="7"/>
      <c r="P62" s="7"/>
      <c r="Q62" s="7"/>
      <c r="R62" s="7"/>
      <c r="S62" s="7"/>
      <c r="T62" s="7"/>
      <c r="U62" s="7"/>
      <c r="V62" s="7"/>
      <c r="W62" s="7"/>
      <c r="X62" s="7"/>
    </row>
    <row r="63" spans="1:24" s="4" customFormat="1" x14ac:dyDescent="0.2">
      <c r="A63" s="59"/>
      <c r="B63" s="60"/>
      <c r="C63" s="60"/>
      <c r="D63" s="60"/>
      <c r="E63" s="60"/>
      <c r="F63" s="60"/>
      <c r="G63" s="60"/>
      <c r="H63" s="60"/>
      <c r="I63" s="60"/>
      <c r="J63" s="60"/>
      <c r="K63" s="60"/>
      <c r="L63" s="61"/>
      <c r="M63" s="3"/>
      <c r="N63" s="3"/>
      <c r="O63" s="3"/>
      <c r="P63" s="3"/>
      <c r="Q63" s="3"/>
      <c r="R63" s="3"/>
      <c r="S63" s="3"/>
      <c r="T63" s="3"/>
      <c r="U63" s="3"/>
      <c r="V63" s="3"/>
      <c r="W63" s="3"/>
      <c r="X63" s="3"/>
    </row>
    <row r="64" spans="1:24" s="4" customFormat="1" ht="17.25" thickBot="1" x14ac:dyDescent="0.25">
      <c r="A64" s="53" t="s">
        <v>11</v>
      </c>
      <c r="B64" s="54"/>
      <c r="C64" s="54"/>
      <c r="D64" s="54"/>
      <c r="E64" s="54"/>
      <c r="F64" s="54"/>
      <c r="G64" s="54"/>
      <c r="H64" s="54"/>
      <c r="I64" s="54"/>
      <c r="J64" s="54"/>
      <c r="K64" s="54"/>
      <c r="L64" s="55"/>
      <c r="M64" s="3"/>
      <c r="N64" s="3"/>
      <c r="O64" s="3"/>
      <c r="P64" s="3"/>
      <c r="Q64" s="3"/>
      <c r="R64" s="3"/>
      <c r="S64" s="3"/>
      <c r="T64" s="3"/>
      <c r="U64" s="3"/>
      <c r="V64" s="3"/>
      <c r="W64" s="3"/>
      <c r="X64" s="3"/>
    </row>
    <row r="65" spans="1:24" s="4" customFormat="1" ht="76.5" customHeight="1" thickTop="1" thickBot="1" x14ac:dyDescent="0.25">
      <c r="A65" s="70" t="s">
        <v>37</v>
      </c>
      <c r="B65" s="71"/>
      <c r="C65" s="71"/>
      <c r="D65" s="71"/>
      <c r="E65" s="71"/>
      <c r="F65" s="71"/>
      <c r="G65" s="71"/>
      <c r="H65" s="71"/>
      <c r="I65" s="71"/>
      <c r="J65" s="71"/>
      <c r="K65" s="71"/>
      <c r="L65" s="72"/>
      <c r="M65" s="3"/>
      <c r="N65" s="3"/>
      <c r="O65" s="3"/>
      <c r="P65" s="3"/>
      <c r="Q65" s="3"/>
      <c r="R65" s="3"/>
      <c r="S65" s="3"/>
      <c r="T65" s="3"/>
      <c r="U65" s="3"/>
      <c r="V65" s="3"/>
      <c r="W65" s="3"/>
      <c r="X65" s="3"/>
    </row>
    <row r="66" spans="1:24" ht="18" thickTop="1" thickBot="1" x14ac:dyDescent="0.25">
      <c r="A66" s="64" t="s">
        <v>22</v>
      </c>
      <c r="B66" s="65"/>
      <c r="C66" s="65"/>
      <c r="D66" s="65"/>
      <c r="E66" s="65"/>
      <c r="F66" s="65"/>
      <c r="G66" s="65"/>
      <c r="H66" s="65"/>
      <c r="I66" s="65"/>
      <c r="J66" s="65"/>
      <c r="K66" s="65"/>
      <c r="L66" s="66"/>
    </row>
    <row r="67" spans="1:24" s="22" customFormat="1" ht="17.25" thickTop="1" x14ac:dyDescent="0.2">
      <c r="A67" s="62" t="s">
        <v>36</v>
      </c>
      <c r="B67" s="63"/>
      <c r="C67" s="63"/>
      <c r="D67" s="63"/>
      <c r="E67" s="63"/>
      <c r="F67" s="63"/>
      <c r="G67" s="63"/>
      <c r="H67" s="63"/>
      <c r="I67" s="63"/>
      <c r="J67" s="63"/>
      <c r="K67" s="63"/>
      <c r="L67" s="63"/>
      <c r="M67" s="21"/>
      <c r="N67" s="21"/>
    </row>
    <row r="68" spans="1:24" ht="17.25" thickBot="1" x14ac:dyDescent="0.25">
      <c r="A68" s="56" t="s">
        <v>38</v>
      </c>
      <c r="B68" s="57"/>
      <c r="C68" s="57"/>
      <c r="D68" s="57"/>
      <c r="E68" s="57"/>
      <c r="F68" s="57"/>
      <c r="G68" s="57"/>
      <c r="H68" s="57"/>
      <c r="I68" s="57"/>
      <c r="J68" s="57"/>
      <c r="K68" s="57"/>
      <c r="L68" s="58"/>
    </row>
    <row r="69" spans="1:24" ht="53.25" customHeight="1" thickTop="1" thickBot="1" x14ac:dyDescent="0.25">
      <c r="A69" s="56" t="s">
        <v>29</v>
      </c>
      <c r="B69" s="57"/>
      <c r="C69" s="57"/>
      <c r="D69" s="57"/>
      <c r="E69" s="57"/>
      <c r="F69" s="57"/>
      <c r="G69" s="57"/>
      <c r="H69" s="57"/>
      <c r="I69" s="57"/>
      <c r="J69" s="57"/>
      <c r="K69" s="57"/>
      <c r="L69" s="58"/>
    </row>
    <row r="70" spans="1:24" ht="18" thickTop="1" thickBot="1" x14ac:dyDescent="0.25">
      <c r="A70" s="43" t="s">
        <v>24</v>
      </c>
      <c r="B70" s="44"/>
      <c r="C70" s="44"/>
      <c r="D70" s="44"/>
      <c r="E70" s="44"/>
      <c r="F70" s="44"/>
      <c r="G70" s="44"/>
      <c r="H70" s="44"/>
      <c r="I70" s="44"/>
      <c r="J70" s="44"/>
      <c r="K70" s="44"/>
      <c r="L70" s="45"/>
    </row>
    <row r="71" spans="1:24" ht="18" thickTop="1" thickBot="1" x14ac:dyDescent="0.25">
      <c r="A71" s="36" t="s">
        <v>5</v>
      </c>
      <c r="B71" s="32"/>
      <c r="C71" s="32" t="s">
        <v>19</v>
      </c>
      <c r="D71" s="32"/>
      <c r="E71" s="32"/>
      <c r="F71" s="32"/>
      <c r="G71" s="32"/>
      <c r="H71" s="32"/>
      <c r="I71" s="32"/>
      <c r="J71" s="32"/>
      <c r="K71" s="32"/>
      <c r="L71" s="33"/>
    </row>
    <row r="72" spans="1:24" ht="18" thickTop="1" thickBot="1" x14ac:dyDescent="0.25">
      <c r="A72" s="36" t="s">
        <v>6</v>
      </c>
      <c r="B72" s="32"/>
      <c r="C72" s="32" t="s">
        <v>19</v>
      </c>
      <c r="D72" s="32"/>
      <c r="E72" s="32"/>
      <c r="F72" s="32"/>
      <c r="G72" s="32"/>
      <c r="H72" s="32"/>
      <c r="I72" s="32"/>
      <c r="J72" s="32"/>
      <c r="K72" s="32"/>
      <c r="L72" s="33"/>
    </row>
    <row r="73" spans="1:24" ht="18" thickTop="1" x14ac:dyDescent="0.2">
      <c r="A73" s="16"/>
      <c r="B73" s="6"/>
      <c r="C73" s="34"/>
      <c r="D73" s="34"/>
      <c r="E73" s="34"/>
      <c r="F73" s="34"/>
      <c r="G73" s="34"/>
      <c r="H73" s="34"/>
      <c r="I73" s="34"/>
      <c r="J73" s="34"/>
      <c r="K73" s="34"/>
      <c r="L73" s="35"/>
    </row>
    <row r="74" spans="1:24" ht="17.25" x14ac:dyDescent="0.3">
      <c r="A74" s="40" t="s">
        <v>7</v>
      </c>
      <c r="B74" s="41"/>
      <c r="C74" s="41"/>
      <c r="D74" s="41"/>
      <c r="E74" s="41"/>
      <c r="F74" s="41"/>
      <c r="G74" s="41"/>
      <c r="H74" s="41"/>
      <c r="I74" s="41"/>
      <c r="J74" s="41"/>
      <c r="K74" s="41"/>
      <c r="L74" s="42"/>
    </row>
    <row r="75" spans="1:24" ht="17.25" x14ac:dyDescent="0.2">
      <c r="A75" s="37" t="s">
        <v>8</v>
      </c>
      <c r="B75" s="38"/>
      <c r="C75" s="38"/>
      <c r="D75" s="38"/>
      <c r="E75" s="38"/>
      <c r="F75" s="38"/>
      <c r="G75" s="38"/>
      <c r="H75" s="38"/>
      <c r="I75" s="38"/>
      <c r="J75" s="38"/>
      <c r="K75" s="38"/>
      <c r="L75" s="39"/>
    </row>
    <row r="76" spans="1:24" ht="16.5" thickBot="1" x14ac:dyDescent="0.25">
      <c r="A76" s="29"/>
      <c r="B76" s="30"/>
      <c r="C76" s="30"/>
      <c r="D76" s="30"/>
      <c r="E76" s="30"/>
      <c r="F76" s="30"/>
      <c r="G76" s="30"/>
      <c r="H76" s="30"/>
      <c r="I76" s="30"/>
      <c r="J76" s="30"/>
      <c r="K76" s="30"/>
      <c r="L76" s="31"/>
    </row>
  </sheetData>
  <sheetProtection algorithmName="SHA-512" hashValue="D2c67yX738YN1kqxy4tLtCK4mbwGSsbYjucpYKAoRbilChmSD6heG2nBupDa8zgwQRZEsc8Bm8Z0aONoQHQW2g==" saltValue="v/N3Q2pCBO1FSSLwc5PQGQ==" spinCount="100000" sheet="1" objects="1" scenarios="1"/>
  <protectedRanges>
    <protectedRange sqref="C5:J8 K8 C9 L5:L7 E12:F61" name="DATOS"/>
  </protectedRanges>
  <mergeCells count="43">
    <mergeCell ref="K1:L1"/>
    <mergeCell ref="K2:L2"/>
    <mergeCell ref="K3:L4"/>
    <mergeCell ref="C5:J5"/>
    <mergeCell ref="A1:B2"/>
    <mergeCell ref="A3:B3"/>
    <mergeCell ref="A4:B4"/>
    <mergeCell ref="C1:J2"/>
    <mergeCell ref="C3:J3"/>
    <mergeCell ref="C4:J4"/>
    <mergeCell ref="A71:B71"/>
    <mergeCell ref="A5:B5"/>
    <mergeCell ref="A6:B6"/>
    <mergeCell ref="A7:B7"/>
    <mergeCell ref="A8:B8"/>
    <mergeCell ref="A66:L66"/>
    <mergeCell ref="A62:F62"/>
    <mergeCell ref="C6:J6"/>
    <mergeCell ref="C7:J7"/>
    <mergeCell ref="C8:F8"/>
    <mergeCell ref="A65:L65"/>
    <mergeCell ref="K8:L8"/>
    <mergeCell ref="B10:B11"/>
    <mergeCell ref="A69:L69"/>
    <mergeCell ref="G8:J8"/>
    <mergeCell ref="C71:L71"/>
    <mergeCell ref="A70:L70"/>
    <mergeCell ref="A9:B9"/>
    <mergeCell ref="E10:L10"/>
    <mergeCell ref="C10:C11"/>
    <mergeCell ref="A10:A11"/>
    <mergeCell ref="C9:L9"/>
    <mergeCell ref="A64:L64"/>
    <mergeCell ref="A68:L68"/>
    <mergeCell ref="A63:L63"/>
    <mergeCell ref="D10:D11"/>
    <mergeCell ref="A67:L67"/>
    <mergeCell ref="A76:L76"/>
    <mergeCell ref="C72:L72"/>
    <mergeCell ref="C73:L73"/>
    <mergeCell ref="A72:B72"/>
    <mergeCell ref="A75:L75"/>
    <mergeCell ref="A74:L74"/>
  </mergeCells>
  <conditionalFormatting sqref="H12:H61">
    <cfRule type="cellIs" dxfId="2" priority="1" operator="equal">
      <formula>L12</formula>
    </cfRule>
    <cfRule type="cellIs" dxfId="1" priority="2" operator="lessThan">
      <formula>L12</formula>
    </cfRule>
    <cfRule type="cellIs" dxfId="0" priority="3" operator="greaterThan">
      <formula>L12</formula>
    </cfRule>
  </conditionalFormatting>
  <hyperlinks>
    <hyperlink ref="A70:L70"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dcmitype/"/>
    <ds:schemaRef ds:uri="http://purl.org/dc/terms/"/>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Sergio Naranjo Perez - CT Compras</cp:lastModifiedBy>
  <cp:lastPrinted>2020-05-29T18:26:33Z</cp:lastPrinted>
  <dcterms:created xsi:type="dcterms:W3CDTF">2006-11-20T19:37:40Z</dcterms:created>
  <dcterms:modified xsi:type="dcterms:W3CDTF">2024-02-19T22:58:52Z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