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090"/>
  </bookViews>
  <sheets>
    <sheet name="GRUPO 1 LABORATORIO" sheetId="1" r:id="rId1"/>
    <sheet name="Hoja3" sheetId="3" r:id="rId2"/>
  </sheets>
  <definedNames>
    <definedName name="_Hlk508615389" localSheetId="0">'GRUPO 1 LABORATORIO'!$A$7</definedName>
  </definedNames>
  <calcPr calcId="145621"/>
  <fileRecoveryPr repairLoad="1"/>
</workbook>
</file>

<file path=xl/calcChain.xml><?xml version="1.0" encoding="utf-8"?>
<calcChain xmlns="http://schemas.openxmlformats.org/spreadsheetml/2006/main">
  <c r="S12" i="1" l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S135" i="1"/>
  <c r="S136" i="1"/>
  <c r="S137" i="1"/>
  <c r="S138" i="1"/>
  <c r="S139" i="1"/>
  <c r="S140" i="1"/>
  <c r="S141" i="1"/>
  <c r="S142" i="1"/>
  <c r="S143" i="1"/>
  <c r="S144" i="1"/>
  <c r="S145" i="1"/>
  <c r="S146" i="1"/>
  <c r="S147" i="1"/>
  <c r="S148" i="1"/>
  <c r="S149" i="1"/>
  <c r="S150" i="1"/>
  <c r="S151" i="1"/>
  <c r="S152" i="1"/>
  <c r="S153" i="1"/>
  <c r="S154" i="1"/>
  <c r="S155" i="1"/>
  <c r="S156" i="1"/>
  <c r="S157" i="1"/>
  <c r="S158" i="1"/>
  <c r="S159" i="1"/>
  <c r="S160" i="1"/>
  <c r="S161" i="1"/>
  <c r="S162" i="1"/>
  <c r="S163" i="1"/>
  <c r="S164" i="1"/>
  <c r="S165" i="1"/>
  <c r="S166" i="1"/>
  <c r="S167" i="1"/>
  <c r="S168" i="1"/>
  <c r="S169" i="1"/>
  <c r="S170" i="1"/>
  <c r="S171" i="1"/>
  <c r="S172" i="1"/>
  <c r="S173" i="1"/>
  <c r="S174" i="1"/>
  <c r="S175" i="1"/>
  <c r="S176" i="1"/>
  <c r="S177" i="1"/>
  <c r="S178" i="1"/>
  <c r="S179" i="1"/>
  <c r="S180" i="1"/>
  <c r="S181" i="1"/>
  <c r="S182" i="1"/>
  <c r="S183" i="1"/>
  <c r="S184" i="1"/>
  <c r="S185" i="1"/>
  <c r="S186" i="1"/>
  <c r="S187" i="1"/>
  <c r="S188" i="1"/>
  <c r="S189" i="1"/>
  <c r="S190" i="1"/>
  <c r="S191" i="1"/>
  <c r="S192" i="1"/>
  <c r="S193" i="1"/>
  <c r="S194" i="1"/>
  <c r="S195" i="1"/>
  <c r="S196" i="1"/>
  <c r="S197" i="1"/>
  <c r="S198" i="1"/>
  <c r="S199" i="1"/>
  <c r="S200" i="1"/>
  <c r="S201" i="1"/>
  <c r="S202" i="1"/>
  <c r="S203" i="1"/>
  <c r="S204" i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S219" i="1"/>
  <c r="S220" i="1"/>
  <c r="S221" i="1"/>
  <c r="S222" i="1"/>
  <c r="S223" i="1"/>
  <c r="S224" i="1"/>
  <c r="S225" i="1"/>
  <c r="S226" i="1"/>
  <c r="S227" i="1"/>
  <c r="S228" i="1"/>
  <c r="S229" i="1"/>
  <c r="S230" i="1"/>
  <c r="S231" i="1"/>
  <c r="S232" i="1"/>
  <c r="S233" i="1"/>
  <c r="S234" i="1"/>
  <c r="S235" i="1"/>
  <c r="S236" i="1"/>
  <c r="S237" i="1"/>
  <c r="S238" i="1"/>
  <c r="S239" i="1"/>
  <c r="S240" i="1"/>
  <c r="S241" i="1"/>
  <c r="S242" i="1"/>
  <c r="S243" i="1"/>
  <c r="S244" i="1"/>
  <c r="S245" i="1"/>
  <c r="S246" i="1"/>
  <c r="S247" i="1"/>
  <c r="S248" i="1"/>
  <c r="S249" i="1"/>
  <c r="S250" i="1"/>
  <c r="S251" i="1"/>
  <c r="S252" i="1"/>
  <c r="S253" i="1"/>
  <c r="S254" i="1"/>
  <c r="S255" i="1"/>
  <c r="S256" i="1"/>
  <c r="S257" i="1"/>
  <c r="S258" i="1"/>
  <c r="S259" i="1"/>
  <c r="S260" i="1"/>
  <c r="S261" i="1"/>
  <c r="S262" i="1"/>
  <c r="S263" i="1"/>
  <c r="S264" i="1"/>
  <c r="S265" i="1"/>
  <c r="S266" i="1"/>
  <c r="S267" i="1"/>
  <c r="S268" i="1"/>
  <c r="S269" i="1"/>
  <c r="S270" i="1"/>
  <c r="S271" i="1"/>
  <c r="S272" i="1"/>
  <c r="S273" i="1"/>
  <c r="S274" i="1"/>
  <c r="S275" i="1"/>
  <c r="S276" i="1"/>
  <c r="S277" i="1"/>
  <c r="S278" i="1"/>
  <c r="S279" i="1"/>
  <c r="S280" i="1"/>
  <c r="S281" i="1"/>
  <c r="S282" i="1"/>
  <c r="S283" i="1"/>
  <c r="S284" i="1"/>
  <c r="S285" i="1"/>
  <c r="S286" i="1"/>
  <c r="S287" i="1"/>
  <c r="S288" i="1"/>
  <c r="S289" i="1"/>
  <c r="S290" i="1"/>
  <c r="S291" i="1"/>
  <c r="S292" i="1"/>
  <c r="S293" i="1"/>
  <c r="S294" i="1"/>
  <c r="S295" i="1"/>
  <c r="S296" i="1"/>
  <c r="S297" i="1"/>
  <c r="S298" i="1"/>
  <c r="S299" i="1"/>
  <c r="S300" i="1"/>
  <c r="S301" i="1"/>
  <c r="S302" i="1"/>
  <c r="S303" i="1"/>
  <c r="S304" i="1"/>
  <c r="S305" i="1"/>
  <c r="S306" i="1"/>
  <c r="S307" i="1"/>
  <c r="S308" i="1"/>
  <c r="S309" i="1"/>
  <c r="S310" i="1"/>
  <c r="S311" i="1"/>
  <c r="S312" i="1"/>
  <c r="S313" i="1"/>
  <c r="S314" i="1"/>
  <c r="S315" i="1"/>
  <c r="S316" i="1"/>
  <c r="S317" i="1"/>
  <c r="S318" i="1"/>
  <c r="S319" i="1"/>
  <c r="S320" i="1"/>
  <c r="S321" i="1"/>
  <c r="S322" i="1"/>
  <c r="S323" i="1"/>
  <c r="S324" i="1"/>
  <c r="S325" i="1"/>
  <c r="S326" i="1"/>
  <c r="S327" i="1"/>
  <c r="S328" i="1"/>
  <c r="S329" i="1"/>
  <c r="S330" i="1"/>
  <c r="S331" i="1"/>
  <c r="S332" i="1"/>
  <c r="S333" i="1"/>
  <c r="S334" i="1"/>
  <c r="S335" i="1"/>
  <c r="S336" i="1"/>
  <c r="S337" i="1"/>
  <c r="S338" i="1"/>
  <c r="S339" i="1"/>
  <c r="S340" i="1"/>
  <c r="S341" i="1"/>
  <c r="S342" i="1"/>
  <c r="S343" i="1"/>
  <c r="S344" i="1"/>
  <c r="S345" i="1"/>
  <c r="S346" i="1"/>
  <c r="S347" i="1"/>
  <c r="S348" i="1"/>
  <c r="S349" i="1"/>
  <c r="S350" i="1"/>
  <c r="S351" i="1"/>
  <c r="S352" i="1"/>
  <c r="S353" i="1"/>
  <c r="S354" i="1"/>
  <c r="S355" i="1"/>
  <c r="S356" i="1"/>
  <c r="S357" i="1"/>
  <c r="S358" i="1"/>
  <c r="S359" i="1"/>
  <c r="S360" i="1"/>
  <c r="S361" i="1"/>
  <c r="S362" i="1"/>
  <c r="S363" i="1"/>
  <c r="S364" i="1"/>
  <c r="S365" i="1"/>
  <c r="S366" i="1"/>
  <c r="S367" i="1"/>
  <c r="S368" i="1"/>
  <c r="S369" i="1"/>
  <c r="S370" i="1"/>
  <c r="S371" i="1"/>
  <c r="S372" i="1"/>
  <c r="S373" i="1"/>
  <c r="S374" i="1"/>
  <c r="S375" i="1"/>
  <c r="S376" i="1"/>
  <c r="S377" i="1"/>
  <c r="S378" i="1"/>
  <c r="S379" i="1"/>
  <c r="S380" i="1"/>
  <c r="S381" i="1"/>
  <c r="S382" i="1"/>
  <c r="S383" i="1"/>
  <c r="S384" i="1"/>
  <c r="S385" i="1"/>
  <c r="S386" i="1"/>
  <c r="S387" i="1"/>
  <c r="S388" i="1"/>
  <c r="S389" i="1"/>
  <c r="S390" i="1"/>
  <c r="S391" i="1"/>
  <c r="S392" i="1"/>
  <c r="S393" i="1"/>
  <c r="S394" i="1"/>
  <c r="S395" i="1"/>
  <c r="S396" i="1"/>
  <c r="S397" i="1"/>
  <c r="S398" i="1"/>
  <c r="S399" i="1"/>
  <c r="S400" i="1"/>
  <c r="S401" i="1"/>
  <c r="S402" i="1"/>
  <c r="S403" i="1"/>
  <c r="S404" i="1"/>
  <c r="S405" i="1"/>
  <c r="S406" i="1"/>
  <c r="S407" i="1"/>
  <c r="S408" i="1"/>
  <c r="S409" i="1"/>
  <c r="S410" i="1"/>
  <c r="S411" i="1"/>
  <c r="S412" i="1"/>
  <c r="S413" i="1"/>
  <c r="S414" i="1"/>
  <c r="S415" i="1"/>
  <c r="S416" i="1"/>
  <c r="S417" i="1"/>
  <c r="S418" i="1"/>
  <c r="S419" i="1"/>
  <c r="S420" i="1"/>
  <c r="S421" i="1"/>
  <c r="S422" i="1"/>
  <c r="S423" i="1"/>
  <c r="S424" i="1"/>
  <c r="S425" i="1"/>
  <c r="S426" i="1"/>
  <c r="S427" i="1"/>
  <c r="S428" i="1"/>
  <c r="S429" i="1"/>
  <c r="S430" i="1"/>
  <c r="S431" i="1"/>
  <c r="S432" i="1"/>
  <c r="S433" i="1"/>
  <c r="S434" i="1"/>
  <c r="S435" i="1"/>
  <c r="S436" i="1"/>
  <c r="S437" i="1"/>
  <c r="S438" i="1"/>
  <c r="S439" i="1"/>
  <c r="S440" i="1"/>
  <c r="S441" i="1"/>
  <c r="S442" i="1"/>
  <c r="S443" i="1"/>
  <c r="S444" i="1"/>
  <c r="S445" i="1"/>
  <c r="S446" i="1"/>
  <c r="S447" i="1"/>
  <c r="S448" i="1"/>
  <c r="S449" i="1"/>
  <c r="S11" i="1"/>
  <c r="L449" i="1" l="1"/>
  <c r="M449" i="1" s="1"/>
  <c r="L448" i="1"/>
  <c r="M448" i="1" s="1"/>
  <c r="L447" i="1"/>
  <c r="M447" i="1" s="1"/>
  <c r="U446" i="1"/>
  <c r="T446" i="1"/>
  <c r="W446" i="1"/>
  <c r="R446" i="1"/>
  <c r="Q446" i="1"/>
  <c r="L446" i="1"/>
  <c r="U445" i="1"/>
  <c r="T445" i="1"/>
  <c r="R445" i="1"/>
  <c r="Q445" i="1"/>
  <c r="W445" i="1" s="1"/>
  <c r="L445" i="1"/>
  <c r="L444" i="1"/>
  <c r="M444" i="1" s="1"/>
  <c r="R444" i="1" s="1"/>
  <c r="U443" i="1"/>
  <c r="T443" i="1"/>
  <c r="R443" i="1"/>
  <c r="Q443" i="1"/>
  <c r="W443" i="1" s="1"/>
  <c r="L443" i="1"/>
  <c r="U442" i="1"/>
  <c r="T442" i="1"/>
  <c r="R442" i="1"/>
  <c r="Q442" i="1"/>
  <c r="W442" i="1" s="1"/>
  <c r="L442" i="1"/>
  <c r="W441" i="1"/>
  <c r="U441" i="1"/>
  <c r="T441" i="1"/>
  <c r="R441" i="1"/>
  <c r="Q441" i="1"/>
  <c r="L441" i="1"/>
  <c r="L440" i="1"/>
  <c r="M440" i="1" s="1"/>
  <c r="L439" i="1"/>
  <c r="M439" i="1" s="1"/>
  <c r="L438" i="1"/>
  <c r="M438" i="1" s="1"/>
  <c r="L437" i="1"/>
  <c r="M437" i="1" s="1"/>
  <c r="U437" i="1" s="1"/>
  <c r="U436" i="1"/>
  <c r="T436" i="1"/>
  <c r="W436" i="1"/>
  <c r="R436" i="1"/>
  <c r="Q436" i="1"/>
  <c r="L436" i="1"/>
  <c r="U435" i="1"/>
  <c r="T435" i="1"/>
  <c r="W435" i="1"/>
  <c r="R435" i="1"/>
  <c r="Q435" i="1"/>
  <c r="L435" i="1"/>
  <c r="U434" i="1"/>
  <c r="V434" i="1" s="1"/>
  <c r="T434" i="1"/>
  <c r="R434" i="1"/>
  <c r="Q434" i="1"/>
  <c r="W434" i="1" s="1"/>
  <c r="L434" i="1"/>
  <c r="U433" i="1"/>
  <c r="T433" i="1"/>
  <c r="R433" i="1"/>
  <c r="Q433" i="1"/>
  <c r="W433" i="1" s="1"/>
  <c r="L433" i="1"/>
  <c r="U432" i="1"/>
  <c r="T432" i="1"/>
  <c r="W432" i="1"/>
  <c r="R432" i="1"/>
  <c r="Q432" i="1"/>
  <c r="L432" i="1"/>
  <c r="L431" i="1"/>
  <c r="M431" i="1" s="1"/>
  <c r="L430" i="1"/>
  <c r="M430" i="1" s="1"/>
  <c r="L429" i="1"/>
  <c r="M429" i="1" s="1"/>
  <c r="U428" i="1"/>
  <c r="V428" i="1" s="1"/>
  <c r="T428" i="1"/>
  <c r="R428" i="1"/>
  <c r="Q428" i="1"/>
  <c r="W428" i="1" s="1"/>
  <c r="L428" i="1"/>
  <c r="M427" i="1"/>
  <c r="R427" i="1" s="1"/>
  <c r="L427" i="1"/>
  <c r="L426" i="1"/>
  <c r="M426" i="1" s="1"/>
  <c r="L425" i="1"/>
  <c r="M425" i="1" s="1"/>
  <c r="L424" i="1"/>
  <c r="M424" i="1" s="1"/>
  <c r="M423" i="1"/>
  <c r="U423" i="1" s="1"/>
  <c r="L423" i="1"/>
  <c r="U422" i="1"/>
  <c r="T422" i="1"/>
  <c r="R422" i="1"/>
  <c r="Q422" i="1"/>
  <c r="W422" i="1" s="1"/>
  <c r="L422" i="1"/>
  <c r="U421" i="1"/>
  <c r="V421" i="1" s="1"/>
  <c r="T421" i="1"/>
  <c r="R421" i="1"/>
  <c r="Q421" i="1"/>
  <c r="W421" i="1" s="1"/>
  <c r="L421" i="1"/>
  <c r="L420" i="1"/>
  <c r="M420" i="1" s="1"/>
  <c r="L419" i="1"/>
  <c r="M419" i="1" s="1"/>
  <c r="L418" i="1"/>
  <c r="M418" i="1" s="1"/>
  <c r="M417" i="1"/>
  <c r="R417" i="1" s="1"/>
  <c r="L417" i="1"/>
  <c r="L416" i="1"/>
  <c r="M416" i="1" s="1"/>
  <c r="L415" i="1"/>
  <c r="M415" i="1" s="1"/>
  <c r="L414" i="1"/>
  <c r="M414" i="1" s="1"/>
  <c r="L413" i="1"/>
  <c r="M413" i="1" s="1"/>
  <c r="U412" i="1"/>
  <c r="T412" i="1"/>
  <c r="W412" i="1"/>
  <c r="R412" i="1"/>
  <c r="Q412" i="1"/>
  <c r="L412" i="1"/>
  <c r="L411" i="1"/>
  <c r="M411" i="1" s="1"/>
  <c r="L410" i="1"/>
  <c r="M410" i="1" s="1"/>
  <c r="L409" i="1"/>
  <c r="M409" i="1" s="1"/>
  <c r="L408" i="1"/>
  <c r="M408" i="1" s="1"/>
  <c r="R408" i="1" s="1"/>
  <c r="M407" i="1"/>
  <c r="L407" i="1"/>
  <c r="L406" i="1"/>
  <c r="M406" i="1" s="1"/>
  <c r="L405" i="1"/>
  <c r="M405" i="1" s="1"/>
  <c r="U404" i="1"/>
  <c r="T404" i="1"/>
  <c r="R404" i="1"/>
  <c r="Q404" i="1"/>
  <c r="W404" i="1" s="1"/>
  <c r="L404" i="1"/>
  <c r="U403" i="1"/>
  <c r="T403" i="1"/>
  <c r="R403" i="1"/>
  <c r="Q403" i="1"/>
  <c r="W403" i="1" s="1"/>
  <c r="L403" i="1"/>
  <c r="L402" i="1"/>
  <c r="M402" i="1" s="1"/>
  <c r="M401" i="1"/>
  <c r="L401" i="1"/>
  <c r="L400" i="1"/>
  <c r="M400" i="1" s="1"/>
  <c r="L399" i="1"/>
  <c r="M399" i="1" s="1"/>
  <c r="L398" i="1"/>
  <c r="M398" i="1" s="1"/>
  <c r="R398" i="1" s="1"/>
  <c r="L397" i="1"/>
  <c r="M397" i="1" s="1"/>
  <c r="L396" i="1"/>
  <c r="M396" i="1" s="1"/>
  <c r="U395" i="1"/>
  <c r="T395" i="1"/>
  <c r="W395" i="1"/>
  <c r="R395" i="1"/>
  <c r="Q395" i="1"/>
  <c r="L395" i="1"/>
  <c r="L394" i="1"/>
  <c r="M394" i="1" s="1"/>
  <c r="U393" i="1"/>
  <c r="T393" i="1"/>
  <c r="R393" i="1"/>
  <c r="Q393" i="1"/>
  <c r="W393" i="1" s="1"/>
  <c r="L393" i="1"/>
  <c r="L392" i="1"/>
  <c r="M392" i="1" s="1"/>
  <c r="U391" i="1"/>
  <c r="V391" i="1" s="1"/>
  <c r="T391" i="1"/>
  <c r="R391" i="1"/>
  <c r="Q391" i="1"/>
  <c r="W391" i="1" s="1"/>
  <c r="L391" i="1"/>
  <c r="L390" i="1"/>
  <c r="M390" i="1" s="1"/>
  <c r="L389" i="1"/>
  <c r="M389" i="1" s="1"/>
  <c r="L388" i="1"/>
  <c r="M388" i="1" s="1"/>
  <c r="L387" i="1"/>
  <c r="M387" i="1" s="1"/>
  <c r="R387" i="1" s="1"/>
  <c r="U386" i="1"/>
  <c r="V386" i="1" s="1"/>
  <c r="T386" i="1"/>
  <c r="W386" i="1"/>
  <c r="R386" i="1"/>
  <c r="Q386" i="1"/>
  <c r="L386" i="1"/>
  <c r="L385" i="1"/>
  <c r="M385" i="1" s="1"/>
  <c r="L384" i="1"/>
  <c r="M384" i="1" s="1"/>
  <c r="R384" i="1" s="1"/>
  <c r="U383" i="1"/>
  <c r="T383" i="1"/>
  <c r="W383" i="1"/>
  <c r="R383" i="1"/>
  <c r="Q383" i="1"/>
  <c r="L383" i="1"/>
  <c r="L382" i="1"/>
  <c r="M382" i="1" s="1"/>
  <c r="L381" i="1"/>
  <c r="M381" i="1" s="1"/>
  <c r="L380" i="1"/>
  <c r="M380" i="1" s="1"/>
  <c r="W380" i="1" s="1"/>
  <c r="L379" i="1"/>
  <c r="M379" i="1" s="1"/>
  <c r="L378" i="1"/>
  <c r="M378" i="1" s="1"/>
  <c r="L377" i="1"/>
  <c r="M377" i="1" s="1"/>
  <c r="M376" i="1"/>
  <c r="L376" i="1"/>
  <c r="L375" i="1"/>
  <c r="M375" i="1" s="1"/>
  <c r="L374" i="1"/>
  <c r="M374" i="1" s="1"/>
  <c r="W374" i="1" s="1"/>
  <c r="L373" i="1"/>
  <c r="M373" i="1" s="1"/>
  <c r="M372" i="1"/>
  <c r="W372" i="1" s="1"/>
  <c r="L372" i="1"/>
  <c r="L371" i="1"/>
  <c r="M371" i="1" s="1"/>
  <c r="L370" i="1"/>
  <c r="M370" i="1" s="1"/>
  <c r="L369" i="1"/>
  <c r="M369" i="1" s="1"/>
  <c r="M368" i="1"/>
  <c r="L368" i="1"/>
  <c r="V367" i="1"/>
  <c r="U367" i="1"/>
  <c r="T367" i="1"/>
  <c r="R367" i="1"/>
  <c r="Q367" i="1"/>
  <c r="W367" i="1" s="1"/>
  <c r="L367" i="1"/>
  <c r="U366" i="1"/>
  <c r="T366" i="1"/>
  <c r="R366" i="1"/>
  <c r="Q366" i="1"/>
  <c r="W366" i="1" s="1"/>
  <c r="L366" i="1"/>
  <c r="L365" i="1"/>
  <c r="M365" i="1" s="1"/>
  <c r="L364" i="1"/>
  <c r="M364" i="1" s="1"/>
  <c r="R364" i="1" s="1"/>
  <c r="U363" i="1"/>
  <c r="T363" i="1"/>
  <c r="W363" i="1"/>
  <c r="R363" i="1"/>
  <c r="Q363" i="1"/>
  <c r="L363" i="1"/>
  <c r="U362" i="1"/>
  <c r="T362" i="1"/>
  <c r="W362" i="1"/>
  <c r="R362" i="1"/>
  <c r="Q362" i="1"/>
  <c r="L362" i="1"/>
  <c r="L361" i="1"/>
  <c r="M361" i="1" s="1"/>
  <c r="U360" i="1"/>
  <c r="T360" i="1"/>
  <c r="R360" i="1"/>
  <c r="Q360" i="1"/>
  <c r="W360" i="1" s="1"/>
  <c r="L360" i="1"/>
  <c r="M359" i="1"/>
  <c r="L359" i="1"/>
  <c r="L358" i="1"/>
  <c r="M358" i="1" s="1"/>
  <c r="L357" i="1"/>
  <c r="M357" i="1" s="1"/>
  <c r="L356" i="1"/>
  <c r="M356" i="1" s="1"/>
  <c r="R355" i="1"/>
  <c r="M355" i="1"/>
  <c r="L355" i="1"/>
  <c r="U354" i="1"/>
  <c r="V354" i="1" s="1"/>
  <c r="T354" i="1"/>
  <c r="R354" i="1"/>
  <c r="Q354" i="1"/>
  <c r="W354" i="1" s="1"/>
  <c r="L354" i="1"/>
  <c r="M353" i="1"/>
  <c r="R353" i="1" s="1"/>
  <c r="L353" i="1"/>
  <c r="L352" i="1"/>
  <c r="M352" i="1" s="1"/>
  <c r="L351" i="1"/>
  <c r="M351" i="1" s="1"/>
  <c r="U350" i="1"/>
  <c r="T350" i="1"/>
  <c r="R350" i="1"/>
  <c r="Q350" i="1"/>
  <c r="W350" i="1" s="1"/>
  <c r="L350" i="1"/>
  <c r="U349" i="1"/>
  <c r="V349" i="1" s="1"/>
  <c r="T349" i="1"/>
  <c r="W349" i="1"/>
  <c r="R349" i="1"/>
  <c r="Q349" i="1"/>
  <c r="L349" i="1"/>
  <c r="L348" i="1"/>
  <c r="M348" i="1" s="1"/>
  <c r="W347" i="1"/>
  <c r="U347" i="1"/>
  <c r="T347" i="1"/>
  <c r="R347" i="1"/>
  <c r="Q347" i="1"/>
  <c r="L347" i="1"/>
  <c r="L346" i="1"/>
  <c r="M346" i="1" s="1"/>
  <c r="U345" i="1"/>
  <c r="T345" i="1"/>
  <c r="R345" i="1"/>
  <c r="Q345" i="1"/>
  <c r="W345" i="1" s="1"/>
  <c r="L345" i="1"/>
  <c r="U344" i="1"/>
  <c r="V344" i="1" s="1"/>
  <c r="T344" i="1"/>
  <c r="R344" i="1"/>
  <c r="Q344" i="1"/>
  <c r="W344" i="1" s="1"/>
  <c r="L344" i="1"/>
  <c r="M343" i="1"/>
  <c r="L343" i="1"/>
  <c r="W342" i="1"/>
  <c r="U342" i="1"/>
  <c r="V342" i="1" s="1"/>
  <c r="T342" i="1"/>
  <c r="R342" i="1"/>
  <c r="Q342" i="1"/>
  <c r="L342" i="1"/>
  <c r="U341" i="1"/>
  <c r="V341" i="1" s="1"/>
  <c r="T341" i="1"/>
  <c r="W341" i="1"/>
  <c r="R341" i="1"/>
  <c r="Q341" i="1"/>
  <c r="L341" i="1"/>
  <c r="L340" i="1"/>
  <c r="M340" i="1" s="1"/>
  <c r="U339" i="1"/>
  <c r="T339" i="1"/>
  <c r="W339" i="1"/>
  <c r="R339" i="1"/>
  <c r="Q339" i="1"/>
  <c r="L339" i="1"/>
  <c r="W338" i="1"/>
  <c r="U338" i="1"/>
  <c r="T338" i="1"/>
  <c r="R338" i="1"/>
  <c r="Q338" i="1"/>
  <c r="L338" i="1"/>
  <c r="L337" i="1"/>
  <c r="M337" i="1" s="1"/>
  <c r="Q337" i="1" s="1"/>
  <c r="W337" i="1" s="1"/>
  <c r="L336" i="1"/>
  <c r="M336" i="1" s="1"/>
  <c r="U335" i="1"/>
  <c r="T335" i="1"/>
  <c r="R335" i="1"/>
  <c r="Q335" i="1"/>
  <c r="W335" i="1" s="1"/>
  <c r="L335" i="1"/>
  <c r="L334" i="1"/>
  <c r="M334" i="1" s="1"/>
  <c r="T334" i="1" s="1"/>
  <c r="L333" i="1"/>
  <c r="M333" i="1" s="1"/>
  <c r="U332" i="1"/>
  <c r="T332" i="1"/>
  <c r="W332" i="1"/>
  <c r="R332" i="1"/>
  <c r="Q332" i="1"/>
  <c r="L332" i="1"/>
  <c r="U331" i="1"/>
  <c r="T331" i="1"/>
  <c r="V331" i="1" s="1"/>
  <c r="R331" i="1"/>
  <c r="Q331" i="1"/>
  <c r="W331" i="1" s="1"/>
  <c r="L331" i="1"/>
  <c r="L330" i="1"/>
  <c r="M330" i="1" s="1"/>
  <c r="U329" i="1"/>
  <c r="T329" i="1"/>
  <c r="R329" i="1"/>
  <c r="Q329" i="1"/>
  <c r="W329" i="1" s="1"/>
  <c r="L329" i="1"/>
  <c r="U328" i="1"/>
  <c r="T328" i="1"/>
  <c r="W328" i="1"/>
  <c r="R328" i="1"/>
  <c r="Q328" i="1"/>
  <c r="L328" i="1"/>
  <c r="L327" i="1"/>
  <c r="M327" i="1" s="1"/>
  <c r="L326" i="1"/>
  <c r="M326" i="1" s="1"/>
  <c r="L325" i="1"/>
  <c r="M325" i="1" s="1"/>
  <c r="Q325" i="1" s="1"/>
  <c r="W325" i="1" s="1"/>
  <c r="M324" i="1"/>
  <c r="Q324" i="1" s="1"/>
  <c r="W324" i="1" s="1"/>
  <c r="L324" i="1"/>
  <c r="L323" i="1"/>
  <c r="M323" i="1" s="1"/>
  <c r="L322" i="1"/>
  <c r="M322" i="1" s="1"/>
  <c r="U321" i="1"/>
  <c r="V321" i="1" s="1"/>
  <c r="T321" i="1"/>
  <c r="R321" i="1"/>
  <c r="Q321" i="1"/>
  <c r="W321" i="1" s="1"/>
  <c r="L321" i="1"/>
  <c r="U320" i="1"/>
  <c r="T320" i="1"/>
  <c r="W320" i="1"/>
  <c r="R320" i="1"/>
  <c r="Q320" i="1"/>
  <c r="L320" i="1"/>
  <c r="L319" i="1"/>
  <c r="M319" i="1" s="1"/>
  <c r="L318" i="1"/>
  <c r="M318" i="1" s="1"/>
  <c r="L317" i="1"/>
  <c r="M317" i="1" s="1"/>
  <c r="L316" i="1"/>
  <c r="M316" i="1" s="1"/>
  <c r="L315" i="1"/>
  <c r="M315" i="1" s="1"/>
  <c r="Q315" i="1" s="1"/>
  <c r="L314" i="1"/>
  <c r="M314" i="1" s="1"/>
  <c r="L313" i="1"/>
  <c r="M313" i="1" s="1"/>
  <c r="R313" i="1" s="1"/>
  <c r="U312" i="1"/>
  <c r="T312" i="1"/>
  <c r="W312" i="1"/>
  <c r="R312" i="1"/>
  <c r="Q312" i="1"/>
  <c r="L312" i="1"/>
  <c r="U311" i="1"/>
  <c r="T311" i="1"/>
  <c r="R311" i="1"/>
  <c r="Q311" i="1"/>
  <c r="W311" i="1" s="1"/>
  <c r="L311" i="1"/>
  <c r="T310" i="1"/>
  <c r="L310" i="1"/>
  <c r="M310" i="1" s="1"/>
  <c r="L309" i="1"/>
  <c r="M309" i="1" s="1"/>
  <c r="L308" i="1"/>
  <c r="M308" i="1" s="1"/>
  <c r="L307" i="1"/>
  <c r="M307" i="1" s="1"/>
  <c r="U306" i="1"/>
  <c r="T306" i="1"/>
  <c r="R306" i="1"/>
  <c r="Q306" i="1"/>
  <c r="W306" i="1" s="1"/>
  <c r="L306" i="1"/>
  <c r="U305" i="1"/>
  <c r="T305" i="1"/>
  <c r="R305" i="1"/>
  <c r="Q305" i="1"/>
  <c r="W305" i="1" s="1"/>
  <c r="L305" i="1"/>
  <c r="U304" i="1"/>
  <c r="T304" i="1"/>
  <c r="V304" i="1" s="1"/>
  <c r="R304" i="1"/>
  <c r="Q304" i="1"/>
  <c r="W304" i="1" s="1"/>
  <c r="L304" i="1"/>
  <c r="L303" i="1"/>
  <c r="M303" i="1" s="1"/>
  <c r="L302" i="1"/>
  <c r="M302" i="1" s="1"/>
  <c r="L301" i="1"/>
  <c r="M301" i="1" s="1"/>
  <c r="U300" i="1"/>
  <c r="T300" i="1"/>
  <c r="R300" i="1"/>
  <c r="Q300" i="1"/>
  <c r="W300" i="1" s="1"/>
  <c r="L300" i="1"/>
  <c r="L299" i="1"/>
  <c r="M299" i="1" s="1"/>
  <c r="L298" i="1"/>
  <c r="M298" i="1" s="1"/>
  <c r="T298" i="1" s="1"/>
  <c r="L297" i="1"/>
  <c r="M297" i="1" s="1"/>
  <c r="U296" i="1"/>
  <c r="T296" i="1"/>
  <c r="V296" i="1" s="1"/>
  <c r="R296" i="1"/>
  <c r="Q296" i="1"/>
  <c r="W296" i="1" s="1"/>
  <c r="L296" i="1"/>
  <c r="L295" i="1"/>
  <c r="M295" i="1" s="1"/>
  <c r="L294" i="1"/>
  <c r="M294" i="1" s="1"/>
  <c r="L293" i="1"/>
  <c r="M293" i="1" s="1"/>
  <c r="L292" i="1"/>
  <c r="M292" i="1" s="1"/>
  <c r="Q292" i="1" s="1"/>
  <c r="W292" i="1" s="1"/>
  <c r="L291" i="1"/>
  <c r="M291" i="1" s="1"/>
  <c r="L290" i="1"/>
  <c r="M290" i="1" s="1"/>
  <c r="L289" i="1"/>
  <c r="M289" i="1" s="1"/>
  <c r="L288" i="1"/>
  <c r="M288" i="1" s="1"/>
  <c r="L287" i="1"/>
  <c r="M287" i="1" s="1"/>
  <c r="U286" i="1"/>
  <c r="T286" i="1"/>
  <c r="R286" i="1"/>
  <c r="Q286" i="1"/>
  <c r="W286" i="1" s="1"/>
  <c r="L286" i="1"/>
  <c r="T285" i="1"/>
  <c r="L285" i="1"/>
  <c r="M285" i="1" s="1"/>
  <c r="M284" i="1"/>
  <c r="U284" i="1" s="1"/>
  <c r="L284" i="1"/>
  <c r="Q283" i="1"/>
  <c r="W283" i="1" s="1"/>
  <c r="L283" i="1"/>
  <c r="M283" i="1" s="1"/>
  <c r="L282" i="1"/>
  <c r="M282" i="1" s="1"/>
  <c r="U281" i="1"/>
  <c r="V281" i="1" s="1"/>
  <c r="T281" i="1"/>
  <c r="R281" i="1"/>
  <c r="Q281" i="1"/>
  <c r="W281" i="1" s="1"/>
  <c r="L281" i="1"/>
  <c r="U280" i="1"/>
  <c r="T280" i="1"/>
  <c r="W280" i="1"/>
  <c r="R280" i="1"/>
  <c r="Q280" i="1"/>
  <c r="L280" i="1"/>
  <c r="L279" i="1"/>
  <c r="M279" i="1" s="1"/>
  <c r="L278" i="1"/>
  <c r="M278" i="1" s="1"/>
  <c r="Q278" i="1" s="1"/>
  <c r="L277" i="1"/>
  <c r="M277" i="1" s="1"/>
  <c r="U276" i="1"/>
  <c r="V276" i="1" s="1"/>
  <c r="T276" i="1"/>
  <c r="R276" i="1"/>
  <c r="Q276" i="1"/>
  <c r="W276" i="1" s="1"/>
  <c r="L276" i="1"/>
  <c r="U275" i="1"/>
  <c r="T275" i="1"/>
  <c r="R275" i="1"/>
  <c r="Q275" i="1"/>
  <c r="W275" i="1" s="1"/>
  <c r="L275" i="1"/>
  <c r="L274" i="1"/>
  <c r="M274" i="1" s="1"/>
  <c r="U274" i="1" s="1"/>
  <c r="L273" i="1"/>
  <c r="M273" i="1" s="1"/>
  <c r="U273" i="1" s="1"/>
  <c r="M272" i="1"/>
  <c r="U272" i="1" s="1"/>
  <c r="L272" i="1"/>
  <c r="Q271" i="1"/>
  <c r="L271" i="1"/>
  <c r="M271" i="1" s="1"/>
  <c r="L270" i="1"/>
  <c r="M270" i="1" s="1"/>
  <c r="M269" i="1"/>
  <c r="L269" i="1"/>
  <c r="L268" i="1"/>
  <c r="M268" i="1" s="1"/>
  <c r="M267" i="1"/>
  <c r="Q267" i="1" s="1"/>
  <c r="L267" i="1"/>
  <c r="M266" i="1"/>
  <c r="R266" i="1" s="1"/>
  <c r="L266" i="1"/>
  <c r="U265" i="1"/>
  <c r="Q265" i="1"/>
  <c r="W265" i="1" s="1"/>
  <c r="L265" i="1"/>
  <c r="M265" i="1" s="1"/>
  <c r="L264" i="1"/>
  <c r="M264" i="1" s="1"/>
  <c r="U263" i="1"/>
  <c r="T263" i="1"/>
  <c r="R263" i="1"/>
  <c r="Q263" i="1"/>
  <c r="W263" i="1" s="1"/>
  <c r="L263" i="1"/>
  <c r="L262" i="1"/>
  <c r="M262" i="1" s="1"/>
  <c r="L261" i="1"/>
  <c r="M261" i="1" s="1"/>
  <c r="W261" i="1" s="1"/>
  <c r="L260" i="1"/>
  <c r="M260" i="1" s="1"/>
  <c r="U259" i="1"/>
  <c r="T259" i="1"/>
  <c r="R259" i="1"/>
  <c r="Q259" i="1"/>
  <c r="W259" i="1" s="1"/>
  <c r="L259" i="1"/>
  <c r="L258" i="1"/>
  <c r="M258" i="1" s="1"/>
  <c r="U258" i="1" s="1"/>
  <c r="L257" i="1"/>
  <c r="M257" i="1" s="1"/>
  <c r="L256" i="1"/>
  <c r="M256" i="1" s="1"/>
  <c r="M255" i="1"/>
  <c r="Q255" i="1" s="1"/>
  <c r="W255" i="1" s="1"/>
  <c r="L255" i="1"/>
  <c r="L254" i="1"/>
  <c r="M254" i="1" s="1"/>
  <c r="U253" i="1"/>
  <c r="V253" i="1" s="1"/>
  <c r="T253" i="1"/>
  <c r="R253" i="1"/>
  <c r="Q253" i="1"/>
  <c r="W253" i="1" s="1"/>
  <c r="L253" i="1"/>
  <c r="L252" i="1"/>
  <c r="M252" i="1" s="1"/>
  <c r="U252" i="1" s="1"/>
  <c r="L251" i="1"/>
  <c r="M251" i="1" s="1"/>
  <c r="T251" i="1" s="1"/>
  <c r="W250" i="1"/>
  <c r="U250" i="1"/>
  <c r="T250" i="1"/>
  <c r="R250" i="1"/>
  <c r="Q250" i="1"/>
  <c r="L250" i="1"/>
  <c r="W249" i="1"/>
  <c r="U249" i="1"/>
  <c r="T249" i="1"/>
  <c r="R249" i="1"/>
  <c r="Q249" i="1"/>
  <c r="L249" i="1"/>
  <c r="L248" i="1"/>
  <c r="M248" i="1" s="1"/>
  <c r="L247" i="1"/>
  <c r="M247" i="1" s="1"/>
  <c r="U246" i="1"/>
  <c r="T246" i="1"/>
  <c r="R246" i="1"/>
  <c r="Q246" i="1"/>
  <c r="W246" i="1" s="1"/>
  <c r="L246" i="1"/>
  <c r="L245" i="1"/>
  <c r="M245" i="1" s="1"/>
  <c r="U245" i="1" s="1"/>
  <c r="U244" i="1"/>
  <c r="T244" i="1"/>
  <c r="R244" i="1"/>
  <c r="Q244" i="1"/>
  <c r="W244" i="1" s="1"/>
  <c r="L244" i="1"/>
  <c r="L243" i="1"/>
  <c r="M243" i="1" s="1"/>
  <c r="R243" i="1" s="1"/>
  <c r="U242" i="1"/>
  <c r="T242" i="1"/>
  <c r="R242" i="1"/>
  <c r="Q242" i="1"/>
  <c r="W242" i="1" s="1"/>
  <c r="L242" i="1"/>
  <c r="U241" i="1"/>
  <c r="T241" i="1"/>
  <c r="V241" i="1" s="1"/>
  <c r="R241" i="1"/>
  <c r="Q241" i="1"/>
  <c r="W241" i="1" s="1"/>
  <c r="L241" i="1"/>
  <c r="U240" i="1"/>
  <c r="T240" i="1"/>
  <c r="V240" i="1" s="1"/>
  <c r="R240" i="1"/>
  <c r="Q240" i="1"/>
  <c r="W240" i="1" s="1"/>
  <c r="L240" i="1"/>
  <c r="L239" i="1"/>
  <c r="M239" i="1" s="1"/>
  <c r="L238" i="1"/>
  <c r="M238" i="1" s="1"/>
  <c r="T238" i="1" s="1"/>
  <c r="L237" i="1"/>
  <c r="M237" i="1" s="1"/>
  <c r="L236" i="1"/>
  <c r="M236" i="1" s="1"/>
  <c r="T236" i="1" s="1"/>
  <c r="V235" i="1"/>
  <c r="U235" i="1"/>
  <c r="T235" i="1"/>
  <c r="W235" i="1"/>
  <c r="R235" i="1"/>
  <c r="Q235" i="1"/>
  <c r="L235" i="1"/>
  <c r="L234" i="1"/>
  <c r="M234" i="1" s="1"/>
  <c r="M233" i="1"/>
  <c r="L233" i="1"/>
  <c r="U232" i="1"/>
  <c r="T232" i="1"/>
  <c r="R232" i="1"/>
  <c r="Q232" i="1"/>
  <c r="W232" i="1" s="1"/>
  <c r="L232" i="1"/>
  <c r="U231" i="1"/>
  <c r="T231" i="1"/>
  <c r="R231" i="1"/>
  <c r="Q231" i="1"/>
  <c r="W231" i="1" s="1"/>
  <c r="L231" i="1"/>
  <c r="L230" i="1"/>
  <c r="M230" i="1" s="1"/>
  <c r="U230" i="1" s="1"/>
  <c r="L229" i="1"/>
  <c r="M229" i="1" s="1"/>
  <c r="M228" i="1"/>
  <c r="Q228" i="1" s="1"/>
  <c r="L228" i="1"/>
  <c r="L227" i="1"/>
  <c r="M227" i="1" s="1"/>
  <c r="W226" i="1"/>
  <c r="U226" i="1"/>
  <c r="T226" i="1"/>
  <c r="R226" i="1"/>
  <c r="Q226" i="1"/>
  <c r="L226" i="1"/>
  <c r="L225" i="1"/>
  <c r="M225" i="1" s="1"/>
  <c r="U225" i="1" s="1"/>
  <c r="L224" i="1"/>
  <c r="M224" i="1" s="1"/>
  <c r="W223" i="1"/>
  <c r="U223" i="1"/>
  <c r="V223" i="1" s="1"/>
  <c r="T223" i="1"/>
  <c r="R223" i="1"/>
  <c r="Q223" i="1"/>
  <c r="L223" i="1"/>
  <c r="L222" i="1"/>
  <c r="M222" i="1" s="1"/>
  <c r="R222" i="1" s="1"/>
  <c r="M221" i="1"/>
  <c r="L221" i="1"/>
  <c r="U220" i="1"/>
  <c r="T220" i="1"/>
  <c r="R220" i="1"/>
  <c r="Q220" i="1"/>
  <c r="W220" i="1" s="1"/>
  <c r="L220" i="1"/>
  <c r="U219" i="1"/>
  <c r="T219" i="1"/>
  <c r="R219" i="1"/>
  <c r="Q219" i="1"/>
  <c r="W219" i="1" s="1"/>
  <c r="L219" i="1"/>
  <c r="L218" i="1"/>
  <c r="M218" i="1" s="1"/>
  <c r="U218" i="1" s="1"/>
  <c r="U217" i="1"/>
  <c r="L217" i="1"/>
  <c r="M217" i="1" s="1"/>
  <c r="L216" i="1"/>
  <c r="M216" i="1" s="1"/>
  <c r="L215" i="1"/>
  <c r="M215" i="1" s="1"/>
  <c r="T215" i="1" s="1"/>
  <c r="L214" i="1"/>
  <c r="M214" i="1" s="1"/>
  <c r="L213" i="1"/>
  <c r="M213" i="1" s="1"/>
  <c r="L212" i="1"/>
  <c r="M212" i="1" s="1"/>
  <c r="M211" i="1"/>
  <c r="L211" i="1"/>
  <c r="L210" i="1"/>
  <c r="M210" i="1" s="1"/>
  <c r="L209" i="1"/>
  <c r="M209" i="1" s="1"/>
  <c r="L208" i="1"/>
  <c r="M208" i="1" s="1"/>
  <c r="T207" i="1"/>
  <c r="L207" i="1"/>
  <c r="M207" i="1" s="1"/>
  <c r="L206" i="1"/>
  <c r="M206" i="1" s="1"/>
  <c r="U206" i="1" s="1"/>
  <c r="M205" i="1"/>
  <c r="T205" i="1" s="1"/>
  <c r="L205" i="1"/>
  <c r="U204" i="1"/>
  <c r="T204" i="1"/>
  <c r="V204" i="1" s="1"/>
  <c r="R204" i="1"/>
  <c r="Q204" i="1"/>
  <c r="W204" i="1" s="1"/>
  <c r="L204" i="1"/>
  <c r="L203" i="1"/>
  <c r="M203" i="1" s="1"/>
  <c r="R203" i="1" s="1"/>
  <c r="L202" i="1"/>
  <c r="M202" i="1" s="1"/>
  <c r="U201" i="1"/>
  <c r="T201" i="1"/>
  <c r="R201" i="1"/>
  <c r="Q201" i="1"/>
  <c r="W201" i="1" s="1"/>
  <c r="L201" i="1"/>
  <c r="L200" i="1"/>
  <c r="M200" i="1" s="1"/>
  <c r="U199" i="1"/>
  <c r="T199" i="1"/>
  <c r="R199" i="1"/>
  <c r="Q199" i="1"/>
  <c r="W199" i="1" s="1"/>
  <c r="L199" i="1"/>
  <c r="L198" i="1"/>
  <c r="M198" i="1" s="1"/>
  <c r="M197" i="1"/>
  <c r="Q197" i="1" s="1"/>
  <c r="W197" i="1" s="1"/>
  <c r="L197" i="1"/>
  <c r="W196" i="1"/>
  <c r="U196" i="1"/>
  <c r="T196" i="1"/>
  <c r="R196" i="1"/>
  <c r="Q196" i="1"/>
  <c r="L196" i="1"/>
  <c r="U195" i="1"/>
  <c r="T195" i="1"/>
  <c r="R195" i="1"/>
  <c r="Q195" i="1"/>
  <c r="W195" i="1" s="1"/>
  <c r="L195" i="1"/>
  <c r="L194" i="1"/>
  <c r="M194" i="1" s="1"/>
  <c r="T194" i="1" s="1"/>
  <c r="U193" i="1"/>
  <c r="T193" i="1"/>
  <c r="R193" i="1"/>
  <c r="Q193" i="1"/>
  <c r="W193" i="1" s="1"/>
  <c r="L193" i="1"/>
  <c r="U192" i="1"/>
  <c r="T192" i="1"/>
  <c r="R192" i="1"/>
  <c r="Q192" i="1"/>
  <c r="W192" i="1" s="1"/>
  <c r="L192" i="1"/>
  <c r="L191" i="1"/>
  <c r="M191" i="1" s="1"/>
  <c r="U190" i="1"/>
  <c r="V190" i="1" s="1"/>
  <c r="T190" i="1"/>
  <c r="W190" i="1"/>
  <c r="R190" i="1"/>
  <c r="Q190" i="1"/>
  <c r="L190" i="1"/>
  <c r="L189" i="1"/>
  <c r="M189" i="1" s="1"/>
  <c r="U189" i="1" s="1"/>
  <c r="V188" i="1"/>
  <c r="U188" i="1"/>
  <c r="T188" i="1"/>
  <c r="R188" i="1"/>
  <c r="Q188" i="1"/>
  <c r="W188" i="1" s="1"/>
  <c r="L188" i="1"/>
  <c r="L187" i="1"/>
  <c r="M187" i="1" s="1"/>
  <c r="U186" i="1"/>
  <c r="V186" i="1" s="1"/>
  <c r="T186" i="1"/>
  <c r="W186" i="1"/>
  <c r="R186" i="1"/>
  <c r="Q186" i="1"/>
  <c r="L186" i="1"/>
  <c r="M185" i="1"/>
  <c r="R185" i="1" s="1"/>
  <c r="L185" i="1"/>
  <c r="L184" i="1"/>
  <c r="M184" i="1" s="1"/>
  <c r="T183" i="1"/>
  <c r="L183" i="1"/>
  <c r="M183" i="1" s="1"/>
  <c r="W183" i="1" s="1"/>
  <c r="U182" i="1"/>
  <c r="T182" i="1"/>
  <c r="R182" i="1"/>
  <c r="Q182" i="1"/>
  <c r="W182" i="1" s="1"/>
  <c r="L182" i="1"/>
  <c r="L181" i="1"/>
  <c r="M181" i="1" s="1"/>
  <c r="L180" i="1"/>
  <c r="M180" i="1" s="1"/>
  <c r="L179" i="1"/>
  <c r="M179" i="1" s="1"/>
  <c r="M178" i="1"/>
  <c r="U178" i="1" s="1"/>
  <c r="L178" i="1"/>
  <c r="L177" i="1"/>
  <c r="M177" i="1" s="1"/>
  <c r="T177" i="1" s="1"/>
  <c r="L176" i="1"/>
  <c r="M176" i="1" s="1"/>
  <c r="U176" i="1" s="1"/>
  <c r="M175" i="1"/>
  <c r="U175" i="1" s="1"/>
  <c r="L175" i="1"/>
  <c r="R174" i="1"/>
  <c r="L174" i="1"/>
  <c r="M174" i="1" s="1"/>
  <c r="Q174" i="1" s="1"/>
  <c r="M173" i="1"/>
  <c r="U173" i="1" s="1"/>
  <c r="L173" i="1"/>
  <c r="U172" i="1"/>
  <c r="R172" i="1"/>
  <c r="L172" i="1"/>
  <c r="M172" i="1" s="1"/>
  <c r="Q172" i="1" s="1"/>
  <c r="W172" i="1" s="1"/>
  <c r="L171" i="1"/>
  <c r="M171" i="1" s="1"/>
  <c r="U170" i="1"/>
  <c r="T170" i="1"/>
  <c r="V170" i="1" s="1"/>
  <c r="R170" i="1"/>
  <c r="Q170" i="1"/>
  <c r="W170" i="1" s="1"/>
  <c r="L170" i="1"/>
  <c r="U169" i="1"/>
  <c r="T169" i="1"/>
  <c r="R169" i="1"/>
  <c r="Q169" i="1"/>
  <c r="W169" i="1" s="1"/>
  <c r="L169" i="1"/>
  <c r="U168" i="1"/>
  <c r="V168" i="1" s="1"/>
  <c r="T168" i="1"/>
  <c r="R168" i="1"/>
  <c r="Q168" i="1"/>
  <c r="W168" i="1" s="1"/>
  <c r="L168" i="1"/>
  <c r="U167" i="1"/>
  <c r="T167" i="1"/>
  <c r="V167" i="1" s="1"/>
  <c r="R167" i="1"/>
  <c r="Q167" i="1"/>
  <c r="W167" i="1" s="1"/>
  <c r="L167" i="1"/>
  <c r="U166" i="1"/>
  <c r="V166" i="1" s="1"/>
  <c r="T166" i="1"/>
  <c r="R166" i="1"/>
  <c r="Q166" i="1"/>
  <c r="W166" i="1" s="1"/>
  <c r="L166" i="1"/>
  <c r="M165" i="1"/>
  <c r="R165" i="1" s="1"/>
  <c r="L165" i="1"/>
  <c r="L164" i="1"/>
  <c r="M164" i="1" s="1"/>
  <c r="M163" i="1"/>
  <c r="L163" i="1"/>
  <c r="L162" i="1"/>
  <c r="M162" i="1" s="1"/>
  <c r="L161" i="1"/>
  <c r="M161" i="1" s="1"/>
  <c r="L160" i="1"/>
  <c r="M160" i="1" s="1"/>
  <c r="R160" i="1" s="1"/>
  <c r="U159" i="1"/>
  <c r="T159" i="1"/>
  <c r="R159" i="1"/>
  <c r="Q159" i="1"/>
  <c r="W159" i="1" s="1"/>
  <c r="L159" i="1"/>
  <c r="L158" i="1"/>
  <c r="M158" i="1" s="1"/>
  <c r="T158" i="1" s="1"/>
  <c r="U157" i="1"/>
  <c r="V157" i="1" s="1"/>
  <c r="T157" i="1"/>
  <c r="W157" i="1"/>
  <c r="R157" i="1"/>
  <c r="Q157" i="1"/>
  <c r="L157" i="1"/>
  <c r="W156" i="1"/>
  <c r="U156" i="1"/>
  <c r="T156" i="1"/>
  <c r="R156" i="1"/>
  <c r="Q156" i="1"/>
  <c r="L156" i="1"/>
  <c r="U155" i="1"/>
  <c r="V155" i="1" s="1"/>
  <c r="T155" i="1"/>
  <c r="R155" i="1"/>
  <c r="Q155" i="1"/>
  <c r="W155" i="1" s="1"/>
  <c r="L155" i="1"/>
  <c r="U154" i="1"/>
  <c r="T154" i="1"/>
  <c r="R154" i="1"/>
  <c r="Q154" i="1"/>
  <c r="W154" i="1" s="1"/>
  <c r="L154" i="1"/>
  <c r="L153" i="1"/>
  <c r="M153" i="1" s="1"/>
  <c r="U152" i="1"/>
  <c r="V152" i="1" s="1"/>
  <c r="T152" i="1"/>
  <c r="R152" i="1"/>
  <c r="Q152" i="1"/>
  <c r="W152" i="1" s="1"/>
  <c r="L152" i="1"/>
  <c r="T151" i="1"/>
  <c r="M151" i="1"/>
  <c r="R151" i="1" s="1"/>
  <c r="L151" i="1"/>
  <c r="L150" i="1"/>
  <c r="M150" i="1" s="1"/>
  <c r="M149" i="1"/>
  <c r="L149" i="1"/>
  <c r="Q148" i="1"/>
  <c r="W148" i="1" s="1"/>
  <c r="L148" i="1"/>
  <c r="M148" i="1" s="1"/>
  <c r="U147" i="1"/>
  <c r="V147" i="1" s="1"/>
  <c r="T147" i="1"/>
  <c r="W147" i="1"/>
  <c r="R147" i="1"/>
  <c r="Q147" i="1"/>
  <c r="L147" i="1"/>
  <c r="W146" i="1"/>
  <c r="U146" i="1"/>
  <c r="T146" i="1"/>
  <c r="R146" i="1"/>
  <c r="Q146" i="1"/>
  <c r="L146" i="1"/>
  <c r="R145" i="1"/>
  <c r="M145" i="1"/>
  <c r="Q145" i="1" s="1"/>
  <c r="L145" i="1"/>
  <c r="M144" i="1"/>
  <c r="U144" i="1" s="1"/>
  <c r="L144" i="1"/>
  <c r="L143" i="1"/>
  <c r="M143" i="1" s="1"/>
  <c r="T143" i="1" s="1"/>
  <c r="U142" i="1"/>
  <c r="T142" i="1"/>
  <c r="W142" i="1"/>
  <c r="R142" i="1"/>
  <c r="Q142" i="1"/>
  <c r="L142" i="1"/>
  <c r="M141" i="1"/>
  <c r="T141" i="1" s="1"/>
  <c r="L141" i="1"/>
  <c r="V140" i="1"/>
  <c r="U140" i="1"/>
  <c r="T140" i="1"/>
  <c r="R140" i="1"/>
  <c r="Q140" i="1"/>
  <c r="W140" i="1" s="1"/>
  <c r="L140" i="1"/>
  <c r="L139" i="1"/>
  <c r="M139" i="1" s="1"/>
  <c r="L138" i="1"/>
  <c r="M138" i="1" s="1"/>
  <c r="U137" i="1"/>
  <c r="V137" i="1" s="1"/>
  <c r="T137" i="1"/>
  <c r="W137" i="1"/>
  <c r="R137" i="1"/>
  <c r="Q137" i="1"/>
  <c r="L137" i="1"/>
  <c r="L136" i="1"/>
  <c r="M136" i="1" s="1"/>
  <c r="Q135" i="1"/>
  <c r="W135" i="1" s="1"/>
  <c r="L135" i="1"/>
  <c r="M135" i="1" s="1"/>
  <c r="U134" i="1"/>
  <c r="T134" i="1"/>
  <c r="R134" i="1"/>
  <c r="Q134" i="1"/>
  <c r="W134" i="1" s="1"/>
  <c r="L134" i="1"/>
  <c r="L133" i="1"/>
  <c r="M133" i="1" s="1"/>
  <c r="U132" i="1"/>
  <c r="T132" i="1"/>
  <c r="R132" i="1"/>
  <c r="Q132" i="1"/>
  <c r="W132" i="1" s="1"/>
  <c r="L132" i="1"/>
  <c r="Q131" i="1"/>
  <c r="W131" i="1" s="1"/>
  <c r="M131" i="1"/>
  <c r="U131" i="1" s="1"/>
  <c r="L131" i="1"/>
  <c r="T130" i="1"/>
  <c r="L130" i="1"/>
  <c r="M130" i="1" s="1"/>
  <c r="L129" i="1"/>
  <c r="M129" i="1" s="1"/>
  <c r="T129" i="1" s="1"/>
  <c r="U128" i="1"/>
  <c r="V128" i="1" s="1"/>
  <c r="T128" i="1"/>
  <c r="R128" i="1"/>
  <c r="Q128" i="1"/>
  <c r="W128" i="1" s="1"/>
  <c r="L128" i="1"/>
  <c r="Q127" i="1"/>
  <c r="M127" i="1"/>
  <c r="R127" i="1" s="1"/>
  <c r="L127" i="1"/>
  <c r="L126" i="1"/>
  <c r="M126" i="1" s="1"/>
  <c r="L125" i="1"/>
  <c r="M125" i="1" s="1"/>
  <c r="U124" i="1"/>
  <c r="T124" i="1"/>
  <c r="R124" i="1"/>
  <c r="Q124" i="1"/>
  <c r="W124" i="1" s="1"/>
  <c r="L124" i="1"/>
  <c r="L123" i="1"/>
  <c r="M123" i="1" s="1"/>
  <c r="U122" i="1"/>
  <c r="T122" i="1"/>
  <c r="R122" i="1"/>
  <c r="Q122" i="1"/>
  <c r="W122" i="1" s="1"/>
  <c r="L122" i="1"/>
  <c r="U121" i="1"/>
  <c r="T121" i="1"/>
  <c r="W121" i="1"/>
  <c r="R121" i="1"/>
  <c r="Q121" i="1"/>
  <c r="L121" i="1"/>
  <c r="L120" i="1"/>
  <c r="M120" i="1" s="1"/>
  <c r="M119" i="1"/>
  <c r="U119" i="1" s="1"/>
  <c r="L119" i="1"/>
  <c r="L118" i="1"/>
  <c r="M118" i="1" s="1"/>
  <c r="U117" i="1"/>
  <c r="V117" i="1" s="1"/>
  <c r="T117" i="1"/>
  <c r="R117" i="1"/>
  <c r="Q117" i="1"/>
  <c r="W117" i="1" s="1"/>
  <c r="L117" i="1"/>
  <c r="L116" i="1"/>
  <c r="M116" i="1" s="1"/>
  <c r="U116" i="1" s="1"/>
  <c r="U115" i="1"/>
  <c r="V115" i="1" s="1"/>
  <c r="T115" i="1"/>
  <c r="R115" i="1"/>
  <c r="Q115" i="1"/>
  <c r="W115" i="1" s="1"/>
  <c r="L115" i="1"/>
  <c r="L114" i="1"/>
  <c r="M114" i="1" s="1"/>
  <c r="U114" i="1" s="1"/>
  <c r="U113" i="1"/>
  <c r="V113" i="1" s="1"/>
  <c r="T113" i="1"/>
  <c r="W113" i="1"/>
  <c r="R113" i="1"/>
  <c r="Q113" i="1"/>
  <c r="L113" i="1"/>
  <c r="L112" i="1"/>
  <c r="M112" i="1" s="1"/>
  <c r="L111" i="1"/>
  <c r="M111" i="1" s="1"/>
  <c r="W111" i="1" s="1"/>
  <c r="L110" i="1"/>
  <c r="M110" i="1" s="1"/>
  <c r="T110" i="1" s="1"/>
  <c r="U109" i="1"/>
  <c r="T109" i="1"/>
  <c r="R109" i="1"/>
  <c r="Q109" i="1"/>
  <c r="W109" i="1" s="1"/>
  <c r="L109" i="1"/>
  <c r="M108" i="1"/>
  <c r="Q108" i="1" s="1"/>
  <c r="W108" i="1" s="1"/>
  <c r="L108" i="1"/>
  <c r="M107" i="1"/>
  <c r="Q107" i="1" s="1"/>
  <c r="W107" i="1" s="1"/>
  <c r="L107" i="1"/>
  <c r="T106" i="1"/>
  <c r="L106" i="1"/>
  <c r="M106" i="1" s="1"/>
  <c r="U105" i="1"/>
  <c r="T105" i="1"/>
  <c r="R105" i="1"/>
  <c r="Q105" i="1"/>
  <c r="W105" i="1" s="1"/>
  <c r="L105" i="1"/>
  <c r="U104" i="1"/>
  <c r="V104" i="1" s="1"/>
  <c r="T104" i="1"/>
  <c r="W104" i="1"/>
  <c r="R104" i="1"/>
  <c r="Q104" i="1"/>
  <c r="L104" i="1"/>
  <c r="U103" i="1"/>
  <c r="T103" i="1"/>
  <c r="R103" i="1"/>
  <c r="Q103" i="1"/>
  <c r="W103" i="1" s="1"/>
  <c r="L103" i="1"/>
  <c r="U102" i="1"/>
  <c r="T102" i="1"/>
  <c r="R102" i="1"/>
  <c r="Q102" i="1"/>
  <c r="W102" i="1" s="1"/>
  <c r="L102" i="1"/>
  <c r="W101" i="1"/>
  <c r="U101" i="1"/>
  <c r="T101" i="1"/>
  <c r="R101" i="1"/>
  <c r="Q101" i="1"/>
  <c r="L101" i="1"/>
  <c r="U100" i="1"/>
  <c r="T100" i="1"/>
  <c r="R100" i="1"/>
  <c r="Q100" i="1"/>
  <c r="W100" i="1" s="1"/>
  <c r="L100" i="1"/>
  <c r="U99" i="1"/>
  <c r="V99" i="1" s="1"/>
  <c r="T99" i="1"/>
  <c r="W99" i="1"/>
  <c r="R99" i="1"/>
  <c r="Q99" i="1"/>
  <c r="L99" i="1"/>
  <c r="U98" i="1"/>
  <c r="T98" i="1"/>
  <c r="R98" i="1"/>
  <c r="Q98" i="1"/>
  <c r="W98" i="1" s="1"/>
  <c r="L98" i="1"/>
  <c r="M97" i="1"/>
  <c r="U97" i="1" s="1"/>
  <c r="L97" i="1"/>
  <c r="L96" i="1"/>
  <c r="M96" i="1" s="1"/>
  <c r="L95" i="1"/>
  <c r="M95" i="1" s="1"/>
  <c r="U95" i="1" s="1"/>
  <c r="W94" i="1"/>
  <c r="U94" i="1"/>
  <c r="V94" i="1" s="1"/>
  <c r="T94" i="1"/>
  <c r="R94" i="1"/>
  <c r="Q94" i="1"/>
  <c r="L94" i="1"/>
  <c r="W93" i="1"/>
  <c r="U93" i="1"/>
  <c r="V93" i="1" s="1"/>
  <c r="T93" i="1"/>
  <c r="R93" i="1"/>
  <c r="Q93" i="1"/>
  <c r="L93" i="1"/>
  <c r="W92" i="1"/>
  <c r="U92" i="1"/>
  <c r="V92" i="1" s="1"/>
  <c r="T92" i="1"/>
  <c r="R92" i="1"/>
  <c r="Q92" i="1"/>
  <c r="L92" i="1"/>
  <c r="L91" i="1"/>
  <c r="M91" i="1" s="1"/>
  <c r="L90" i="1"/>
  <c r="M90" i="1" s="1"/>
  <c r="T90" i="1" s="1"/>
  <c r="L89" i="1"/>
  <c r="M89" i="1" s="1"/>
  <c r="U88" i="1"/>
  <c r="T88" i="1"/>
  <c r="R88" i="1"/>
  <c r="Q88" i="1"/>
  <c r="W88" i="1" s="1"/>
  <c r="L88" i="1"/>
  <c r="L87" i="1"/>
  <c r="M87" i="1" s="1"/>
  <c r="R86" i="1"/>
  <c r="L86" i="1"/>
  <c r="M86" i="1" s="1"/>
  <c r="T86" i="1" s="1"/>
  <c r="L85" i="1"/>
  <c r="M85" i="1" s="1"/>
  <c r="M84" i="1"/>
  <c r="T84" i="1" s="1"/>
  <c r="L84" i="1"/>
  <c r="U83" i="1"/>
  <c r="R83" i="1"/>
  <c r="L83" i="1"/>
  <c r="M83" i="1" s="1"/>
  <c r="V82" i="1"/>
  <c r="U82" i="1"/>
  <c r="T82" i="1"/>
  <c r="R82" i="1"/>
  <c r="Q82" i="1"/>
  <c r="W82" i="1" s="1"/>
  <c r="L82" i="1"/>
  <c r="L81" i="1"/>
  <c r="M81" i="1" s="1"/>
  <c r="L80" i="1"/>
  <c r="M80" i="1" s="1"/>
  <c r="T80" i="1" s="1"/>
  <c r="L79" i="1"/>
  <c r="M79" i="1" s="1"/>
  <c r="U78" i="1"/>
  <c r="T78" i="1"/>
  <c r="V78" i="1" s="1"/>
  <c r="W78" i="1"/>
  <c r="R78" i="1"/>
  <c r="Q78" i="1"/>
  <c r="L78" i="1"/>
  <c r="U77" i="1"/>
  <c r="T77" i="1"/>
  <c r="W77" i="1"/>
  <c r="R77" i="1"/>
  <c r="Q77" i="1"/>
  <c r="L77" i="1"/>
  <c r="L76" i="1"/>
  <c r="M76" i="1" s="1"/>
  <c r="W75" i="1"/>
  <c r="U75" i="1"/>
  <c r="T75" i="1"/>
  <c r="R75" i="1"/>
  <c r="Q75" i="1"/>
  <c r="L75" i="1"/>
  <c r="L74" i="1"/>
  <c r="M74" i="1" s="1"/>
  <c r="L73" i="1"/>
  <c r="M73" i="1" s="1"/>
  <c r="T73" i="1" s="1"/>
  <c r="L72" i="1"/>
  <c r="M72" i="1" s="1"/>
  <c r="R72" i="1" s="1"/>
  <c r="L71" i="1"/>
  <c r="M71" i="1" s="1"/>
  <c r="U71" i="1" s="1"/>
  <c r="L70" i="1"/>
  <c r="M70" i="1" s="1"/>
  <c r="W69" i="1"/>
  <c r="U69" i="1"/>
  <c r="T69" i="1"/>
  <c r="R69" i="1"/>
  <c r="Q69" i="1"/>
  <c r="L69" i="1"/>
  <c r="L68" i="1"/>
  <c r="M68" i="1" s="1"/>
  <c r="L67" i="1"/>
  <c r="M67" i="1" s="1"/>
  <c r="R67" i="1" s="1"/>
  <c r="U66" i="1"/>
  <c r="T66" i="1"/>
  <c r="R66" i="1"/>
  <c r="Q66" i="1"/>
  <c r="W66" i="1" s="1"/>
  <c r="L66" i="1"/>
  <c r="U65" i="1"/>
  <c r="V65" i="1" s="1"/>
  <c r="T65" i="1"/>
  <c r="R65" i="1"/>
  <c r="Q65" i="1"/>
  <c r="W65" i="1" s="1"/>
  <c r="L65" i="1"/>
  <c r="L64" i="1"/>
  <c r="M64" i="1" s="1"/>
  <c r="L63" i="1"/>
  <c r="M63" i="1" s="1"/>
  <c r="R63" i="1" s="1"/>
  <c r="U62" i="1"/>
  <c r="T62" i="1"/>
  <c r="R62" i="1"/>
  <c r="Q62" i="1"/>
  <c r="W62" i="1" s="1"/>
  <c r="L62" i="1"/>
  <c r="L61" i="1"/>
  <c r="M61" i="1" s="1"/>
  <c r="U60" i="1"/>
  <c r="V60" i="1" s="1"/>
  <c r="T60" i="1"/>
  <c r="R60" i="1"/>
  <c r="Q60" i="1"/>
  <c r="W60" i="1" s="1"/>
  <c r="L60" i="1"/>
  <c r="L59" i="1"/>
  <c r="M59" i="1" s="1"/>
  <c r="L58" i="1"/>
  <c r="M58" i="1" s="1"/>
  <c r="U58" i="1" s="1"/>
  <c r="L57" i="1"/>
  <c r="M57" i="1" s="1"/>
  <c r="L56" i="1"/>
  <c r="M56" i="1" s="1"/>
  <c r="T56" i="1" s="1"/>
  <c r="U55" i="1"/>
  <c r="T55" i="1"/>
  <c r="R55" i="1"/>
  <c r="Q55" i="1"/>
  <c r="W55" i="1" s="1"/>
  <c r="L55" i="1"/>
  <c r="L54" i="1"/>
  <c r="M54" i="1" s="1"/>
  <c r="U54" i="1" s="1"/>
  <c r="U53" i="1"/>
  <c r="T53" i="1"/>
  <c r="R53" i="1"/>
  <c r="Q53" i="1"/>
  <c r="W53" i="1" s="1"/>
  <c r="L53" i="1"/>
  <c r="L52" i="1"/>
  <c r="M52" i="1" s="1"/>
  <c r="Q52" i="1" s="1"/>
  <c r="W52" i="1" s="1"/>
  <c r="R51" i="1"/>
  <c r="L51" i="1"/>
  <c r="M51" i="1" s="1"/>
  <c r="L50" i="1"/>
  <c r="M50" i="1" s="1"/>
  <c r="L49" i="1"/>
  <c r="M49" i="1" s="1"/>
  <c r="L48" i="1"/>
  <c r="M48" i="1" s="1"/>
  <c r="T48" i="1" s="1"/>
  <c r="L47" i="1"/>
  <c r="M47" i="1" s="1"/>
  <c r="L46" i="1"/>
  <c r="M46" i="1" s="1"/>
  <c r="L45" i="1"/>
  <c r="M45" i="1" s="1"/>
  <c r="L44" i="1"/>
  <c r="M44" i="1" s="1"/>
  <c r="L43" i="1"/>
  <c r="M43" i="1" s="1"/>
  <c r="U43" i="1" s="1"/>
  <c r="L42" i="1"/>
  <c r="M42" i="1" s="1"/>
  <c r="Q42" i="1" s="1"/>
  <c r="U41" i="1"/>
  <c r="V41" i="1" s="1"/>
  <c r="T41" i="1"/>
  <c r="R41" i="1"/>
  <c r="Q41" i="1"/>
  <c r="W41" i="1" s="1"/>
  <c r="L41" i="1"/>
  <c r="U40" i="1"/>
  <c r="V40" i="1" s="1"/>
  <c r="T40" i="1"/>
  <c r="W40" i="1"/>
  <c r="R40" i="1"/>
  <c r="Q40" i="1"/>
  <c r="L40" i="1"/>
  <c r="L39" i="1"/>
  <c r="M39" i="1" s="1"/>
  <c r="R39" i="1" s="1"/>
  <c r="L38" i="1"/>
  <c r="M38" i="1" s="1"/>
  <c r="W38" i="1" s="1"/>
  <c r="L37" i="1"/>
  <c r="M37" i="1" s="1"/>
  <c r="L36" i="1"/>
  <c r="M36" i="1" s="1"/>
  <c r="L35" i="1"/>
  <c r="M35" i="1" s="1"/>
  <c r="L34" i="1"/>
  <c r="M34" i="1" s="1"/>
  <c r="T34" i="1" s="1"/>
  <c r="L33" i="1"/>
  <c r="M33" i="1" s="1"/>
  <c r="U33" i="1" s="1"/>
  <c r="W32" i="1"/>
  <c r="U32" i="1"/>
  <c r="T32" i="1"/>
  <c r="R32" i="1"/>
  <c r="Q32" i="1"/>
  <c r="L32" i="1"/>
  <c r="L31" i="1"/>
  <c r="M31" i="1" s="1"/>
  <c r="L30" i="1"/>
  <c r="M30" i="1" s="1"/>
  <c r="R30" i="1" s="1"/>
  <c r="U29" i="1"/>
  <c r="T29" i="1"/>
  <c r="R29" i="1"/>
  <c r="Q29" i="1"/>
  <c r="W29" i="1" s="1"/>
  <c r="L29" i="1"/>
  <c r="U28" i="1"/>
  <c r="L28" i="1"/>
  <c r="M28" i="1" s="1"/>
  <c r="W28" i="1" s="1"/>
  <c r="U27" i="1"/>
  <c r="V27" i="1" s="1"/>
  <c r="T27" i="1"/>
  <c r="W27" i="1"/>
  <c r="R27" i="1"/>
  <c r="Q27" i="1"/>
  <c r="L27" i="1"/>
  <c r="U26" i="1"/>
  <c r="T26" i="1"/>
  <c r="W26" i="1"/>
  <c r="R26" i="1"/>
  <c r="Q26" i="1"/>
  <c r="L26" i="1"/>
  <c r="L25" i="1"/>
  <c r="M25" i="1" s="1"/>
  <c r="L24" i="1"/>
  <c r="M24" i="1" s="1"/>
  <c r="L23" i="1"/>
  <c r="M23" i="1" s="1"/>
  <c r="U22" i="1"/>
  <c r="T22" i="1"/>
  <c r="W22" i="1"/>
  <c r="R22" i="1"/>
  <c r="Q22" i="1"/>
  <c r="L22" i="1"/>
  <c r="U21" i="1"/>
  <c r="T21" i="1"/>
  <c r="W21" i="1"/>
  <c r="R21" i="1"/>
  <c r="Q21" i="1"/>
  <c r="L21" i="1"/>
  <c r="L20" i="1"/>
  <c r="M20" i="1" s="1"/>
  <c r="L19" i="1"/>
  <c r="M19" i="1" s="1"/>
  <c r="U19" i="1" s="1"/>
  <c r="L18" i="1"/>
  <c r="M18" i="1" s="1"/>
  <c r="L17" i="1"/>
  <c r="M17" i="1" s="1"/>
  <c r="L16" i="1"/>
  <c r="M16" i="1" s="1"/>
  <c r="L15" i="1"/>
  <c r="M15" i="1" s="1"/>
  <c r="L14" i="1"/>
  <c r="M14" i="1" s="1"/>
  <c r="L13" i="1"/>
  <c r="M13" i="1" s="1"/>
  <c r="W13" i="1" s="1"/>
  <c r="L12" i="1"/>
  <c r="M12" i="1" s="1"/>
  <c r="U11" i="1"/>
  <c r="T11" i="1"/>
  <c r="R11" i="1"/>
  <c r="Q11" i="1"/>
  <c r="W11" i="1" s="1"/>
  <c r="L11" i="1"/>
  <c r="U59" i="1" l="1"/>
  <c r="W59" i="1"/>
  <c r="T431" i="1"/>
  <c r="U431" i="1"/>
  <c r="W431" i="1"/>
  <c r="R17" i="1"/>
  <c r="W17" i="1"/>
  <c r="U17" i="1"/>
  <c r="T96" i="1"/>
  <c r="Q87" i="1"/>
  <c r="W87" i="1" s="1"/>
  <c r="Q181" i="1"/>
  <c r="W181" i="1" s="1"/>
  <c r="U181" i="1"/>
  <c r="T237" i="1"/>
  <c r="U237" i="1"/>
  <c r="Q257" i="1"/>
  <c r="W257" i="1" s="1"/>
  <c r="T257" i="1"/>
  <c r="U381" i="1"/>
  <c r="T381" i="1"/>
  <c r="U210" i="1"/>
  <c r="Q210" i="1"/>
  <c r="W420" i="1"/>
  <c r="R420" i="1"/>
  <c r="V175" i="1"/>
  <c r="V21" i="1"/>
  <c r="V26" i="1"/>
  <c r="V53" i="1"/>
  <c r="V55" i="1"/>
  <c r="U72" i="1"/>
  <c r="Q90" i="1"/>
  <c r="W90" i="1" s="1"/>
  <c r="V103" i="1"/>
  <c r="Q119" i="1"/>
  <c r="W119" i="1" s="1"/>
  <c r="V132" i="1"/>
  <c r="T175" i="1"/>
  <c r="T228" i="1"/>
  <c r="T258" i="1"/>
  <c r="V258" i="1" s="1"/>
  <c r="V263" i="1"/>
  <c r="V345" i="1"/>
  <c r="T359" i="1"/>
  <c r="V404" i="1"/>
  <c r="V435" i="1"/>
  <c r="V69" i="1"/>
  <c r="V75" i="1"/>
  <c r="V77" i="1"/>
  <c r="V306" i="1"/>
  <c r="V395" i="1"/>
  <c r="V66" i="1"/>
  <c r="V250" i="1"/>
  <c r="R288" i="1"/>
  <c r="V62" i="1"/>
  <c r="U73" i="1"/>
  <c r="R95" i="1"/>
  <c r="V101" i="1"/>
  <c r="V109" i="1"/>
  <c r="T127" i="1"/>
  <c r="V196" i="1"/>
  <c r="V242" i="1"/>
  <c r="V249" i="1"/>
  <c r="T273" i="1"/>
  <c r="V275" i="1"/>
  <c r="U288" i="1"/>
  <c r="V305" i="1"/>
  <c r="V332" i="1"/>
  <c r="V339" i="1"/>
  <c r="V366" i="1"/>
  <c r="R372" i="1"/>
  <c r="R401" i="1"/>
  <c r="V446" i="1"/>
  <c r="U127" i="1"/>
  <c r="T165" i="1"/>
  <c r="V11" i="1"/>
  <c r="V105" i="1"/>
  <c r="R108" i="1"/>
  <c r="U141" i="1"/>
  <c r="V141" i="1" s="1"/>
  <c r="V169" i="1"/>
  <c r="T174" i="1"/>
  <c r="V350" i="1"/>
  <c r="V422" i="1"/>
  <c r="V445" i="1"/>
  <c r="V22" i="1"/>
  <c r="R71" i="1"/>
  <c r="V122" i="1"/>
  <c r="V232" i="1"/>
  <c r="V259" i="1"/>
  <c r="V329" i="1"/>
  <c r="R374" i="1"/>
  <c r="V432" i="1"/>
  <c r="V436" i="1"/>
  <c r="V443" i="1"/>
  <c r="Q61" i="1"/>
  <c r="W61" i="1" s="1"/>
  <c r="T61" i="1"/>
  <c r="U61" i="1"/>
  <c r="R61" i="1"/>
  <c r="T12" i="1"/>
  <c r="U12" i="1"/>
  <c r="U37" i="1"/>
  <c r="W37" i="1"/>
  <c r="Q50" i="1"/>
  <c r="T50" i="1"/>
  <c r="R50" i="1"/>
  <c r="U50" i="1"/>
  <c r="U85" i="1"/>
  <c r="Q18" i="1"/>
  <c r="W18" i="1" s="1"/>
  <c r="T18" i="1"/>
  <c r="R18" i="1"/>
  <c r="T44" i="1"/>
  <c r="U44" i="1"/>
  <c r="R44" i="1"/>
  <c r="Q44" i="1"/>
  <c r="W44" i="1" s="1"/>
  <c r="U35" i="1"/>
  <c r="Q35" i="1"/>
  <c r="W35" i="1" s="1"/>
  <c r="T35" i="1"/>
  <c r="T20" i="1"/>
  <c r="U20" i="1"/>
  <c r="V20" i="1" s="1"/>
  <c r="T45" i="1"/>
  <c r="R45" i="1"/>
  <c r="U45" i="1"/>
  <c r="U76" i="1"/>
  <c r="Q76" i="1"/>
  <c r="W76" i="1" s="1"/>
  <c r="R76" i="1"/>
  <c r="R49" i="1"/>
  <c r="U49" i="1"/>
  <c r="T49" i="1"/>
  <c r="V49" i="1" s="1"/>
  <c r="Q49" i="1"/>
  <c r="W49" i="1" s="1"/>
  <c r="U64" i="1"/>
  <c r="W64" i="1"/>
  <c r="R64" i="1"/>
  <c r="Q64" i="1"/>
  <c r="R16" i="1"/>
  <c r="Q28" i="1"/>
  <c r="T30" i="1"/>
  <c r="R28" i="1"/>
  <c r="U30" i="1"/>
  <c r="T28" i="1"/>
  <c r="V29" i="1"/>
  <c r="U67" i="1"/>
  <c r="T72" i="1"/>
  <c r="V72" i="1" s="1"/>
  <c r="U87" i="1"/>
  <c r="R87" i="1"/>
  <c r="V88" i="1"/>
  <c r="T200" i="1"/>
  <c r="Q216" i="1"/>
  <c r="U216" i="1"/>
  <c r="W216" i="1"/>
  <c r="R216" i="1"/>
  <c r="U330" i="1"/>
  <c r="V330" i="1" s="1"/>
  <c r="T330" i="1"/>
  <c r="U361" i="1"/>
  <c r="W361" i="1"/>
  <c r="U413" i="1"/>
  <c r="T413" i="1"/>
  <c r="V28" i="1"/>
  <c r="U51" i="1"/>
  <c r="T51" i="1"/>
  <c r="T153" i="1"/>
  <c r="U153" i="1"/>
  <c r="W153" i="1"/>
  <c r="Q239" i="1"/>
  <c r="W239" i="1"/>
  <c r="R239" i="1"/>
  <c r="U239" i="1"/>
  <c r="V239" i="1" s="1"/>
  <c r="T239" i="1"/>
  <c r="T260" i="1"/>
  <c r="U260" i="1"/>
  <c r="U287" i="1"/>
  <c r="T287" i="1"/>
  <c r="W411" i="1"/>
  <c r="U411" i="1"/>
  <c r="V411" i="1" s="1"/>
  <c r="T411" i="1"/>
  <c r="R411" i="1"/>
  <c r="Q411" i="1"/>
  <c r="Q17" i="1"/>
  <c r="Q43" i="1"/>
  <c r="Q51" i="1"/>
  <c r="U63" i="1"/>
  <c r="Q63" i="1"/>
  <c r="R96" i="1"/>
  <c r="U96" i="1"/>
  <c r="V96" i="1" s="1"/>
  <c r="Q96" i="1"/>
  <c r="W96" i="1" s="1"/>
  <c r="V100" i="1"/>
  <c r="Q133" i="1"/>
  <c r="U133" i="1"/>
  <c r="R133" i="1"/>
  <c r="U348" i="1"/>
  <c r="V348" i="1" s="1"/>
  <c r="T348" i="1"/>
  <c r="W348" i="1"/>
  <c r="R43" i="1"/>
  <c r="Q120" i="1"/>
  <c r="U120" i="1"/>
  <c r="R120" i="1"/>
  <c r="U318" i="1"/>
  <c r="T318" i="1"/>
  <c r="R323" i="1"/>
  <c r="Q323" i="1"/>
  <c r="W323" i="1" s="1"/>
  <c r="Q416" i="1"/>
  <c r="W416" i="1" s="1"/>
  <c r="W426" i="1"/>
  <c r="Q426" i="1"/>
  <c r="T19" i="1"/>
  <c r="V19" i="1" s="1"/>
  <c r="Q24" i="1"/>
  <c r="W24" i="1" s="1"/>
  <c r="Q30" i="1"/>
  <c r="W43" i="1"/>
  <c r="R48" i="1"/>
  <c r="W51" i="1"/>
  <c r="R139" i="1"/>
  <c r="W139" i="1"/>
  <c r="Q139" i="1"/>
  <c r="U139" i="1"/>
  <c r="V139" i="1" s="1"/>
  <c r="T139" i="1"/>
  <c r="Q208" i="1"/>
  <c r="W208" i="1" s="1"/>
  <c r="U208" i="1"/>
  <c r="R208" i="1"/>
  <c r="T213" i="1"/>
  <c r="V213" i="1" s="1"/>
  <c r="U213" i="1"/>
  <c r="Q213" i="1"/>
  <c r="T224" i="1"/>
  <c r="U224" i="1"/>
  <c r="Q224" i="1"/>
  <c r="U356" i="1"/>
  <c r="Q356" i="1"/>
  <c r="W356" i="1" s="1"/>
  <c r="U440" i="1"/>
  <c r="Q440" i="1"/>
  <c r="W440" i="1" s="1"/>
  <c r="Q16" i="1"/>
  <c r="W16" i="1" s="1"/>
  <c r="W30" i="1"/>
  <c r="T43" i="1"/>
  <c r="V43" i="1" s="1"/>
  <c r="R59" i="1"/>
  <c r="Q59" i="1"/>
  <c r="R114" i="1"/>
  <c r="T114" i="1"/>
  <c r="V114" i="1" s="1"/>
  <c r="W114" i="1"/>
  <c r="Q114" i="1"/>
  <c r="Q161" i="1"/>
  <c r="W161" i="1" s="1"/>
  <c r="R161" i="1"/>
  <c r="U295" i="1"/>
  <c r="T295" i="1"/>
  <c r="U308" i="1"/>
  <c r="T308" i="1"/>
  <c r="R336" i="1"/>
  <c r="Q336" i="1"/>
  <c r="W336" i="1" s="1"/>
  <c r="U373" i="1"/>
  <c r="T373" i="1"/>
  <c r="W373" i="1"/>
  <c r="Q385" i="1"/>
  <c r="W385" i="1" s="1"/>
  <c r="W397" i="1"/>
  <c r="Q397" i="1"/>
  <c r="U402" i="1"/>
  <c r="T402" i="1"/>
  <c r="T24" i="1"/>
  <c r="Q72" i="1"/>
  <c r="W72" i="1" s="1"/>
  <c r="Q171" i="1"/>
  <c r="W171" i="1" s="1"/>
  <c r="U171" i="1"/>
  <c r="T171" i="1"/>
  <c r="R171" i="1"/>
  <c r="W279" i="1"/>
  <c r="Q279" i="1"/>
  <c r="U392" i="1"/>
  <c r="V392" i="1" s="1"/>
  <c r="T392" i="1"/>
  <c r="W392" i="1"/>
  <c r="U16" i="1"/>
  <c r="T59" i="1"/>
  <c r="V59" i="1" s="1"/>
  <c r="Q67" i="1"/>
  <c r="R84" i="1"/>
  <c r="Q84" i="1"/>
  <c r="W84" i="1" s="1"/>
  <c r="U84" i="1"/>
  <c r="V84" i="1" s="1"/>
  <c r="U107" i="1"/>
  <c r="R107" i="1"/>
  <c r="R299" i="1"/>
  <c r="Q299" i="1"/>
  <c r="W299" i="1" s="1"/>
  <c r="Q314" i="1"/>
  <c r="W314" i="1" s="1"/>
  <c r="R314" i="1"/>
  <c r="W390" i="1"/>
  <c r="U390" i="1"/>
  <c r="T390" i="1"/>
  <c r="R390" i="1"/>
  <c r="Q390" i="1"/>
  <c r="U449" i="1"/>
  <c r="V449" i="1" s="1"/>
  <c r="T449" i="1"/>
  <c r="R449" i="1"/>
  <c r="Q449" i="1"/>
  <c r="W449" i="1" s="1"/>
  <c r="R144" i="1"/>
  <c r="R173" i="1"/>
  <c r="T218" i="1"/>
  <c r="V218" i="1" s="1"/>
  <c r="V231" i="1"/>
  <c r="V246" i="1"/>
  <c r="T278" i="1"/>
  <c r="W313" i="1"/>
  <c r="W353" i="1"/>
  <c r="U372" i="1"/>
  <c r="R380" i="1"/>
  <c r="U401" i="1"/>
  <c r="U420" i="1"/>
  <c r="W144" i="1"/>
  <c r="U197" i="1"/>
  <c r="T266" i="1"/>
  <c r="T380" i="1"/>
  <c r="V102" i="1"/>
  <c r="U108" i="1"/>
  <c r="R119" i="1"/>
  <c r="V124" i="1"/>
  <c r="W127" i="1"/>
  <c r="V142" i="1"/>
  <c r="V146" i="1"/>
  <c r="Q151" i="1"/>
  <c r="W151" i="1" s="1"/>
  <c r="Q165" i="1"/>
  <c r="W165" i="1" s="1"/>
  <c r="T173" i="1"/>
  <c r="R175" i="1"/>
  <c r="Q177" i="1"/>
  <c r="W177" i="1" s="1"/>
  <c r="R181" i="1"/>
  <c r="V182" i="1"/>
  <c r="V193" i="1"/>
  <c r="V201" i="1"/>
  <c r="Q205" i="1"/>
  <c r="W205" i="1" s="1"/>
  <c r="T210" i="1"/>
  <c r="R228" i="1"/>
  <c r="Q230" i="1"/>
  <c r="W230" i="1" s="1"/>
  <c r="Q245" i="1"/>
  <c r="R265" i="1"/>
  <c r="U266" i="1"/>
  <c r="V266" i="1" s="1"/>
  <c r="V280" i="1"/>
  <c r="V300" i="1"/>
  <c r="R324" i="1"/>
  <c r="Q359" i="1"/>
  <c r="W359" i="1" s="1"/>
  <c r="U380" i="1"/>
  <c r="V403" i="1"/>
  <c r="Q431" i="1"/>
  <c r="V433" i="1"/>
  <c r="V442" i="1"/>
  <c r="V159" i="1"/>
  <c r="T172" i="1"/>
  <c r="V172" i="1" s="1"/>
  <c r="V195" i="1"/>
  <c r="Q198" i="1"/>
  <c r="W198" i="1" s="1"/>
  <c r="U205" i="1"/>
  <c r="V205" i="1" s="1"/>
  <c r="V220" i="1"/>
  <c r="W228" i="1"/>
  <c r="T230" i="1"/>
  <c r="T245" i="1"/>
  <c r="V245" i="1" s="1"/>
  <c r="T265" i="1"/>
  <c r="V312" i="1"/>
  <c r="V320" i="1"/>
  <c r="R359" i="1"/>
  <c r="V360" i="1"/>
  <c r="V393" i="1"/>
  <c r="R431" i="1"/>
  <c r="V441" i="1"/>
  <c r="V265" i="1"/>
  <c r="V121" i="1"/>
  <c r="R131" i="1"/>
  <c r="U151" i="1"/>
  <c r="V151" i="1" s="1"/>
  <c r="V156" i="1"/>
  <c r="U165" i="1"/>
  <c r="V165" i="1" s="1"/>
  <c r="W174" i="1"/>
  <c r="W178" i="1"/>
  <c r="U183" i="1"/>
  <c r="V183" i="1" s="1"/>
  <c r="V219" i="1"/>
  <c r="V226" i="1"/>
  <c r="U228" i="1"/>
  <c r="V228" i="1" s="1"/>
  <c r="Q236" i="1"/>
  <c r="R255" i="1"/>
  <c r="W267" i="1"/>
  <c r="V311" i="1"/>
  <c r="V328" i="1"/>
  <c r="V338" i="1"/>
  <c r="U359" i="1"/>
  <c r="V359" i="1" s="1"/>
  <c r="V362" i="1"/>
  <c r="Q372" i="1"/>
  <c r="W381" i="1"/>
  <c r="V383" i="1"/>
  <c r="Q401" i="1"/>
  <c r="W401" i="1" s="1"/>
  <c r="Q407" i="1"/>
  <c r="W407" i="1" s="1"/>
  <c r="V412" i="1"/>
  <c r="Q420" i="1"/>
  <c r="U236" i="1"/>
  <c r="V236" i="1" s="1"/>
  <c r="T267" i="1"/>
  <c r="T274" i="1"/>
  <c r="V274" i="1" s="1"/>
  <c r="V431" i="1"/>
  <c r="V98" i="1"/>
  <c r="U129" i="1"/>
  <c r="V134" i="1"/>
  <c r="Q144" i="1"/>
  <c r="V154" i="1"/>
  <c r="Q160" i="1"/>
  <c r="W160" i="1" s="1"/>
  <c r="Q173" i="1"/>
  <c r="W173" i="1" s="1"/>
  <c r="U174" i="1"/>
  <c r="V174" i="1" s="1"/>
  <c r="R197" i="1"/>
  <c r="Q218" i="1"/>
  <c r="W218" i="1" s="1"/>
  <c r="V244" i="1"/>
  <c r="U251" i="1"/>
  <c r="V251" i="1" s="1"/>
  <c r="U255" i="1"/>
  <c r="Q266" i="1"/>
  <c r="W266" i="1" s="1"/>
  <c r="V286" i="1"/>
  <c r="Q313" i="1"/>
  <c r="V335" i="1"/>
  <c r="R337" i="1"/>
  <c r="V347" i="1"/>
  <c r="Q353" i="1"/>
  <c r="T372" i="1"/>
  <c r="Q380" i="1"/>
  <c r="T401" i="1"/>
  <c r="T420" i="1"/>
  <c r="T423" i="1"/>
  <c r="V423" i="1" s="1"/>
  <c r="T437" i="1"/>
  <c r="V437" i="1" s="1"/>
  <c r="Q31" i="1"/>
  <c r="W31" i="1" s="1"/>
  <c r="U31" i="1"/>
  <c r="T31" i="1"/>
  <c r="R31" i="1"/>
  <c r="U36" i="1"/>
  <c r="R36" i="1"/>
  <c r="Q36" i="1"/>
  <c r="W36" i="1"/>
  <c r="T36" i="1"/>
  <c r="U14" i="1"/>
  <c r="R14" i="1"/>
  <c r="Q14" i="1"/>
  <c r="T14" i="1"/>
  <c r="W14" i="1"/>
  <c r="U68" i="1"/>
  <c r="W68" i="1"/>
  <c r="R68" i="1"/>
  <c r="T68" i="1"/>
  <c r="Q68" i="1"/>
  <c r="T25" i="1"/>
  <c r="Q25" i="1"/>
  <c r="W25" i="1" s="1"/>
  <c r="R25" i="1"/>
  <c r="U25" i="1"/>
  <c r="U46" i="1"/>
  <c r="R46" i="1"/>
  <c r="T46" i="1"/>
  <c r="W46" i="1"/>
  <c r="Q46" i="1"/>
  <c r="T47" i="1"/>
  <c r="Q47" i="1"/>
  <c r="U47" i="1"/>
  <c r="W47" i="1"/>
  <c r="R47" i="1"/>
  <c r="T57" i="1"/>
  <c r="R57" i="1"/>
  <c r="Q57" i="1"/>
  <c r="W57" i="1" s="1"/>
  <c r="U57" i="1"/>
  <c r="T15" i="1"/>
  <c r="Q15" i="1"/>
  <c r="U162" i="1"/>
  <c r="T162" i="1"/>
  <c r="R162" i="1"/>
  <c r="Q429" i="1"/>
  <c r="W429" i="1" s="1"/>
  <c r="U429" i="1"/>
  <c r="T429" i="1"/>
  <c r="R429" i="1"/>
  <c r="R15" i="1"/>
  <c r="T16" i="1"/>
  <c r="V16" i="1" s="1"/>
  <c r="T17" i="1"/>
  <c r="V17" i="1" s="1"/>
  <c r="U18" i="1"/>
  <c r="V18" i="1" s="1"/>
  <c r="Q23" i="1"/>
  <c r="W23" i="1" s="1"/>
  <c r="Q33" i="1"/>
  <c r="Q34" i="1"/>
  <c r="W34" i="1" s="1"/>
  <c r="R35" i="1"/>
  <c r="R42" i="1"/>
  <c r="V45" i="1"/>
  <c r="Q48" i="1"/>
  <c r="W48" i="1" s="1"/>
  <c r="W50" i="1"/>
  <c r="Q54" i="1"/>
  <c r="R58" i="1"/>
  <c r="V61" i="1"/>
  <c r="T71" i="1"/>
  <c r="V71" i="1" s="1"/>
  <c r="Q71" i="1"/>
  <c r="W71" i="1" s="1"/>
  <c r="V73" i="1"/>
  <c r="Q80" i="1"/>
  <c r="T83" i="1"/>
  <c r="V83" i="1" s="1"/>
  <c r="Q83" i="1"/>
  <c r="W83" i="1" s="1"/>
  <c r="Q86" i="1"/>
  <c r="W86" i="1" s="1"/>
  <c r="U86" i="1"/>
  <c r="V86" i="1" s="1"/>
  <c r="U111" i="1"/>
  <c r="T111" i="1"/>
  <c r="R111" i="1"/>
  <c r="Q111" i="1"/>
  <c r="V129" i="1"/>
  <c r="U149" i="1"/>
  <c r="T149" i="1"/>
  <c r="R149" i="1"/>
  <c r="Q149" i="1"/>
  <c r="W149" i="1" s="1"/>
  <c r="W158" i="1"/>
  <c r="R158" i="1"/>
  <c r="Q158" i="1"/>
  <c r="U158" i="1"/>
  <c r="V158" i="1" s="1"/>
  <c r="Q162" i="1"/>
  <c r="W162" i="1" s="1"/>
  <c r="U187" i="1"/>
  <c r="T187" i="1"/>
  <c r="W187" i="1"/>
  <c r="R187" i="1"/>
  <c r="Q187" i="1"/>
  <c r="Q229" i="1"/>
  <c r="T229" i="1"/>
  <c r="W229" i="1"/>
  <c r="U229" i="1"/>
  <c r="R229" i="1"/>
  <c r="T58" i="1"/>
  <c r="V58" i="1" s="1"/>
  <c r="Q74" i="1"/>
  <c r="W74" i="1" s="1"/>
  <c r="U74" i="1"/>
  <c r="T97" i="1"/>
  <c r="V97" i="1" s="1"/>
  <c r="R97" i="1"/>
  <c r="Q97" i="1"/>
  <c r="W97" i="1" s="1"/>
  <c r="R106" i="1"/>
  <c r="Q106" i="1"/>
  <c r="W106" i="1" s="1"/>
  <c r="U106" i="1"/>
  <c r="V106" i="1" s="1"/>
  <c r="W130" i="1"/>
  <c r="R130" i="1"/>
  <c r="Q130" i="1"/>
  <c r="U130" i="1"/>
  <c r="V130" i="1" s="1"/>
  <c r="U135" i="1"/>
  <c r="T135" i="1"/>
  <c r="R135" i="1"/>
  <c r="U150" i="1"/>
  <c r="T150" i="1"/>
  <c r="W150" i="1"/>
  <c r="R150" i="1"/>
  <c r="Q150" i="1"/>
  <c r="R33" i="1"/>
  <c r="W42" i="1"/>
  <c r="R54" i="1"/>
  <c r="T23" i="1"/>
  <c r="W33" i="1"/>
  <c r="V50" i="1"/>
  <c r="R74" i="1"/>
  <c r="T79" i="1"/>
  <c r="W79" i="1"/>
  <c r="Q89" i="1"/>
  <c r="W89" i="1" s="1"/>
  <c r="T89" i="1"/>
  <c r="U91" i="1"/>
  <c r="T91" i="1"/>
  <c r="R91" i="1"/>
  <c r="Q91" i="1"/>
  <c r="W91" i="1" s="1"/>
  <c r="U112" i="1"/>
  <c r="T112" i="1"/>
  <c r="W112" i="1"/>
  <c r="Q112" i="1"/>
  <c r="U163" i="1"/>
  <c r="T163" i="1"/>
  <c r="R163" i="1"/>
  <c r="Q163" i="1"/>
  <c r="W163" i="1" s="1"/>
  <c r="Q12" i="1"/>
  <c r="W12" i="1" s="1"/>
  <c r="R13" i="1"/>
  <c r="Q19" i="1"/>
  <c r="Q20" i="1"/>
  <c r="W20" i="1" s="1"/>
  <c r="U23" i="1"/>
  <c r="T33" i="1"/>
  <c r="V33" i="1" s="1"/>
  <c r="U34" i="1"/>
  <c r="V34" i="1" s="1"/>
  <c r="Q38" i="1"/>
  <c r="Q39" i="1"/>
  <c r="W39" i="1" s="1"/>
  <c r="U42" i="1"/>
  <c r="U48" i="1"/>
  <c r="V48" i="1" s="1"/>
  <c r="V51" i="1"/>
  <c r="W63" i="1"/>
  <c r="T67" i="1"/>
  <c r="V67" i="1" s="1"/>
  <c r="W67" i="1"/>
  <c r="Q79" i="1"/>
  <c r="R89" i="1"/>
  <c r="R112" i="1"/>
  <c r="T116" i="1"/>
  <c r="V116" i="1" s="1"/>
  <c r="R116" i="1"/>
  <c r="Q116" i="1"/>
  <c r="W116" i="1" s="1"/>
  <c r="U164" i="1"/>
  <c r="T164" i="1"/>
  <c r="R164" i="1"/>
  <c r="Q164" i="1"/>
  <c r="W164" i="1" s="1"/>
  <c r="V173" i="1"/>
  <c r="W179" i="1"/>
  <c r="R179" i="1"/>
  <c r="Q179" i="1"/>
  <c r="U179" i="1"/>
  <c r="T179" i="1"/>
  <c r="R254" i="1"/>
  <c r="Q254" i="1"/>
  <c r="W254" i="1" s="1"/>
  <c r="U254" i="1"/>
  <c r="V254" i="1" s="1"/>
  <c r="T254" i="1"/>
  <c r="W15" i="1"/>
  <c r="R34" i="1"/>
  <c r="Q13" i="1"/>
  <c r="U15" i="1"/>
  <c r="V15" i="1" s="1"/>
  <c r="T42" i="1"/>
  <c r="U52" i="1"/>
  <c r="T52" i="1"/>
  <c r="R12" i="1"/>
  <c r="T13" i="1"/>
  <c r="R19" i="1"/>
  <c r="R20" i="1"/>
  <c r="T37" i="1"/>
  <c r="V37" i="1" s="1"/>
  <c r="Q37" i="1"/>
  <c r="R38" i="1"/>
  <c r="R52" i="1"/>
  <c r="U56" i="1"/>
  <c r="V56" i="1" s="1"/>
  <c r="R56" i="1"/>
  <c r="T63" i="1"/>
  <c r="V63" i="1" s="1"/>
  <c r="U70" i="1"/>
  <c r="T70" i="1"/>
  <c r="R70" i="1"/>
  <c r="Q70" i="1"/>
  <c r="W70" i="1" s="1"/>
  <c r="T74" i="1"/>
  <c r="R79" i="1"/>
  <c r="U81" i="1"/>
  <c r="T81" i="1"/>
  <c r="R81" i="1"/>
  <c r="Q81" i="1"/>
  <c r="U89" i="1"/>
  <c r="U110" i="1"/>
  <c r="V110" i="1" s="1"/>
  <c r="R110" i="1"/>
  <c r="W118" i="1"/>
  <c r="R118" i="1"/>
  <c r="Q118" i="1"/>
  <c r="U118" i="1"/>
  <c r="U123" i="1"/>
  <c r="T123" i="1"/>
  <c r="W123" i="1"/>
  <c r="R123" i="1"/>
  <c r="U136" i="1"/>
  <c r="T136" i="1"/>
  <c r="W136" i="1"/>
  <c r="R136" i="1"/>
  <c r="Q136" i="1"/>
  <c r="U138" i="1"/>
  <c r="T138" i="1"/>
  <c r="R138" i="1"/>
  <c r="Q138" i="1"/>
  <c r="W138" i="1" s="1"/>
  <c r="V153" i="1"/>
  <c r="R180" i="1"/>
  <c r="Q180" i="1"/>
  <c r="W180" i="1" s="1"/>
  <c r="U180" i="1"/>
  <c r="T180" i="1"/>
  <c r="U184" i="1"/>
  <c r="R184" i="1"/>
  <c r="T184" i="1"/>
  <c r="W184" i="1"/>
  <c r="Q184" i="1"/>
  <c r="U211" i="1"/>
  <c r="T211" i="1"/>
  <c r="R211" i="1"/>
  <c r="Q211" i="1"/>
  <c r="W211" i="1"/>
  <c r="U247" i="1"/>
  <c r="T247" i="1"/>
  <c r="W247" i="1"/>
  <c r="R247" i="1"/>
  <c r="Q247" i="1"/>
  <c r="Q58" i="1"/>
  <c r="W58" i="1" s="1"/>
  <c r="R23" i="1"/>
  <c r="V35" i="1"/>
  <c r="U13" i="1"/>
  <c r="W19" i="1"/>
  <c r="V32" i="1"/>
  <c r="R37" i="1"/>
  <c r="T38" i="1"/>
  <c r="T39" i="1"/>
  <c r="Q45" i="1"/>
  <c r="W45" i="1" s="1"/>
  <c r="Q56" i="1"/>
  <c r="W56" i="1" s="1"/>
  <c r="R73" i="1"/>
  <c r="Q73" i="1"/>
  <c r="W73" i="1" s="1"/>
  <c r="U79" i="1"/>
  <c r="V79" i="1" s="1"/>
  <c r="W81" i="1"/>
  <c r="T85" i="1"/>
  <c r="V85" i="1" s="1"/>
  <c r="R85" i="1"/>
  <c r="Q85" i="1"/>
  <c r="W85" i="1" s="1"/>
  <c r="U90" i="1"/>
  <c r="V90" i="1" s="1"/>
  <c r="R90" i="1"/>
  <c r="T95" i="1"/>
  <c r="V95" i="1" s="1"/>
  <c r="Q95" i="1"/>
  <c r="W95" i="1" s="1"/>
  <c r="Q110" i="1"/>
  <c r="W110" i="1" s="1"/>
  <c r="T118" i="1"/>
  <c r="Q123" i="1"/>
  <c r="U125" i="1"/>
  <c r="T125" i="1"/>
  <c r="R125" i="1"/>
  <c r="Q125" i="1"/>
  <c r="W125" i="1" s="1"/>
  <c r="W143" i="1"/>
  <c r="R143" i="1"/>
  <c r="Q143" i="1"/>
  <c r="U143" i="1"/>
  <c r="V143" i="1" s="1"/>
  <c r="U148" i="1"/>
  <c r="T148" i="1"/>
  <c r="R148" i="1"/>
  <c r="T54" i="1"/>
  <c r="V54" i="1" s="1"/>
  <c r="W54" i="1"/>
  <c r="U80" i="1"/>
  <c r="V80" i="1" s="1"/>
  <c r="W80" i="1"/>
  <c r="R80" i="1"/>
  <c r="U24" i="1"/>
  <c r="V24" i="1" s="1"/>
  <c r="R24" i="1"/>
  <c r="U38" i="1"/>
  <c r="V38" i="1" s="1"/>
  <c r="U39" i="1"/>
  <c r="U126" i="1"/>
  <c r="T126" i="1"/>
  <c r="W126" i="1"/>
  <c r="R126" i="1"/>
  <c r="Q126" i="1"/>
  <c r="Q209" i="1"/>
  <c r="W209" i="1" s="1"/>
  <c r="T209" i="1"/>
  <c r="U209" i="1"/>
  <c r="R209" i="1"/>
  <c r="T64" i="1"/>
  <c r="V64" i="1" s="1"/>
  <c r="T76" i="1"/>
  <c r="V76" i="1" s="1"/>
  <c r="T87" i="1"/>
  <c r="V87" i="1" s="1"/>
  <c r="T107" i="1"/>
  <c r="V107" i="1" s="1"/>
  <c r="T119" i="1"/>
  <c r="V119" i="1" s="1"/>
  <c r="W120" i="1"/>
  <c r="T131" i="1"/>
  <c r="V131" i="1" s="1"/>
  <c r="W133" i="1"/>
  <c r="T144" i="1"/>
  <c r="V144" i="1" s="1"/>
  <c r="W145" i="1"/>
  <c r="T160" i="1"/>
  <c r="R177" i="1"/>
  <c r="R198" i="1"/>
  <c r="V199" i="1"/>
  <c r="U203" i="1"/>
  <c r="T203" i="1"/>
  <c r="Q203" i="1"/>
  <c r="W203" i="1" s="1"/>
  <c r="U248" i="1"/>
  <c r="T248" i="1"/>
  <c r="W248" i="1"/>
  <c r="R248" i="1"/>
  <c r="Q248" i="1"/>
  <c r="U327" i="1"/>
  <c r="T327" i="1"/>
  <c r="R327" i="1"/>
  <c r="Q327" i="1"/>
  <c r="W327" i="1" s="1"/>
  <c r="T358" i="1"/>
  <c r="Q358" i="1"/>
  <c r="W358" i="1" s="1"/>
  <c r="U358" i="1"/>
  <c r="R358" i="1"/>
  <c r="T108" i="1"/>
  <c r="V108" i="1" s="1"/>
  <c r="T120" i="1"/>
  <c r="V120" i="1" s="1"/>
  <c r="T133" i="1"/>
  <c r="V133" i="1" s="1"/>
  <c r="T145" i="1"/>
  <c r="U160" i="1"/>
  <c r="T161" i="1"/>
  <c r="T176" i="1"/>
  <c r="Q176" i="1"/>
  <c r="W176" i="1" s="1"/>
  <c r="R191" i="1"/>
  <c r="Q191" i="1"/>
  <c r="W191" i="1" s="1"/>
  <c r="T198" i="1"/>
  <c r="U212" i="1"/>
  <c r="V212" i="1" s="1"/>
  <c r="T212" i="1"/>
  <c r="W212" i="1"/>
  <c r="Q212" i="1"/>
  <c r="U221" i="1"/>
  <c r="V221" i="1" s="1"/>
  <c r="T221" i="1"/>
  <c r="R221" i="1"/>
  <c r="Q221" i="1"/>
  <c r="W221" i="1" s="1"/>
  <c r="Q270" i="1"/>
  <c r="U270" i="1"/>
  <c r="T270" i="1"/>
  <c r="W270" i="1"/>
  <c r="R270" i="1"/>
  <c r="U145" i="1"/>
  <c r="U161" i="1"/>
  <c r="V161" i="1" s="1"/>
  <c r="R176" i="1"/>
  <c r="Q183" i="1"/>
  <c r="T191" i="1"/>
  <c r="V192" i="1"/>
  <c r="U198" i="1"/>
  <c r="U200" i="1"/>
  <c r="V200" i="1" s="1"/>
  <c r="R200" i="1"/>
  <c r="W206" i="1"/>
  <c r="R206" i="1"/>
  <c r="Q206" i="1"/>
  <c r="R212" i="1"/>
  <c r="T214" i="1"/>
  <c r="W214" i="1"/>
  <c r="R214" i="1"/>
  <c r="Q214" i="1"/>
  <c r="Q282" i="1"/>
  <c r="W282" i="1" s="1"/>
  <c r="U282" i="1"/>
  <c r="T282" i="1"/>
  <c r="R282" i="1"/>
  <c r="U289" i="1"/>
  <c r="T289" i="1"/>
  <c r="R289" i="1"/>
  <c r="Q289" i="1"/>
  <c r="W289" i="1" s="1"/>
  <c r="Q129" i="1"/>
  <c r="Q141" i="1"/>
  <c r="Q153" i="1"/>
  <c r="Q175" i="1"/>
  <c r="W175" i="1" s="1"/>
  <c r="R183" i="1"/>
  <c r="U191" i="1"/>
  <c r="R194" i="1"/>
  <c r="Q194" i="1"/>
  <c r="W194" i="1" s="1"/>
  <c r="U194" i="1"/>
  <c r="V194" i="1" s="1"/>
  <c r="Q200" i="1"/>
  <c r="W200" i="1" s="1"/>
  <c r="T206" i="1"/>
  <c r="V206" i="1" s="1"/>
  <c r="V210" i="1"/>
  <c r="U214" i="1"/>
  <c r="U222" i="1"/>
  <c r="T222" i="1"/>
  <c r="Q222" i="1"/>
  <c r="W222" i="1" s="1"/>
  <c r="V230" i="1"/>
  <c r="U233" i="1"/>
  <c r="V233" i="1" s="1"/>
  <c r="T233" i="1"/>
  <c r="W233" i="1"/>
  <c r="R233" i="1"/>
  <c r="Q233" i="1"/>
  <c r="R129" i="1"/>
  <c r="R141" i="1"/>
  <c r="R153" i="1"/>
  <c r="V176" i="1"/>
  <c r="U185" i="1"/>
  <c r="T185" i="1"/>
  <c r="Q185" i="1"/>
  <c r="W185" i="1" s="1"/>
  <c r="R215" i="1"/>
  <c r="Q215" i="1"/>
  <c r="W215" i="1" s="1"/>
  <c r="U215" i="1"/>
  <c r="V215" i="1" s="1"/>
  <c r="T225" i="1"/>
  <c r="V225" i="1" s="1"/>
  <c r="W225" i="1"/>
  <c r="R225" i="1"/>
  <c r="Q225" i="1"/>
  <c r="U234" i="1"/>
  <c r="T234" i="1"/>
  <c r="W234" i="1"/>
  <c r="R234" i="1"/>
  <c r="Q234" i="1"/>
  <c r="Q243" i="1"/>
  <c r="W243" i="1" s="1"/>
  <c r="U243" i="1"/>
  <c r="T243" i="1"/>
  <c r="W129" i="1"/>
  <c r="W141" i="1"/>
  <c r="T178" i="1"/>
  <c r="V178" i="1" s="1"/>
  <c r="R178" i="1"/>
  <c r="T189" i="1"/>
  <c r="V189" i="1" s="1"/>
  <c r="R189" i="1"/>
  <c r="U202" i="1"/>
  <c r="T202" i="1"/>
  <c r="R202" i="1"/>
  <c r="Q202" i="1"/>
  <c r="R207" i="1"/>
  <c r="Q207" i="1"/>
  <c r="W207" i="1" s="1"/>
  <c r="U207" i="1"/>
  <c r="V207" i="1" s="1"/>
  <c r="Q217" i="1"/>
  <c r="W217" i="1" s="1"/>
  <c r="T217" i="1"/>
  <c r="V217" i="1" s="1"/>
  <c r="W227" i="1"/>
  <c r="R227" i="1"/>
  <c r="Q227" i="1"/>
  <c r="U227" i="1"/>
  <c r="U262" i="1"/>
  <c r="R262" i="1"/>
  <c r="T262" i="1"/>
  <c r="W262" i="1"/>
  <c r="Q262" i="1"/>
  <c r="T264" i="1"/>
  <c r="Q264" i="1"/>
  <c r="W264" i="1" s="1"/>
  <c r="U264" i="1"/>
  <c r="R264" i="1"/>
  <c r="U177" i="1"/>
  <c r="V177" i="1" s="1"/>
  <c r="Q178" i="1"/>
  <c r="Q189" i="1"/>
  <c r="W189" i="1" s="1"/>
  <c r="W202" i="1"/>
  <c r="R217" i="1"/>
  <c r="T227" i="1"/>
  <c r="W238" i="1"/>
  <c r="R238" i="1"/>
  <c r="Q238" i="1"/>
  <c r="U238" i="1"/>
  <c r="V238" i="1" s="1"/>
  <c r="T252" i="1"/>
  <c r="V252" i="1" s="1"/>
  <c r="R252" i="1"/>
  <c r="Q252" i="1"/>
  <c r="W252" i="1" s="1"/>
  <c r="R256" i="1"/>
  <c r="Q256" i="1"/>
  <c r="W256" i="1" s="1"/>
  <c r="U256" i="1"/>
  <c r="V256" i="1" s="1"/>
  <c r="T256" i="1"/>
  <c r="T277" i="1"/>
  <c r="Q277" i="1"/>
  <c r="U277" i="1"/>
  <c r="W277" i="1"/>
  <c r="R277" i="1"/>
  <c r="Q291" i="1"/>
  <c r="W291" i="1" s="1"/>
  <c r="U291" i="1"/>
  <c r="V291" i="1" s="1"/>
  <c r="T291" i="1"/>
  <c r="R291" i="1"/>
  <c r="T181" i="1"/>
  <c r="V181" i="1" s="1"/>
  <c r="T197" i="1"/>
  <c r="V197" i="1" s="1"/>
  <c r="T208" i="1"/>
  <c r="V208" i="1" s="1"/>
  <c r="R210" i="1"/>
  <c r="T216" i="1"/>
  <c r="V216" i="1" s="1"/>
  <c r="R218" i="1"/>
  <c r="R230" i="1"/>
  <c r="R245" i="1"/>
  <c r="T255" i="1"/>
  <c r="V255" i="1" s="1"/>
  <c r="U257" i="1"/>
  <c r="V257" i="1" s="1"/>
  <c r="U267" i="1"/>
  <c r="V267" i="1" s="1"/>
  <c r="U271" i="1"/>
  <c r="T271" i="1"/>
  <c r="W271" i="1"/>
  <c r="R271" i="1"/>
  <c r="R273" i="1"/>
  <c r="Q273" i="1"/>
  <c r="W273" i="1" s="1"/>
  <c r="R279" i="1"/>
  <c r="U279" i="1"/>
  <c r="T279" i="1"/>
  <c r="T284" i="1"/>
  <c r="V284" i="1" s="1"/>
  <c r="W284" i="1"/>
  <c r="R284" i="1"/>
  <c r="Q284" i="1"/>
  <c r="U293" i="1"/>
  <c r="T293" i="1"/>
  <c r="W293" i="1"/>
  <c r="R293" i="1"/>
  <c r="Q293" i="1"/>
  <c r="U303" i="1"/>
  <c r="T303" i="1"/>
  <c r="R303" i="1"/>
  <c r="Q303" i="1"/>
  <c r="W303" i="1" s="1"/>
  <c r="U315" i="1"/>
  <c r="T315" i="1"/>
  <c r="W315" i="1"/>
  <c r="R315" i="1"/>
  <c r="W210" i="1"/>
  <c r="W245" i="1"/>
  <c r="R269" i="1"/>
  <c r="U269" i="1"/>
  <c r="V269" i="1" s="1"/>
  <c r="T269" i="1"/>
  <c r="T297" i="1"/>
  <c r="R297" i="1"/>
  <c r="Q297" i="1"/>
  <c r="W297" i="1" s="1"/>
  <c r="T309" i="1"/>
  <c r="W309" i="1"/>
  <c r="R309" i="1"/>
  <c r="Q309" i="1"/>
  <c r="U340" i="1"/>
  <c r="T340" i="1"/>
  <c r="R340" i="1"/>
  <c r="T351" i="1"/>
  <c r="W351" i="1"/>
  <c r="R351" i="1"/>
  <c r="Q351" i="1"/>
  <c r="Q251" i="1"/>
  <c r="Q261" i="1"/>
  <c r="W268" i="1"/>
  <c r="U268" i="1"/>
  <c r="Q269" i="1"/>
  <c r="V273" i="1"/>
  <c r="T294" i="1"/>
  <c r="R294" i="1"/>
  <c r="Q294" i="1"/>
  <c r="W294" i="1" s="1"/>
  <c r="Q301" i="1"/>
  <c r="W301" i="1" s="1"/>
  <c r="U301" i="1"/>
  <c r="T301" i="1"/>
  <c r="U307" i="1"/>
  <c r="V307" i="1" s="1"/>
  <c r="T307" i="1"/>
  <c r="W307" i="1"/>
  <c r="R307" i="1"/>
  <c r="Q307" i="1"/>
  <c r="U309" i="1"/>
  <c r="V309" i="1" s="1"/>
  <c r="W322" i="1"/>
  <c r="R322" i="1"/>
  <c r="Q322" i="1"/>
  <c r="U322" i="1"/>
  <c r="T333" i="1"/>
  <c r="W333" i="1"/>
  <c r="R333" i="1"/>
  <c r="Q333" i="1"/>
  <c r="Q340" i="1"/>
  <c r="W340" i="1" s="1"/>
  <c r="U351" i="1"/>
  <c r="R205" i="1"/>
  <c r="R213" i="1"/>
  <c r="R224" i="1"/>
  <c r="R236" i="1"/>
  <c r="Q237" i="1"/>
  <c r="W237" i="1" s="1"/>
  <c r="R251" i="1"/>
  <c r="Q258" i="1"/>
  <c r="Q260" i="1"/>
  <c r="W260" i="1" s="1"/>
  <c r="R261" i="1"/>
  <c r="Q268" i="1"/>
  <c r="W269" i="1"/>
  <c r="W278" i="1"/>
  <c r="U278" i="1"/>
  <c r="V278" i="1" s="1"/>
  <c r="U283" i="1"/>
  <c r="T283" i="1"/>
  <c r="R283" i="1"/>
  <c r="R285" i="1"/>
  <c r="Q285" i="1"/>
  <c r="W285" i="1" s="1"/>
  <c r="T288" i="1"/>
  <c r="V288" i="1" s="1"/>
  <c r="Q288" i="1"/>
  <c r="W288" i="1" s="1"/>
  <c r="U292" i="1"/>
  <c r="T292" i="1"/>
  <c r="R292" i="1"/>
  <c r="U294" i="1"/>
  <c r="U297" i="1"/>
  <c r="R301" i="1"/>
  <c r="W310" i="1"/>
  <c r="R310" i="1"/>
  <c r="Q310" i="1"/>
  <c r="U310" i="1"/>
  <c r="V310" i="1" s="1"/>
  <c r="U316" i="1"/>
  <c r="T316" i="1"/>
  <c r="W316" i="1"/>
  <c r="R316" i="1"/>
  <c r="Q316" i="1"/>
  <c r="T319" i="1"/>
  <c r="W319" i="1"/>
  <c r="R319" i="1"/>
  <c r="Q319" i="1"/>
  <c r="T322" i="1"/>
  <c r="U325" i="1"/>
  <c r="T325" i="1"/>
  <c r="R325" i="1"/>
  <c r="U333" i="1"/>
  <c r="W352" i="1"/>
  <c r="R352" i="1"/>
  <c r="Q352" i="1"/>
  <c r="U352" i="1"/>
  <c r="R377" i="1"/>
  <c r="Q377" i="1"/>
  <c r="W377" i="1" s="1"/>
  <c r="U377" i="1"/>
  <c r="T377" i="1"/>
  <c r="W213" i="1"/>
  <c r="W224" i="1"/>
  <c r="W236" i="1"/>
  <c r="R237" i="1"/>
  <c r="W251" i="1"/>
  <c r="R258" i="1"/>
  <c r="R260" i="1"/>
  <c r="T261" i="1"/>
  <c r="R268" i="1"/>
  <c r="R290" i="1"/>
  <c r="U290" i="1"/>
  <c r="T290" i="1"/>
  <c r="Q298" i="1"/>
  <c r="W298" i="1" s="1"/>
  <c r="U298" i="1"/>
  <c r="V298" i="1" s="1"/>
  <c r="U302" i="1"/>
  <c r="T302" i="1"/>
  <c r="W302" i="1"/>
  <c r="R302" i="1"/>
  <c r="U317" i="1"/>
  <c r="T317" i="1"/>
  <c r="R317" i="1"/>
  <c r="Q317" i="1"/>
  <c r="W317" i="1" s="1"/>
  <c r="U319" i="1"/>
  <c r="W334" i="1"/>
  <c r="R334" i="1"/>
  <c r="Q334" i="1"/>
  <c r="U334" i="1"/>
  <c r="V334" i="1" s="1"/>
  <c r="U343" i="1"/>
  <c r="T343" i="1"/>
  <c r="R343" i="1"/>
  <c r="Q343" i="1"/>
  <c r="W343" i="1" s="1"/>
  <c r="T352" i="1"/>
  <c r="R257" i="1"/>
  <c r="W258" i="1"/>
  <c r="U261" i="1"/>
  <c r="V261" i="1" s="1"/>
  <c r="R267" i="1"/>
  <c r="T268" i="1"/>
  <c r="T272" i="1"/>
  <c r="V272" i="1" s="1"/>
  <c r="W272" i="1"/>
  <c r="R272" i="1"/>
  <c r="Q272" i="1"/>
  <c r="R278" i="1"/>
  <c r="U285" i="1"/>
  <c r="V285" i="1" s="1"/>
  <c r="Q290" i="1"/>
  <c r="W290" i="1" s="1"/>
  <c r="R298" i="1"/>
  <c r="Q302" i="1"/>
  <c r="U346" i="1"/>
  <c r="T346" i="1"/>
  <c r="W346" i="1"/>
  <c r="R346" i="1"/>
  <c r="Q346" i="1"/>
  <c r="U326" i="1"/>
  <c r="T326" i="1"/>
  <c r="W326" i="1"/>
  <c r="R326" i="1"/>
  <c r="Q326" i="1"/>
  <c r="Q357" i="1"/>
  <c r="W357" i="1" s="1"/>
  <c r="U357" i="1"/>
  <c r="R357" i="1"/>
  <c r="T357" i="1"/>
  <c r="T365" i="1"/>
  <c r="W365" i="1"/>
  <c r="U365" i="1"/>
  <c r="R365" i="1"/>
  <c r="Q365" i="1"/>
  <c r="T299" i="1"/>
  <c r="T313" i="1"/>
  <c r="T323" i="1"/>
  <c r="T336" i="1"/>
  <c r="T353" i="1"/>
  <c r="T355" i="1"/>
  <c r="U382" i="1"/>
  <c r="T382" i="1"/>
  <c r="R382" i="1"/>
  <c r="Q382" i="1"/>
  <c r="W382" i="1" s="1"/>
  <c r="T384" i="1"/>
  <c r="Q384" i="1"/>
  <c r="W384" i="1" s="1"/>
  <c r="U384" i="1"/>
  <c r="U430" i="1"/>
  <c r="T430" i="1"/>
  <c r="W430" i="1"/>
  <c r="R430" i="1"/>
  <c r="Q430" i="1"/>
  <c r="U299" i="1"/>
  <c r="U313" i="1"/>
  <c r="T314" i="1"/>
  <c r="U323" i="1"/>
  <c r="T324" i="1"/>
  <c r="U336" i="1"/>
  <c r="T337" i="1"/>
  <c r="U353" i="1"/>
  <c r="U355" i="1"/>
  <c r="W368" i="1"/>
  <c r="R368" i="1"/>
  <c r="U368" i="1"/>
  <c r="T368" i="1"/>
  <c r="T371" i="1"/>
  <c r="W371" i="1"/>
  <c r="R371" i="1"/>
  <c r="Q371" i="1"/>
  <c r="T375" i="1"/>
  <c r="U375" i="1"/>
  <c r="Q409" i="1"/>
  <c r="U409" i="1"/>
  <c r="V409" i="1" s="1"/>
  <c r="T409" i="1"/>
  <c r="W409" i="1"/>
  <c r="R409" i="1"/>
  <c r="U424" i="1"/>
  <c r="V424" i="1" s="1"/>
  <c r="T424" i="1"/>
  <c r="R424" i="1"/>
  <c r="Q424" i="1"/>
  <c r="W424" i="1" s="1"/>
  <c r="U438" i="1"/>
  <c r="T438" i="1"/>
  <c r="W438" i="1"/>
  <c r="R438" i="1"/>
  <c r="Q438" i="1"/>
  <c r="Q447" i="1"/>
  <c r="W447" i="1" s="1"/>
  <c r="U447" i="1"/>
  <c r="T447" i="1"/>
  <c r="R447" i="1"/>
  <c r="Q274" i="1"/>
  <c r="W274" i="1" s="1"/>
  <c r="Q287" i="1"/>
  <c r="W287" i="1" s="1"/>
  <c r="Q295" i="1"/>
  <c r="W295" i="1" s="1"/>
  <c r="Q308" i="1"/>
  <c r="W308" i="1" s="1"/>
  <c r="U314" i="1"/>
  <c r="Q318" i="1"/>
  <c r="W318" i="1" s="1"/>
  <c r="U324" i="1"/>
  <c r="Q330" i="1"/>
  <c r="W330" i="1" s="1"/>
  <c r="U337" i="1"/>
  <c r="V337" i="1" s="1"/>
  <c r="Q348" i="1"/>
  <c r="Q368" i="1"/>
  <c r="U371" i="1"/>
  <c r="Q375" i="1"/>
  <c r="W375" i="1" s="1"/>
  <c r="Q378" i="1"/>
  <c r="W378" i="1" s="1"/>
  <c r="U378" i="1"/>
  <c r="T378" i="1"/>
  <c r="R378" i="1"/>
  <c r="Q399" i="1"/>
  <c r="U399" i="1"/>
  <c r="T399" i="1"/>
  <c r="W399" i="1"/>
  <c r="R399" i="1"/>
  <c r="U405" i="1"/>
  <c r="V405" i="1" s="1"/>
  <c r="T405" i="1"/>
  <c r="W405" i="1"/>
  <c r="R405" i="1"/>
  <c r="Q405" i="1"/>
  <c r="U410" i="1"/>
  <c r="T410" i="1"/>
  <c r="W410" i="1"/>
  <c r="R410" i="1"/>
  <c r="Q410" i="1"/>
  <c r="Q418" i="1"/>
  <c r="W418" i="1" s="1"/>
  <c r="U418" i="1"/>
  <c r="T418" i="1"/>
  <c r="R418" i="1"/>
  <c r="T425" i="1"/>
  <c r="W425" i="1"/>
  <c r="R425" i="1"/>
  <c r="Q425" i="1"/>
  <c r="U425" i="1"/>
  <c r="V425" i="1" s="1"/>
  <c r="T439" i="1"/>
  <c r="R439" i="1"/>
  <c r="Q439" i="1"/>
  <c r="W439" i="1" s="1"/>
  <c r="U439" i="1"/>
  <c r="U448" i="1"/>
  <c r="T448" i="1"/>
  <c r="R448" i="1"/>
  <c r="Q448" i="1"/>
  <c r="W448" i="1" s="1"/>
  <c r="R274" i="1"/>
  <c r="R287" i="1"/>
  <c r="R295" i="1"/>
  <c r="R308" i="1"/>
  <c r="R318" i="1"/>
  <c r="R330" i="1"/>
  <c r="R348" i="1"/>
  <c r="V363" i="1"/>
  <c r="V373" i="1"/>
  <c r="R375" i="1"/>
  <c r="U400" i="1"/>
  <c r="V400" i="1" s="1"/>
  <c r="T400" i="1"/>
  <c r="R400" i="1"/>
  <c r="Q400" i="1"/>
  <c r="W400" i="1" s="1"/>
  <c r="T406" i="1"/>
  <c r="R406" i="1"/>
  <c r="Q406" i="1"/>
  <c r="W406" i="1" s="1"/>
  <c r="U406" i="1"/>
  <c r="U414" i="1"/>
  <c r="V414" i="1" s="1"/>
  <c r="T414" i="1"/>
  <c r="W414" i="1"/>
  <c r="R414" i="1"/>
  <c r="Q414" i="1"/>
  <c r="U419" i="1"/>
  <c r="T419" i="1"/>
  <c r="W419" i="1"/>
  <c r="R419" i="1"/>
  <c r="Q419" i="1"/>
  <c r="R356" i="1"/>
  <c r="R361" i="1"/>
  <c r="Q361" i="1"/>
  <c r="U364" i="1"/>
  <c r="V364" i="1" s="1"/>
  <c r="T364" i="1"/>
  <c r="Q364" i="1"/>
  <c r="W364" i="1" s="1"/>
  <c r="R369" i="1"/>
  <c r="Q369" i="1"/>
  <c r="W369" i="1" s="1"/>
  <c r="U369" i="1"/>
  <c r="T369" i="1"/>
  <c r="U379" i="1"/>
  <c r="V379" i="1" s="1"/>
  <c r="T379" i="1"/>
  <c r="W379" i="1"/>
  <c r="R379" i="1"/>
  <c r="Q379" i="1"/>
  <c r="T396" i="1"/>
  <c r="R396" i="1"/>
  <c r="Q396" i="1"/>
  <c r="W396" i="1" s="1"/>
  <c r="U396" i="1"/>
  <c r="T415" i="1"/>
  <c r="R415" i="1"/>
  <c r="Q415" i="1"/>
  <c r="W415" i="1" s="1"/>
  <c r="U415" i="1"/>
  <c r="R376" i="1"/>
  <c r="U376" i="1"/>
  <c r="T376" i="1"/>
  <c r="V381" i="1"/>
  <c r="Q388" i="1"/>
  <c r="W388" i="1" s="1"/>
  <c r="U388" i="1"/>
  <c r="T388" i="1"/>
  <c r="R388" i="1"/>
  <c r="U394" i="1"/>
  <c r="T394" i="1"/>
  <c r="R394" i="1"/>
  <c r="Q394" i="1"/>
  <c r="W394" i="1" s="1"/>
  <c r="Q355" i="1"/>
  <c r="W355" i="1" s="1"/>
  <c r="T356" i="1"/>
  <c r="V356" i="1" s="1"/>
  <c r="T361" i="1"/>
  <c r="V361" i="1" s="1"/>
  <c r="Q370" i="1"/>
  <c r="U370" i="1"/>
  <c r="T370" i="1"/>
  <c r="W370" i="1"/>
  <c r="R370" i="1"/>
  <c r="U374" i="1"/>
  <c r="T374" i="1"/>
  <c r="Q374" i="1"/>
  <c r="Q376" i="1"/>
  <c r="W376" i="1" s="1"/>
  <c r="U389" i="1"/>
  <c r="T389" i="1"/>
  <c r="W389" i="1"/>
  <c r="R389" i="1"/>
  <c r="Q389" i="1"/>
  <c r="V440" i="1"/>
  <c r="T385" i="1"/>
  <c r="T397" i="1"/>
  <c r="W398" i="1"/>
  <c r="T407" i="1"/>
  <c r="T416" i="1"/>
  <c r="T426" i="1"/>
  <c r="W427" i="1"/>
  <c r="T440" i="1"/>
  <c r="U385" i="1"/>
  <c r="T387" i="1"/>
  <c r="U397" i="1"/>
  <c r="T398" i="1"/>
  <c r="U407" i="1"/>
  <c r="T408" i="1"/>
  <c r="U416" i="1"/>
  <c r="V416" i="1" s="1"/>
  <c r="T417" i="1"/>
  <c r="U426" i="1"/>
  <c r="T427" i="1"/>
  <c r="T444" i="1"/>
  <c r="Q373" i="1"/>
  <c r="Q381" i="1"/>
  <c r="U387" i="1"/>
  <c r="V387" i="1" s="1"/>
  <c r="Q392" i="1"/>
  <c r="U398" i="1"/>
  <c r="Q402" i="1"/>
  <c r="W402" i="1" s="1"/>
  <c r="U408" i="1"/>
  <c r="Q413" i="1"/>
  <c r="W413" i="1" s="1"/>
  <c r="U417" i="1"/>
  <c r="Q423" i="1"/>
  <c r="U427" i="1"/>
  <c r="V427" i="1" s="1"/>
  <c r="Q437" i="1"/>
  <c r="U444" i="1"/>
  <c r="V444" i="1" s="1"/>
  <c r="R373" i="1"/>
  <c r="R381" i="1"/>
  <c r="R392" i="1"/>
  <c r="R402" i="1"/>
  <c r="R413" i="1"/>
  <c r="R423" i="1"/>
  <c r="R437" i="1"/>
  <c r="W423" i="1"/>
  <c r="W437" i="1"/>
  <c r="R385" i="1"/>
  <c r="Q387" i="1"/>
  <c r="W387" i="1" s="1"/>
  <c r="R397" i="1"/>
  <c r="Q398" i="1"/>
  <c r="R407" i="1"/>
  <c r="Q408" i="1"/>
  <c r="W408" i="1" s="1"/>
  <c r="R416" i="1"/>
  <c r="Q417" i="1"/>
  <c r="W417" i="1" s="1"/>
  <c r="R426" i="1"/>
  <c r="Q427" i="1"/>
  <c r="R440" i="1"/>
  <c r="Q444" i="1"/>
  <c r="W444" i="1" s="1"/>
  <c r="V47" i="1" l="1"/>
  <c r="V237" i="1"/>
  <c r="V402" i="1"/>
  <c r="V295" i="1"/>
  <c r="V365" i="1"/>
  <c r="V377" i="1"/>
  <c r="V292" i="1"/>
  <c r="V229" i="1"/>
  <c r="V187" i="1"/>
  <c r="V358" i="1"/>
  <c r="V184" i="1"/>
  <c r="V136" i="1"/>
  <c r="V171" i="1"/>
  <c r="V287" i="1"/>
  <c r="V12" i="1"/>
  <c r="V398" i="1"/>
  <c r="V371" i="1"/>
  <c r="V323" i="1"/>
  <c r="V319" i="1"/>
  <c r="V294" i="1"/>
  <c r="V303" i="1"/>
  <c r="V211" i="1"/>
  <c r="V180" i="1"/>
  <c r="V138" i="1"/>
  <c r="V127" i="1"/>
  <c r="V417" i="1"/>
  <c r="V145" i="1"/>
  <c r="V179" i="1"/>
  <c r="V36" i="1"/>
  <c r="V372" i="1"/>
  <c r="V308" i="1"/>
  <c r="V30" i="1"/>
  <c r="V426" i="1"/>
  <c r="V385" i="1"/>
  <c r="V388" i="1"/>
  <c r="V369" i="1"/>
  <c r="V410" i="1"/>
  <c r="V314" i="1"/>
  <c r="V447" i="1"/>
  <c r="V346" i="1"/>
  <c r="V317" i="1"/>
  <c r="V283" i="1"/>
  <c r="V301" i="1"/>
  <c r="V293" i="1"/>
  <c r="V198" i="1"/>
  <c r="V248" i="1"/>
  <c r="V39" i="1"/>
  <c r="V380" i="1"/>
  <c r="V318" i="1"/>
  <c r="V44" i="1"/>
  <c r="V234" i="1"/>
  <c r="V429" i="1"/>
  <c r="V390" i="1"/>
  <c r="V313" i="1"/>
  <c r="V357" i="1"/>
  <c r="V264" i="1"/>
  <c r="V282" i="1"/>
  <c r="V160" i="1"/>
  <c r="V70" i="1"/>
  <c r="V135" i="1"/>
  <c r="V111" i="1"/>
  <c r="V420" i="1"/>
  <c r="V148" i="1"/>
  <c r="V401" i="1"/>
  <c r="V224" i="1"/>
  <c r="V260" i="1"/>
  <c r="V413" i="1"/>
  <c r="V439" i="1"/>
  <c r="V214" i="1"/>
  <c r="V399" i="1"/>
  <c r="V375" i="1"/>
  <c r="V368" i="1"/>
  <c r="V430" i="1"/>
  <c r="V382" i="1"/>
  <c r="V326" i="1"/>
  <c r="V290" i="1"/>
  <c r="V268" i="1"/>
  <c r="V277" i="1"/>
  <c r="V81" i="1"/>
  <c r="V112" i="1"/>
  <c r="V150" i="1"/>
  <c r="V149" i="1"/>
  <c r="V389" i="1"/>
  <c r="V370" i="1"/>
  <c r="V418" i="1"/>
  <c r="V384" i="1"/>
  <c r="V352" i="1"/>
  <c r="V325" i="1"/>
  <c r="V297" i="1"/>
  <c r="V262" i="1"/>
  <c r="V202" i="1"/>
  <c r="V270" i="1"/>
  <c r="V327" i="1"/>
  <c r="V13" i="1"/>
  <c r="V23" i="1"/>
  <c r="V74" i="1"/>
  <c r="V46" i="1"/>
  <c r="V14" i="1"/>
  <c r="V25" i="1"/>
  <c r="V407" i="1"/>
  <c r="V394" i="1"/>
  <c r="V376" i="1"/>
  <c r="V396" i="1"/>
  <c r="V406" i="1"/>
  <c r="V448" i="1"/>
  <c r="V355" i="1"/>
  <c r="V299" i="1"/>
  <c r="V302" i="1"/>
  <c r="V316" i="1"/>
  <c r="V322" i="1"/>
  <c r="V340" i="1"/>
  <c r="V227" i="1"/>
  <c r="V243" i="1"/>
  <c r="V222" i="1"/>
  <c r="V191" i="1"/>
  <c r="V203" i="1"/>
  <c r="V247" i="1"/>
  <c r="V123" i="1"/>
  <c r="V163" i="1"/>
  <c r="V162" i="1"/>
  <c r="V353" i="1"/>
  <c r="V118" i="1"/>
  <c r="V89" i="1"/>
  <c r="V42" i="1"/>
  <c r="V57" i="1"/>
  <c r="V68" i="1"/>
  <c r="V397" i="1"/>
  <c r="V374" i="1"/>
  <c r="V419" i="1"/>
  <c r="V378" i="1"/>
  <c r="V324" i="1"/>
  <c r="V438" i="1"/>
  <c r="V343" i="1"/>
  <c r="V333" i="1"/>
  <c r="V351" i="1"/>
  <c r="V315" i="1"/>
  <c r="V279" i="1"/>
  <c r="V271" i="1"/>
  <c r="V185" i="1"/>
  <c r="V289" i="1"/>
  <c r="V209" i="1"/>
  <c r="V126" i="1"/>
  <c r="V125" i="1"/>
  <c r="V52" i="1"/>
  <c r="V164" i="1"/>
  <c r="V91" i="1"/>
  <c r="V31" i="1"/>
  <c r="V408" i="1"/>
  <c r="V415" i="1"/>
  <c r="V336" i="1"/>
</calcChain>
</file>

<file path=xl/sharedStrings.xml><?xml version="1.0" encoding="utf-8"?>
<sst xmlns="http://schemas.openxmlformats.org/spreadsheetml/2006/main" count="1786" uniqueCount="470">
  <si>
    <t>ITEM</t>
  </si>
  <si>
    <t>CÓDIGO DANE</t>
  </si>
  <si>
    <t xml:space="preserve">DESCRIPCIÓN DEL BIEN Y/O SERVICIO </t>
  </si>
  <si>
    <t>UNIDAD MEDIDA</t>
  </si>
  <si>
    <t>EXISTENCIAS (STOCK - INVENTARIOS)</t>
  </si>
  <si>
    <t>NECESIDAD</t>
  </si>
  <si>
    <t>NECESIDAD TOTAL</t>
  </si>
  <si>
    <t>UNSPSC (CCE)</t>
  </si>
  <si>
    <t>CÓDIGO MATERIAL SAP (OPCIONAL)</t>
  </si>
  <si>
    <t>CÓDIGO CUPS</t>
  </si>
  <si>
    <t xml:space="preserve">HISTORICOS 2019 </t>
  </si>
  <si>
    <t>IPC 3,80%</t>
  </si>
  <si>
    <t>PRECIO HISTORICO ACTUALIZADO</t>
  </si>
  <si>
    <t>COTIZACION MLH LABORATORIO</t>
  </si>
  <si>
    <t>COTIZACION CDC LABORATORIO</t>
  </si>
  <si>
    <t xml:space="preserve">COTIZACION E.S.E HOSPITAL SAN JORGE </t>
  </si>
  <si>
    <t>MENOR VALOR</t>
  </si>
  <si>
    <t>MAYOR VALOR</t>
  </si>
  <si>
    <t>PROMEDIO</t>
  </si>
  <si>
    <t>MEDIANA</t>
  </si>
  <si>
    <t>DESVIACION ESTANDAR</t>
  </si>
  <si>
    <t xml:space="preserve">COEFICIENTE VARIACION </t>
  </si>
  <si>
    <t>PRECIO DE REFERENCIA</t>
  </si>
  <si>
    <t xml:space="preserve">METRICA </t>
  </si>
  <si>
    <t>21 HIDROXILASA ANTICUERPOS SEMIAUTOMATIZADO O AUTOMATIZADO</t>
  </si>
  <si>
    <t>SERVICIO</t>
  </si>
  <si>
    <t>ISH-20000000000000</t>
  </si>
  <si>
    <t>ÁCIDO FÓLICO [FOLATOS] EN SUERO</t>
  </si>
  <si>
    <t>FIBRINÓGENO</t>
  </si>
  <si>
    <t>ÁCIDO ÚRICO EN ORINA DE 24 HORAS</t>
  </si>
  <si>
    <t>ÁCIDO ÚRICO EN SUERO U OTROS FLUIDOS</t>
  </si>
  <si>
    <t>ÁCIDO VALPROICO AUTOMATIZADO</t>
  </si>
  <si>
    <t>GRASAS NEUTRAS EN HECES [SUDÁN III]</t>
  </si>
  <si>
    <t>FOSFATASA ÁCIDA</t>
  </si>
  <si>
    <t>CREATIN QUINASA (FRACCIÓN MB)</t>
  </si>
  <si>
    <t>FOSFATASA ÁCIDA FRACCIÓN PROSTÁTICA AUTOMATIZADA</t>
  </si>
  <si>
    <t>AGLUTININAS AL FRÍO</t>
  </si>
  <si>
    <t>AGREGACION PLAQUETARIA CON PROTOCOLO PARA PLAQUETAS PEGAJOSAS</t>
  </si>
  <si>
    <t>AGREGACIÓN PLAQUETARIA PROTOCOLO DE RIPA</t>
  </si>
  <si>
    <t>AGREGACIÓN PLAQUETARIA PROTOCOLO DE TROMBOSIS</t>
  </si>
  <si>
    <t>AGREGACIÓN PLAQUETARIA, PROTOCOLO DE SANGRADO</t>
  </si>
  <si>
    <t>ALBUMINA EN ORINA DE 24 HORAS</t>
  </si>
  <si>
    <t>ALBUMINA EN ORINA OCASIONAL</t>
  </si>
  <si>
    <t>ALBUMINA EN SUERO U OTROS FLUIDOS</t>
  </si>
  <si>
    <t>ALCOHOL ETÍLICO</t>
  </si>
  <si>
    <t>INMUNOELECTROFORESIS EN SUERO</t>
  </si>
  <si>
    <t>LIPASA</t>
  </si>
  <si>
    <t>ALERGENO CAMARON, ANTICUERPOS IGE</t>
  </si>
  <si>
    <t>906834-1</t>
  </si>
  <si>
    <t>BICARBONATO EN SUERO</t>
  </si>
  <si>
    <t>ALFA FETOPROTEÍNA SEMIAUTOMATIZADO O AUTOMATIZADO</t>
  </si>
  <si>
    <t>FACTOR IX DE LA COAGULACIÓN [CHRISTMAS O PTC]</t>
  </si>
  <si>
    <t>AMILASA EN ORINA DE 24 HORAS</t>
  </si>
  <si>
    <t>AMILASA EN ORINA PARCIAL</t>
  </si>
  <si>
    <t>AMILASA EN SUERO U OTROS FLUIDOS</t>
  </si>
  <si>
    <t>FACTOR VIII DE LA COAGULACIÓN</t>
  </si>
  <si>
    <t>ESTRÓGENOS (ESTRADIOL 17 BETA)</t>
  </si>
  <si>
    <t>CUERPOS CETÓNICOS O CETONAS EN SANGRE</t>
  </si>
  <si>
    <t>TIEMPO DE TROMBINA</t>
  </si>
  <si>
    <t>DIGOXINA</t>
  </si>
  <si>
    <t>ALDOLASA</t>
  </si>
  <si>
    <t>ANDROSTENEDIONA</t>
  </si>
  <si>
    <t>ANTIBIOGRAMA (MIC) METODO AUTOMATICO</t>
  </si>
  <si>
    <t>ANTICOAGULANTE LÚPICO (PRUEBA PRESUNTIVA)</t>
  </si>
  <si>
    <t>AMONIO</t>
  </si>
  <si>
    <t>ANTICUERPOS ANTINUCLEARES MANUAL</t>
  </si>
  <si>
    <t>ANTICUERPOS HETEROFILOS MANUAL SEMIAUTOMATIZADO O AUTOMATIZADO</t>
  </si>
  <si>
    <t>ANTICUERPOS IRREGULARES DETECCIÓN (COOMBS INDIRECTO, RASTREO ANTICUERPOS IRREGULARES, PRUEBA DE ANTIGLOBULINA INDIRECTA, ESCRUTINIO DE ANTICUERPOS IRREGULARES) EN TUBO</t>
  </si>
  <si>
    <t>ANTICUERPOS NUCLEARES EXTRACTABLES TOTALES [ENA] SS-A [Ro] SS-B [La] RNP y Sm SEMIAUTOMATIZADO O AUTOMATIZADO</t>
  </si>
  <si>
    <t>ANTIESTREPTOLISINA MANUAL</t>
  </si>
  <si>
    <t>ANTÍGENO CARCINOEMBRIONARIO SEMIAUTOMATIZADO O AUTOMATIZADO</t>
  </si>
  <si>
    <t>ANTÍGENO DE CÁNCER DE MAMA [CA 15-3] QUIMIOLUMINISCENCIA</t>
  </si>
  <si>
    <t>ANTÍGENO DE CÁNCER DE OVARIO [CA 125] SEMIAUTOMATIZADO O AUTOMATIZADO</t>
  </si>
  <si>
    <t>ANTÍGENO DE CÁNCER DE TUBO DIGESTIVO [CA 19-9] SEMIAUTOMATIZADO O AUTOMATIZADO</t>
  </si>
  <si>
    <t>ANTÍGENO ESPECÍFICO DE PRÓSTATA FRACCIÓN LIBRE SEMIAUTOMATIZADO O AUTOMATIZADO</t>
  </si>
  <si>
    <t>ANTÍGENO ESPECÍFICO DE PRÓSTATA SEMIAUTOMATIZADO O AUTOMATIZADO</t>
  </si>
  <si>
    <t>LACTATO</t>
  </si>
  <si>
    <t>ANTÍGENOS FEBRILES MANUAL O SEMIAUTOMATIZADO</t>
  </si>
  <si>
    <t>ELECTROFORESIS DE PROTEÍNAS SERICAS</t>
  </si>
  <si>
    <t>FENOBARBITAL NIVELES SÉRICOS AUTOMATIZADO</t>
  </si>
  <si>
    <t>ANTITROMBINA III CONCENTRACIÓN AUTOMATIZADA</t>
  </si>
  <si>
    <t>HAPTOGLOBINA</t>
  </si>
  <si>
    <t>OSMOLARIDAD EN ORINA [OSMÓMETRO]</t>
  </si>
  <si>
    <t>AZUCARES REDUCTORES EN HECES</t>
  </si>
  <si>
    <t>BACILOSCOPIA COLORACIÓN ÁCIDO ALCOHOL-RESISTENTE [ZIEHL-NEELSEN]</t>
  </si>
  <si>
    <t>BARBITÚRICOS PRUEBA CUALITATIVA</t>
  </si>
  <si>
    <t>OSMOLARIDAD EN SUERO</t>
  </si>
  <si>
    <t>ADENOSIN DEAMINASA [ADA]</t>
  </si>
  <si>
    <t>Hepatitis B ANTÍGENO e [Ag HBe]</t>
  </si>
  <si>
    <t>BETA 2 GLICOPROTEÍNA I Ig G SEMIAUTOMATIZADO O AUTOMATIZADO</t>
  </si>
  <si>
    <t>BETA 2 GLICOPROTEÍNA I Ig M SEMIAUTOMATIZADO O AUTOMATIZADO</t>
  </si>
  <si>
    <t xml:space="preserve">HTLV-I Y II ANTICUERPOS TOTALES </t>
  </si>
  <si>
    <t>Dengue ANTICUERPOS Ig M</t>
  </si>
  <si>
    <t>BILIRRUBINA TOTAL Y DIRECTA</t>
  </si>
  <si>
    <t>CALCIO</t>
  </si>
  <si>
    <t>CALCIO AUTOMATIZADO EN ORINA DE 24 HORAS</t>
  </si>
  <si>
    <t>CALCIO EN ORINA PARCIAL</t>
  </si>
  <si>
    <t>CALCIO IÓNICO</t>
  </si>
  <si>
    <t>Hepatitis A ANTICUERPOS Ig M</t>
  </si>
  <si>
    <t>Hepatitis A ANTICUERPOS TOTALES SEMIAUTOMATIZADO O AUTOMATIZADO</t>
  </si>
  <si>
    <t>ALDOSTERONA</t>
  </si>
  <si>
    <t>CANNABINOIDES MANUAL O SEMIAUTOMATIZADO</t>
  </si>
  <si>
    <t>CAPACIDAD DE COMBINACIÓN DEL HIERRO</t>
  </si>
  <si>
    <t>CARBAMAZEPINA CUANTITATIVA AUTOMATIZADA</t>
  </si>
  <si>
    <t>Hepatitis B ANTICUERPOS CENTRAL Ig M [ANTI-CORE HBC-M]</t>
  </si>
  <si>
    <t>CARDIOLIPINA ANTICUERPOS Ig G SEMIAUTOMATIZADO O AUTOMATIZADO</t>
  </si>
  <si>
    <t>CARDIOLIPINA ANTICUERPOS Ig M SEMIAUTOMATIZADO O AUTOMATIZADO</t>
  </si>
  <si>
    <t>Dengue ANTICUERPOS Ig G</t>
  </si>
  <si>
    <t>ROTAVIRUS EN MATERIA FECAL [LÁTEX]</t>
  </si>
  <si>
    <t xml:space="preserve">Chlamydia trachomatis ANTICUERPOS Ig G </t>
  </si>
  <si>
    <t xml:space="preserve">Chlamydia trachomatis ANTICUERPOS Ig M </t>
  </si>
  <si>
    <t>PREALBÚMINA SEMIAUTOMATIZADO O AUTOMATIZADO</t>
  </si>
  <si>
    <t>ÁCIDO VANILMANDÉLICO [VMA] EN ORINA DE 24 HORAS</t>
  </si>
  <si>
    <t>BETA 2 MICROGLOBULINA SEMIAUTOMATIZADO O AUTOMATIZADO</t>
  </si>
  <si>
    <t>CERULOPLASMINA</t>
  </si>
  <si>
    <t>CÉLULAS L.E</t>
  </si>
  <si>
    <t xml:space="preserve">Hepatitis B ANTICUERPOS E [ANTI-HBe] </t>
  </si>
  <si>
    <t xml:space="preserve">MÚSCULO LISO ANTICUERPOS </t>
  </si>
  <si>
    <t>CÉLULAS PARIETALES ANTICUERPOS TOTALES</t>
  </si>
  <si>
    <t xml:space="preserve">Trypanosoma cruzi ANTICUERPOS Ig G </t>
  </si>
  <si>
    <t>VIRUS SINCITIAL RESPIRATORIO ANTIGENO</t>
  </si>
  <si>
    <t xml:space="preserve">Trypanosoma cruzi ANTICUERPOS </t>
  </si>
  <si>
    <t>Citomegalovirus ANTICUERPOS Ig G SEMIAUTOMATIZADO O AUTOMATIZADO</t>
  </si>
  <si>
    <t>Citomegalovirus ANTICUERPOS Ig M SEMIAUTOMATIZADO O AUTOMATIZADO</t>
  </si>
  <si>
    <t>CITOPLASMA DE NEUTRÓFILOS ANTICUERPOS TOTALES [C ANCA O P ANCA] AUTOMATIZADO</t>
  </si>
  <si>
    <t>ELECTROFORESIS DE HEMOGLOBINA ALCALINA</t>
  </si>
  <si>
    <t>CITRULINA ANTICUERPOS [ANTI PÉPTIDO CÍCLICO CITRULINADO] SEMIAUTOMATIZADO O AUTOMATIZADO</t>
  </si>
  <si>
    <t>CLORO</t>
  </si>
  <si>
    <t>CLORO EN ORINA DE 24 HORAS</t>
  </si>
  <si>
    <t>CLORO EN ORINA PARCIAL</t>
  </si>
  <si>
    <t>INMUNOGLOBULINA E [Ig E] ESPECÍFICA (DOSIFICACIÓN CADA ALERGENO) SEMIAUTOMATIZADO O AUTOMATIZADO</t>
  </si>
  <si>
    <t>INMUNOGLOBULINA E [Ig E] ESPECÍFICA CEFALEXINA</t>
  </si>
  <si>
    <t>COCAÍNA O METABOLITOS SEMIAUTOMATIZADO</t>
  </si>
  <si>
    <t>GLUCOSA 6 FOSFATO DESHIDROGENASA CUALITATIVA</t>
  </si>
  <si>
    <t>COLESTEROL DE ALTA DENSIDAD</t>
  </si>
  <si>
    <t>COLESTEROL DE BAJA DENSIDAD SEMIAUTOMATIZADO</t>
  </si>
  <si>
    <t>COLESTEROL TOTAL</t>
  </si>
  <si>
    <t>COLORACIÓN ACIDO ALCOHOL RESISTENTE-BK (LINFA)</t>
  </si>
  <si>
    <t>COLORACIÓN DE WRIGTH</t>
  </si>
  <si>
    <t>COLORACIÓN GRAM Y LECTURA PARA CUALQUIER MUESTRA</t>
  </si>
  <si>
    <t>COLORACIÓN TINTA CHINA Y LECTURA</t>
  </si>
  <si>
    <t>GLUCOSA 6 FOSFATO DESHIDROGENASA CUANTITATIVA</t>
  </si>
  <si>
    <t>COMPLEMENTO SÉRICO C3 AUTOMATIZADO</t>
  </si>
  <si>
    <t>COMPLEMENTO SÉRICO C4 AUTOMATIZADO</t>
  </si>
  <si>
    <t>MIOGLOBINA EN ORINA</t>
  </si>
  <si>
    <t>COOMBS DIRECTO CUALITATIVO EN TUBO</t>
  </si>
  <si>
    <t>COPROCULTIVO</t>
  </si>
  <si>
    <t>COPROLÓGICO</t>
  </si>
  <si>
    <t>COPROLÓGICO POR CONCENTRACIÓN</t>
  </si>
  <si>
    <t>COPROSCÓPICO</t>
  </si>
  <si>
    <t>CORTISOL</t>
  </si>
  <si>
    <t>CORTISOL (DOS MUESTRAS AM-PM)</t>
  </si>
  <si>
    <t>CORTISOL AM</t>
  </si>
  <si>
    <t>CORTISOL EN ORINA DE 24 HORAS</t>
  </si>
  <si>
    <t>CORTISOL LIBRE EN ORINA DE 24 HORAS</t>
  </si>
  <si>
    <t>CORTISOL PM</t>
  </si>
  <si>
    <t xml:space="preserve">Chlamydia trachomatis ANTÍGENO </t>
  </si>
  <si>
    <t>CREATIN QUINASA TOTAL [CK-CPK]</t>
  </si>
  <si>
    <t>CREATININA</t>
  </si>
  <si>
    <t>CREATININA DEPURACIÓN</t>
  </si>
  <si>
    <t>CREATININA EN ORINA DE 24 HORAS</t>
  </si>
  <si>
    <t>CREATININA EN ORINA ESPONTANEA</t>
  </si>
  <si>
    <t>CRIOGLOBULINAS</t>
  </si>
  <si>
    <t>CUERPOS CETÓNICOS O CETONAS EN ORINA</t>
  </si>
  <si>
    <t>ERITROPOYETINA</t>
  </si>
  <si>
    <t>CULTIVO ESPECIAL PARA OTROS MICROORGANISMOS EN CUALQUIER MUESTRA</t>
  </si>
  <si>
    <t>CULTIVO PARA HONGOS MICOSIS SUPERFICIAL</t>
  </si>
  <si>
    <t>CULTIVO PARA MICROORGANISMOS ANAEROBIOS DE CUALQUIER MUESTRA DIFERENTE A MÉDULAÓSEA</t>
  </si>
  <si>
    <t>DEHIDROEPINANDROSTERONA</t>
  </si>
  <si>
    <t>DEHIDROEPINANDROSTERONA SULFATO [EPINANDROSTERONA - DHEA-SO4] CADA MUESTRA</t>
  </si>
  <si>
    <t>FRAGILIDAD OSMÓTICA DE LOS ERITROCITOS</t>
  </si>
  <si>
    <t xml:space="preserve">Leptospira ANTICUERPOS Ig G </t>
  </si>
  <si>
    <t>Leptospira ANTICUERPOS Ig M</t>
  </si>
  <si>
    <t>DEPURACIÓN DE NITRÓGENO UREICO</t>
  </si>
  <si>
    <t>DESHIDROGENASA LÁCTICA</t>
  </si>
  <si>
    <t>MERCURIO EN SANGRE</t>
  </si>
  <si>
    <t>DETECCIÓN Virus del Papiloma Humano PRUEBAS DE ADN</t>
  </si>
  <si>
    <t>PLOMO EN ORINA DE 24 HORAS</t>
  </si>
  <si>
    <t>PLOMO EN SANGRE</t>
  </si>
  <si>
    <t>DILUCIÓNES DE TIEMPO DE PROTROMBINA (TP CRUZADO O ANTICOAGULANTE CIRCULANTE)</t>
  </si>
  <si>
    <t>DILUCIÓNES DE TIEMPO DE TROMBOPLASTINA PARCIAL (TTP CRUZADO O ANTICOAGULANTE CIRCULANTE)</t>
  </si>
  <si>
    <t>DIMERO D AUTOMATIZADO</t>
  </si>
  <si>
    <t xml:space="preserve">DNA n ANTICUERPOS </t>
  </si>
  <si>
    <t xml:space="preserve">Sarampión ANTICUERPOS Ig G </t>
  </si>
  <si>
    <t>COBRE EN ORINA DE 24H. [ABSORCIÓN ATÓMICA]</t>
  </si>
  <si>
    <t>COBRE SERICO [ABSORCIÓN ATÓMICA]</t>
  </si>
  <si>
    <t>ELECTROFORESIS DE HEMOGLOBINA ACIDA</t>
  </si>
  <si>
    <t>MERCURIO EN ORINA</t>
  </si>
  <si>
    <t>APOLIPOPROTEÍNAS A1 AUTOMATIZADA</t>
  </si>
  <si>
    <t>APOLIPOPROTEÍNAS B AUTOMATIZADA</t>
  </si>
  <si>
    <t>EOSINÓFILOS EN MOCO NASAL</t>
  </si>
  <si>
    <t>Epstein-Barr ANTICUERPOS Ig G (CÁPSULA EB-VCA-G) SEMIAUTOMATIZADO O AUTOMATIZADO</t>
  </si>
  <si>
    <t>Epstein-Barr ANTICUERPOS Ig M (CÁPSULA EB-VCA-M) SEMIAUTOMATIZADO O AUTOMATIZADO</t>
  </si>
  <si>
    <t>CARDIOLIPINA ANTICUERPOS Ig A SEMIAUTOMATIZADO O AUTOMATIZADO</t>
  </si>
  <si>
    <t>ERITROSEDIMENTACIÓN [VELOCIDAD SEDIMENTACIÓN GLOBULAR - VSG] MANUAL</t>
  </si>
  <si>
    <t>ESPERMOGRAMA BÁSICO</t>
  </si>
  <si>
    <t>ESTRADIOL</t>
  </si>
  <si>
    <t>CITRATOS EN ORINA DE 24 HORAS</t>
  </si>
  <si>
    <t>EXAMEN DIRECTO FRESCO DE CUALQUIER MUESTRA</t>
  </si>
  <si>
    <t>EXAMEN DIRECTO PARA HONGOS (KOH)</t>
  </si>
  <si>
    <t>EXTENDIDO DE SANGRE PERIFÉRICA ESTUDIO DE MORFOLOGÍA</t>
  </si>
  <si>
    <t>ZINC</t>
  </si>
  <si>
    <t>ANTÍGENOS BACTERIANOS MANUAL O SEMIAUTOMATIZADO</t>
  </si>
  <si>
    <t>ÁCIDO LÁCTICO [L-LACTATO] AUTOMATIZADO</t>
  </si>
  <si>
    <t>COMPLEMENTO TOTAL HEMOLÍTICO [CH50]</t>
  </si>
  <si>
    <t>INMUNOGLOBULINA D [Ig D] SEMIAUTOMATIZADO O AUTOMATIZADO</t>
  </si>
  <si>
    <t>FACTOR REUMATOIDEO MANUAL</t>
  </si>
  <si>
    <t>FACTOR REUMATOIDEO SEMIAUTOMATIZADO O AUTOMATIZADO</t>
  </si>
  <si>
    <t xml:space="preserve">Toxoplasma gondii ANTICUERPOS Ig A </t>
  </si>
  <si>
    <t>INMUNOGLOBULINA E [Ig E] ESPECÍFICA (DOSIFICACIÓN CADA ALERGENO) POLISTES</t>
  </si>
  <si>
    <t>ALUMINIO EN SUERO</t>
  </si>
  <si>
    <t>ENZIMA CONVERTIDORA DE ANGIOTENSINA</t>
  </si>
  <si>
    <t>GLOBULINA TRANSPORTADORA DE TIROXINA</t>
  </si>
  <si>
    <t>INFLUENZA A</t>
  </si>
  <si>
    <t>LIPOPROTEÍNA A</t>
  </si>
  <si>
    <t xml:space="preserve">Parotiditis ANTICUERPOS Ig G </t>
  </si>
  <si>
    <t>FENITOÍNA TOTAL AUTOMATIZADA</t>
  </si>
  <si>
    <t>CALCITONINA</t>
  </si>
  <si>
    <t>FERRITINA</t>
  </si>
  <si>
    <t>CÁLCULO RENAL ANÁLISIS FÍSICO-QUÍMICO CUANTITATIVO</t>
  </si>
  <si>
    <t xml:space="preserve">ELECTROFORESIS DE LIPOPROTEÍNAS </t>
  </si>
  <si>
    <t>OXALATOS EN ORINA 24 HORAS</t>
  </si>
  <si>
    <t>FOSFATASA ALCALINA</t>
  </si>
  <si>
    <t>PORFOBILINÓGENO CUANTITATIVO EN ORINA DE 24 HORAS</t>
  </si>
  <si>
    <t>FOSFOLÍPIDOS ANTICUERPOS Ig G SEMIAUTOMATIZADO O AUTOMATIZADO</t>
  </si>
  <si>
    <t>FOSFOLÍPIDOS ANTICUERPOS Ig M SEMIAUTOMATIZADO O AUTOMATIZADO</t>
  </si>
  <si>
    <t>FÓSFORO EN ORINA DE 24 HORAS</t>
  </si>
  <si>
    <t>FÓSFORO EN ORINA PARCIAL</t>
  </si>
  <si>
    <t>FÓSFORO EN SUERO U OTROS FLUIDOS</t>
  </si>
  <si>
    <t>AMONIO EN ORINA</t>
  </si>
  <si>
    <t xml:space="preserve">FROTIS DE FLUJO VAGINAL </t>
  </si>
  <si>
    <t>FROTIS DE GARGANTA</t>
  </si>
  <si>
    <t>FROTIS RECTAL (IDENTIFICACIÓN DE TROFOZOITOS)</t>
  </si>
  <si>
    <t>PÉPTIDO C</t>
  </si>
  <si>
    <t>GAMMA GLUTAMIL TRANSFERASA</t>
  </si>
  <si>
    <t>PÉPTIDO C EN ORINA</t>
  </si>
  <si>
    <t xml:space="preserve">CICLOSPORINA A O METABOLITOS </t>
  </si>
  <si>
    <t>RENINA TOTAL</t>
  </si>
  <si>
    <t>DEOXIPIRIDINOLINA</t>
  </si>
  <si>
    <t>BETA 2 GLICOPROTEÍNA I Ig A SEMIAUTOMATIZADO O AUTOMATIZADO</t>
  </si>
  <si>
    <t>GLUCOSA EN ORINA</t>
  </si>
  <si>
    <t>GLUCOSA EN SUERO U OTRO FLUIDO DIFERENTE A ORINA</t>
  </si>
  <si>
    <t>GLUCOSA PM</t>
  </si>
  <si>
    <t>GLUCOSA PRE Y POST CARGA DE GLUCOSA</t>
  </si>
  <si>
    <t>GLUCOSA TEST O’ SULLIVAN</t>
  </si>
  <si>
    <t>GONADOTROPINA CORIÓNICA SUBUNIDAD BETA CUALITATIVA PRUEBA DE EMBARAZO EN ORINA O SUERO</t>
  </si>
  <si>
    <t>GONADOTROPINA CORIÓNICA SUBUNIDAD BETA SEMIAUTOMATIZADO O AUTOMATIZADO</t>
  </si>
  <si>
    <t>Hepatitis delta ANTICUERPOS Ig M SEMIAUTOMATIZADO O AUTOMATIZADO</t>
  </si>
  <si>
    <t>MERCURIO EN CABELLO</t>
  </si>
  <si>
    <t>HEMATOCRITO</t>
  </si>
  <si>
    <t>HEMOCLASIFICACIÓN SISTEMA ABO DIRECTA [HEMOCLASIFICACIÓN GLOBULAR] POR MICROTÉCNICA</t>
  </si>
  <si>
    <t>HEMOCULTIVO AEROBIO AUTOMATIZADO CADA MUESTRA</t>
  </si>
  <si>
    <t>HEMOGLOBINA</t>
  </si>
  <si>
    <t>PROTEÍNA TRANSPORTADORA DE HORMONAS SEXUALES [PTHS]</t>
  </si>
  <si>
    <t>HEMOGLOBINA GLICOSILADA AUTOMATIZADA</t>
  </si>
  <si>
    <t>HEMOGRAMA IV (HEMOGLOBINA HEMATOCRITO RECUENTO DE ERITROCITOS ÍNDICES ERITROCITARIOS LEUCOGRAMA RECUENTO DE PLAQUETAS ÍNDICES PLAQUETARIOS Y MORFOLOGÍA ELECTRÓNICA E HISTOGRAMA) AUTOMATIZADO</t>
  </si>
  <si>
    <t>HEMOPARÁSITOS EXTENDIDO DE GOTA GRUESA</t>
  </si>
  <si>
    <t>METANEFRINAS TOTALES EN ORINA DE 24 HORAS</t>
  </si>
  <si>
    <t>TROPONINA T</t>
  </si>
  <si>
    <t>PRUEBA CONFIRMATORIA TIEMPO VENENO DE VÍBORA DE RUSSELL</t>
  </si>
  <si>
    <t>ALFA 1 GLICOPROTEÍNA ÁCIDA U OROMUCOIDE</t>
  </si>
  <si>
    <t>Hepatitis B ANTICUERPOS CENTRAL TOTALES [ANTI-CORE HBc] SEMIAUTOMATIZADO O AUTOMATIZADO</t>
  </si>
  <si>
    <t>FOSFATASA ALCALINA ESPECIFICA DE HUESO</t>
  </si>
  <si>
    <t>Hepatitis B ANTICUERPOS S [ANTI-HBs] SEMIAUTOMATIZADO O AUTOMATIZADO</t>
  </si>
  <si>
    <t>Hepatitis B ANTÍGENO DE SUPERFICIE [Ag HBs]</t>
  </si>
  <si>
    <t>CATECOLAMINAS FRACCIONADAS O DIFERENCIADAS EN PLASMA</t>
  </si>
  <si>
    <t>COMPLEMENTO C1Q INHIBIDOR</t>
  </si>
  <si>
    <t>Hepatitis C ANTICUERPO AUTOMATIZADO</t>
  </si>
  <si>
    <t>INSULINA LIBRE</t>
  </si>
  <si>
    <t>PROTEÍNA S DE LA COAGULACIÓN ACTIVIDAD</t>
  </si>
  <si>
    <t>RENINA ACTIVIDAD PLASMÁTICA</t>
  </si>
  <si>
    <t>Herpes I ANTICUERPOS Ig G SEMIAUTOMATIZADO O AUTOMATIZADO</t>
  </si>
  <si>
    <t>Herpes I ANTICUERPOS Ig M SEMIAUTOMATIZADO O AUTOMATIZADO</t>
  </si>
  <si>
    <t>Herpes II ANTICUERPOS Ig G SEMIAUTOMATIZADO O AUTOMATIZADO</t>
  </si>
  <si>
    <t>Herpes II ANTICUERPOS Ig M SEMIAUTOMATIZADO O AUTOMATIZADO</t>
  </si>
  <si>
    <t>Herpes Virus Tipo VI, Anticuerpos IgG</t>
  </si>
  <si>
    <t>HIDROXIPROGESTERONA 17 ALFA</t>
  </si>
  <si>
    <t>HIERRO TOTAL</t>
  </si>
  <si>
    <t xml:space="preserve">ELECTROFORESIS DE PROTEÍNAS EN ORINA </t>
  </si>
  <si>
    <t>HEMOGLOBINA A 2</t>
  </si>
  <si>
    <t>HORMONA ADRENOCORTICOTRÓPICA</t>
  </si>
  <si>
    <t>FACTOR XI [PTA]</t>
  </si>
  <si>
    <t>HORMONA DE CRECIMIENTO [SOMATOTRÓPICA]</t>
  </si>
  <si>
    <t>HORMONA DE CRECIMIENTO POST CARGA</t>
  </si>
  <si>
    <t>HORMONA DEL CRECIMIENTO [SOMATOTRÓPICA] PRE Y POST ESTÍMULO CLONIDINA CADA MUESTRA</t>
  </si>
  <si>
    <t>HORMONA ESTIMULANTE DEL TIROIDES</t>
  </si>
  <si>
    <t>HORMONA ESTIMULANTE DEL TIROIDES NEONATAL</t>
  </si>
  <si>
    <t>HORMONA ESTIMULANTE DEL TIROIDES ULTRASENSIBLE</t>
  </si>
  <si>
    <t>HORMONA FOLÍCULO ESTIMULANTE</t>
  </si>
  <si>
    <t>HORMONA LUTEINIZANTE</t>
  </si>
  <si>
    <t>HORMONA PARATIROIDEA MOLÉCULA INTACTA</t>
  </si>
  <si>
    <t xml:space="preserve">AMINOÁCIDOS CUALITATIVOS EN ORINA </t>
  </si>
  <si>
    <t>AMINOACIDOS CUALITATIVOS EN PLASMA</t>
  </si>
  <si>
    <t>IINMUNOGLOBULINAS CADENAS LIVIANAS LIBRES KAPPA SUERO</t>
  </si>
  <si>
    <t>IINMUNOGLOBULINAS CADENAS LIVIANAS LIBRES LAMBDA SUERO</t>
  </si>
  <si>
    <t>INMUNOGLOBULINAS CADENAS LIVIANAS LIBRES LAMBDA EN ORINA</t>
  </si>
  <si>
    <t>INMUNOINMUNOGLOBULINAS CADENAS LIVIANAS LIBRES KAPPA EN ORINA</t>
  </si>
  <si>
    <t>VITAMINA B1 (TIAMINA)</t>
  </si>
  <si>
    <t>INMUNOGLOBULINA A [Ig A] AUTOMATIZADO</t>
  </si>
  <si>
    <t>FACTOR VON WILLEBRAND</t>
  </si>
  <si>
    <t>INMUNOGLOBULINA E [Ig E] AUTOMATIZADO</t>
  </si>
  <si>
    <t xml:space="preserve">VITAMINA B6 [PIRIDOXINA] </t>
  </si>
  <si>
    <t>FENILALANINA CUANTITATIVA</t>
  </si>
  <si>
    <t xml:space="preserve">INSULINA ANTICUERPOS </t>
  </si>
  <si>
    <t>INMUNOGLOBULINA G [Ig G] AUTOMATIZADO</t>
  </si>
  <si>
    <t>INMUNOGLOBULINA M [Ig M] AUTOMATIZADO</t>
  </si>
  <si>
    <t>HOMOCISTEÍNA EN ORINA</t>
  </si>
  <si>
    <t>HOMOCISTEINA EN SUERO</t>
  </si>
  <si>
    <t xml:space="preserve">INSULINA ANTICUERPOS ISLOTES </t>
  </si>
  <si>
    <t>RESISTENCIA A LA PROTEÍNA C ACTIVADA (ASOCIADA A FACTOR V)</t>
  </si>
  <si>
    <t>INSULINA (CADA MUESTRA)</t>
  </si>
  <si>
    <t>FACTOR XII [FACTOR DE HAGEMAN DE CONTACTO]</t>
  </si>
  <si>
    <t>GLUCAGÓN</t>
  </si>
  <si>
    <t>FACTOR II DE LA COAGULACIÓN CUANTIFICACIÓN [PROTROMBINA]</t>
  </si>
  <si>
    <t>INSULINA PRE Y POST GLUCOSA</t>
  </si>
  <si>
    <t>Jo1 ANTICUERPOS SEMIAUTOMATIZADO O AUTOMATIZADO</t>
  </si>
  <si>
    <t>FACTOR INTRÍNSECO ANTICUERPOS SEMIAUTOMATIZADO Y AUTOMATIZADO</t>
  </si>
  <si>
    <t>FACTOR VII DE LA COAGULACIÓN [ESTABLE O PROCONVERTINA]</t>
  </si>
  <si>
    <t>Leishmania EXAMEN DIRECTO</t>
  </si>
  <si>
    <t>FACTOR X [STUART POWER]</t>
  </si>
  <si>
    <t>CATECOLAMINAS TOTALES EN PLASMA</t>
  </si>
  <si>
    <t>LAMOTRIGINA</t>
  </si>
  <si>
    <t>PROTEÍNA S DE LA COAGULACIÓN ANTÍGENO LIBRE</t>
  </si>
  <si>
    <t>PROTEÍNA C DE LA COAGULACIÓN</t>
  </si>
  <si>
    <t>LINFOCITOS T CD4 SEMIAUTOMATIZADO O AUTOMATIZADO</t>
  </si>
  <si>
    <t>LINFOCITOS T CD8 POR CITOMETRIA DE FLUJO</t>
  </si>
  <si>
    <t>LINFOCITOS T CD8 SEMIAUTOMATIZADO O AUTOMATIZADO</t>
  </si>
  <si>
    <t>DIHIDROTESTOSTERONA (DTH)</t>
  </si>
  <si>
    <t>OXALATOS EN SANGRE</t>
  </si>
  <si>
    <t>LÍQUIDO PERITONEAL (EXAMEN FÍSICO Y CITOQUÍMICO CON DETECCIÓN DE ERITROCITOS RECUENTO Y MORFOLOGÍA DE LEUCOCITOS GLUCOSA PROTEÍNAS Y AMILASA)</t>
  </si>
  <si>
    <t>LITIO AUTOMATIZADO</t>
  </si>
  <si>
    <t>MAGNESIO EN ORINA DE 24 HORAS</t>
  </si>
  <si>
    <t>MAGNESIO EN SUERO U OTROS FLUIDOS</t>
  </si>
  <si>
    <t>SALICILATOS EN SANGRE</t>
  </si>
  <si>
    <t>ÁCIDO VALPROICO LIBRE AUTOMATIZADO</t>
  </si>
  <si>
    <t>TIPIFICACIÓN ANTÍGENO LEUCOCITARIO HUMANO LOCUS B27</t>
  </si>
  <si>
    <t>METADONA MANUAL</t>
  </si>
  <si>
    <t>GAD (ÁCIDO GLUTÁMICO DECARBOXILASA ANTICUERPO SEMIAUTOMATIZADO O AUTOMATIZADO</t>
  </si>
  <si>
    <t>INMUNOFIJACIÓN EN SUERO</t>
  </si>
  <si>
    <t xml:space="preserve">TEST DE AVIDEZ ANTICUERPOS Ig G Toxoplasma </t>
  </si>
  <si>
    <t>MICROALBUMINURIA AUTOMATIZADA EN ORINA DE 24 HORAS</t>
  </si>
  <si>
    <t>MICROALBUMINURIA AUTOMATIZADA EN ORINA PARCIAL</t>
  </si>
  <si>
    <t xml:space="preserve">LINFOCITOS T CD3 </t>
  </si>
  <si>
    <t>MITOCONDRIA ANTICUERPOS AUTOMATIZADO (AMA)</t>
  </si>
  <si>
    <t>MULTIDROGAS</t>
  </si>
  <si>
    <t xml:space="preserve">TEST DE AVIDEZ ANTICUERPOS Ig G Rubeola </t>
  </si>
  <si>
    <t>Mycobacterium tuberculosis CULTIVO</t>
  </si>
  <si>
    <t>HEPARINA DE BAJO PESO MOLECULAR DOSIFICACIÓN [ANTIFACTOR Xa]</t>
  </si>
  <si>
    <t xml:space="preserve">NITROGENO EN ORINA </t>
  </si>
  <si>
    <t>NITRÓGENO UREICO</t>
  </si>
  <si>
    <t>NITRÓGENO UREICO EN ORINA DE 24 HORAS</t>
  </si>
  <si>
    <t>NITROGENO UREICO POST-DIALISIS</t>
  </si>
  <si>
    <t>OPIÁCEOS MANUAL</t>
  </si>
  <si>
    <t>CALPROTECTINA SEMIAUTOMATIZADO O AUTOMATIZADO</t>
  </si>
  <si>
    <t>COFACTOR DE RISTOCETINA [ACTIVIDAD DEL FACTOR VON WILLEBAND]</t>
  </si>
  <si>
    <t>OTROS LÍQUIDOS (EXAMEN FÍSICO Y CITOQUÍMICO CON RECUENTO Y MORFOLOGÍA DE ERITROCITOS Y LEUCOCITOS GLUCOSA PROTEÍNAS)</t>
  </si>
  <si>
    <t>FACTOR XIII [FSF FACTOR ESTABILIZANTE DE LA FIBRINA O TIEMPO DE LISIS COÁGULO]</t>
  </si>
  <si>
    <t>METANEFRINAS DIFERENCIADAS O FRACCIONADAS EN ORINA DE 24 HORAS</t>
  </si>
  <si>
    <t>OXIUROS IDENTIFICACIÓN PERIANAL [CINTA ADHESIVA O PRUEBA DE GRAHAM]</t>
  </si>
  <si>
    <t>Virus de Inmunodeficiencia Humana PRUEBA CONFIRMATORIA</t>
  </si>
  <si>
    <t>INMUNOFIJACIÓN EN ORINA</t>
  </si>
  <si>
    <t>TACROLIMUS</t>
  </si>
  <si>
    <t>PERFIL LIPIDICO: COL-TRI-HDL</t>
  </si>
  <si>
    <t>PLIPI</t>
  </si>
  <si>
    <t>ARILSULFATASA A ACTIVIDAD SUERO</t>
  </si>
  <si>
    <t>PROTEÍNA S DE LA COAGULACIÓN ANTÍGENO TOTAL</t>
  </si>
  <si>
    <t>PORFIRINAS CUANTITATIVAS EN ORINA 24 HORAS</t>
  </si>
  <si>
    <t>HORMONA ANTIMULLERIANA</t>
  </si>
  <si>
    <t>FACTOR DE LEIDEN MUTACIÓN</t>
  </si>
  <si>
    <t>POTASIO</t>
  </si>
  <si>
    <t>POTASIO EN ORINA DE 24 HORAS</t>
  </si>
  <si>
    <t xml:space="preserve">INMUNOGLOBULINAS CADENAS LIVIANAS KAPPA Y LAMBDA ORINA </t>
  </si>
  <si>
    <t>PRO PÉPTIDO ATRIAL NATRIURÉTICO [PRO-BNP] (PÉPTIDO CEREBRAL NATRIURÉTICO)</t>
  </si>
  <si>
    <t>PROCALCITONINA SEMIAUTOMATIZADO O AUTOMATIZADO</t>
  </si>
  <si>
    <t>PROGESTERONA</t>
  </si>
  <si>
    <t>PROLACTINA</t>
  </si>
  <si>
    <t>PROLACTINA (MEZCLA DE TRES MUESTRAS)</t>
  </si>
  <si>
    <t xml:space="preserve">INMUNOGLOBULINAS CADENAS LIVIANAS KAPPA Y LAMBDA SUERO </t>
  </si>
  <si>
    <t>PROTEÍNA C REACTIVA ALTA PRECISIÓN AUTOMATIZADO</t>
  </si>
  <si>
    <t>PROTEINA C REACTIVA CUANTITATIVA</t>
  </si>
  <si>
    <t>PROTEÍNA C REACTIVA MANUAL O SEMIAUTOMATIZADO</t>
  </si>
  <si>
    <t>Virus de Inmunodeficiencia Humana CARGA VIRAL</t>
  </si>
  <si>
    <t>ELASTASA PANCREÁTICA</t>
  </si>
  <si>
    <t>LINFOCITOS CD 20 (CITOMETRIA DE FLUJO)</t>
  </si>
  <si>
    <t>LINFOCITOS CD19</t>
  </si>
  <si>
    <t>PROTEÍNAS DE BENCE JONES MANUAL</t>
  </si>
  <si>
    <t>PROTEÍNAS DIFERENCIADAS [ALBUMINA-GLOBULINA]</t>
  </si>
  <si>
    <t>PROTEÍNAS EN ORINA DE 24 HORAS</t>
  </si>
  <si>
    <t>PROTEÍNAS TOTALES EN ORINA PARCIAL</t>
  </si>
  <si>
    <t>PROTEÍNAS TOTALES EN SUERO Y OTROS FLUIDOS</t>
  </si>
  <si>
    <t>F2 (FACTOR II O PROTROMBINA) MUTACIÓN G20210A</t>
  </si>
  <si>
    <t>PRUEBA DE CICLAJE [CÉLULAS FALCIFORMES O DREPANOCITOS]</t>
  </si>
  <si>
    <t>PRUEBA DE TOLERANCIA A LA GLUCOSA POR 2 HORAS (3 MUESTRAS: 0 60 Y 120 MINUTOS)</t>
  </si>
  <si>
    <t>PRUEBA DE TOLERANCIA A LA GLUCOSA POR 2 HORAS (4 MUESTRAS: 0 30 60 Y 120 MINUTOS)</t>
  </si>
  <si>
    <t>PRUEBA DE TOLERANCIA A LA GLUCOSA POR 2 HORAS (5 MUESTRAS: 0 30 60 90 Y 120 MINUTOS)</t>
  </si>
  <si>
    <t>PRUEBA DE TOLERANCIA A LA GLUCOSA POR 4 HORAS (7 MUESTRAS: 0 30 60 90 120 180 Y 240 MINUTOS)</t>
  </si>
  <si>
    <t>PRUEBA NO TREPONÉMICA MANUAL</t>
  </si>
  <si>
    <t>RECUENTO DE PLAQUETAS AUTOMATIZADO</t>
  </si>
  <si>
    <t>RECUENTO DE RETICULOCITOS METODO MANUAL</t>
  </si>
  <si>
    <t>RELACIÓN LACTATO/PIRUVATO</t>
  </si>
  <si>
    <t>Mycobacterium tuberculosis IDENTIFICACIÓN REACCIÓN EN CADENA DE LA POLIMERASA</t>
  </si>
  <si>
    <t>METANEFRINAS FRACCIONADAS EN PLASMA SEMIAUTOMATIZADO O AUTOMATIZADO</t>
  </si>
  <si>
    <t>Hepatitis C CARGA VIRAL</t>
  </si>
  <si>
    <t>RETRACCIÓN DE COÁGULO</t>
  </si>
  <si>
    <t>RNP ANTICUERPOS SEMIAUTOMATIZADO O AUTOMATIZADO</t>
  </si>
  <si>
    <t>Hepatitis B CARGA VIRAL</t>
  </si>
  <si>
    <t>Rubeola ANTICUERPOS Ig G AUTOMATIZADO</t>
  </si>
  <si>
    <t>Rubeola ANTICUERPOS Ig M AUTOMATIZADO</t>
  </si>
  <si>
    <t>CARIOTIPO CON BANDEO Q ALTA RESOLUCION</t>
  </si>
  <si>
    <t>SANGRE OCULTA EN MATERIA FECAL [GUAYACO O EQUIVALENTE]</t>
  </si>
  <si>
    <t>ARILSULFATASA A ACTIVIDAD EN LEUCOCITOS</t>
  </si>
  <si>
    <t>SCL-70 ANTICUERPOS SEMIAUTOMATIZADO O AUTOMATIZADO</t>
  </si>
  <si>
    <t>SECRECIÓN URETRAL</t>
  </si>
  <si>
    <t>Sm ANTICUERPOS SEMIAUTOMATIZADO O AUTOMATIZADO</t>
  </si>
  <si>
    <t>SODIO</t>
  </si>
  <si>
    <t>SODIO EN ORINA DE 24 HORAS</t>
  </si>
  <si>
    <t>SODIO EN ORINA PARCIAL</t>
  </si>
  <si>
    <t>SOMATOMEDINA C [FACTOR I DE CRECIMIENTO SIMILAR A LA INSULINA O IGF-1]</t>
  </si>
  <si>
    <t>SSA [Ro] ANTICUERPOS SEMIAUTOMATIZADO O AUTOMATIZADO</t>
  </si>
  <si>
    <t>SSB [La] ANTICUERPOS Ig G SEMIAUTOMATIZADO O AUTOMATIZADO</t>
  </si>
  <si>
    <t>GLICOSAMINOGLICANOS [MUCOPOLISACÁRIDOS] EN ORINA</t>
  </si>
  <si>
    <t xml:space="preserve">Pneumocystis carinii ANTÍGENO </t>
  </si>
  <si>
    <t>CATECOLAMINAS TOTALES EN ORINA DE 24 H</t>
  </si>
  <si>
    <t>ANTICUERPOS ACUAPORINA 4 SEMIAUTOMATIZADO O AUTOMATIZADO</t>
  </si>
  <si>
    <t>TESTOSTERONA LIBRE</t>
  </si>
  <si>
    <t>TESTOSTERONA TOTAL</t>
  </si>
  <si>
    <t>TIEMPO DE COAGULACIÓN</t>
  </si>
  <si>
    <t>TIEMPO DE PROTROMBINA - PT</t>
  </si>
  <si>
    <t>TIEMPO DE SANGRÍA [IVY O DUKE]</t>
  </si>
  <si>
    <t>TIEMPO DE SANGRIA ESTANDARIZADO</t>
  </si>
  <si>
    <t>CARIOTIPO CON BANDEO G ALTA RESOLUCION</t>
  </si>
  <si>
    <t>TIEMPO PARCIAL DE TROMBOPLASTINA - PTT</t>
  </si>
  <si>
    <t>CARIOTIPO CON BANDEO RT</t>
  </si>
  <si>
    <t>TIROGLOBULINA</t>
  </si>
  <si>
    <t>TIROIDEOS MICROSOMALES ANTICUERPOS (TIROIDEOS PEROXIDASA ANTICUERPOS) AUTOMATIZADO</t>
  </si>
  <si>
    <t>TIROIDEOS TIROGLOBULÍNICOS ANTICUERPOS AUTOMATIZADO</t>
  </si>
  <si>
    <t>TIROXINA LIBRE</t>
  </si>
  <si>
    <t>TIROXINA TOTAL</t>
  </si>
  <si>
    <t>TOMA DE MUESTRA</t>
  </si>
  <si>
    <t>#N/D</t>
  </si>
  <si>
    <t>CARIOTIPO PARA ESTADOS LEUCÉMICOS</t>
  </si>
  <si>
    <t>Toxoplasma gondii ANTICUERPOS Ig G SEMIAUTOMATIZADO O AUTOMATIZADO</t>
  </si>
  <si>
    <t>Toxoplasma gondii ANTICUERPOS Ig M SEMIAUTOMATIZADO O AUTOMATIZADO</t>
  </si>
  <si>
    <t>TRANSAMINASA GLUTÁMICO OXALACÉTICA [ASPARTATO AMINO TRANSFERASA]</t>
  </si>
  <si>
    <t>TRANSAMINASA GLUTÁMICO-PIRÚVICA [ALANINO AMINO TRANSFERASA]</t>
  </si>
  <si>
    <t>TRANSFERRINA AUTOMATIZADA</t>
  </si>
  <si>
    <t>Treponema pallidum ANTICUERPOS (PRUEBA TREPONEMICA) TPTHA</t>
  </si>
  <si>
    <t>TRIGLICÉRIDOS</t>
  </si>
  <si>
    <t>TRIYODOTIRONINA LIBRE</t>
  </si>
  <si>
    <t>TRIYODOTIRONINA TOTAL</t>
  </si>
  <si>
    <t xml:space="preserve">TROPONINA </t>
  </si>
  <si>
    <t xml:space="preserve">SULFATO EN ORINA </t>
  </si>
  <si>
    <t xml:space="preserve">DETECCIÒN DE LA MUTACIOÒN V617F EN EL GEN JAK2 CUALITATIVO </t>
  </si>
  <si>
    <t>AMINOACIDOS CUANTITATIVOS EN ORINA</t>
  </si>
  <si>
    <t>TUBERCULINA PRUEBA [DE MANTOUX]</t>
  </si>
  <si>
    <t>UROANÁLISIS</t>
  </si>
  <si>
    <t>UROCULTIVO (ANTIBIOGRAMA CONCENTRACIÓN MÍNIMA INHIBITORIA AUTOMATIZADO)</t>
  </si>
  <si>
    <t>Varicela zoster ANTICUERPOS Ig G SEMIAUTOMATIZADO O AUTOMATIZADO</t>
  </si>
  <si>
    <t>Varicela zoster ANTICUERPOS Ig M SEMIAUTOMATIZADO O AUTOMATIZADO</t>
  </si>
  <si>
    <t>AMINOACIDOS CUANTITATIVOS EN PLASMA PANEL COMPLETO</t>
  </si>
  <si>
    <t>Virus de Inmunodeficiencia Humana Cualitativa</t>
  </si>
  <si>
    <t>Virus de Inmunodeficiencia Humana Cuantitativa</t>
  </si>
  <si>
    <t>BCR/ABL TRANSLOCACIÓN DE GENES CUALITATIVO</t>
  </si>
  <si>
    <t>BCR/ABL TRANSLOCACIÓN DE GENES CUANTITATIVO</t>
  </si>
  <si>
    <t>CARIOTIPO CON CONTEO DE 100 METAFASES</t>
  </si>
  <si>
    <t>VITAMINA B12 [CIANOCOBALAMINA]</t>
  </si>
  <si>
    <t>Hepatitis C GENOTIPO</t>
  </si>
  <si>
    <t>VITAMINA D 25 HIDROXI TOTAL [D2-D3] [CALCIFEROL]</t>
  </si>
  <si>
    <t>GRUPO 1 LABORATORIO</t>
  </si>
  <si>
    <r>
      <t>PROCESO DE MÍNIMA CUANTÍA No 127-DIGSA-CENACARM-2020</t>
    </r>
    <r>
      <rPr>
        <b/>
        <sz val="11"/>
        <color rgb="FFFF0000"/>
        <rFont val="Arial Narrow"/>
        <family val="2"/>
      </rPr>
      <t xml:space="preserve"> </t>
    </r>
    <r>
      <rPr>
        <b/>
        <sz val="11"/>
        <color theme="1"/>
        <rFont val="Arial Narrow"/>
        <family val="2"/>
      </rPr>
      <t>CUYO OBJETO ES LA PRESTACION DE SERVICIOS DE SALUD GRUPO I (LABORATORIO CLINICO) – GRUPO II (REUMATOLOGIA) CONTEMPLADOS EN EL ACUERDO 002 Y 042 DE 2005 PARA LOS USUARIOS Y BENEFICIARIOS DEL SUBSISTEMA DE SALUD DE LAS FUERZAS MILITARES PARA EL ESTABLECIMIENTO DE SANIDAD MILITAR BAS 08 EN ARMENIA”.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</si>
</sst>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43" formatCode="_-* #,##0.00_-;\-* #,##0.00_-;_-* &quot;-&quot;??_-;_-@_-"/>
    <numFmt numFmtId="164" formatCode="_-* #,##0.00_-;\-* #,##0.00_-;_-* &quot;-&quot;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Arial Narrow"/>
      <family val="2"/>
    </font>
    <font>
      <b/>
      <sz val="10"/>
      <name val="Arial Narrow"/>
      <family val="2"/>
    </font>
    <font>
      <sz val="9"/>
      <name val="Arial Narrow"/>
      <family val="2"/>
    </font>
    <font>
      <b/>
      <sz val="11"/>
      <color theme="1"/>
      <name val="Arial Narrow"/>
      <family val="2"/>
    </font>
    <font>
      <b/>
      <sz val="11"/>
      <color rgb="FFFF000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1">
    <xf numFmtId="0" fontId="0" fillId="0" borderId="0" xfId="0"/>
    <xf numFmtId="0" fontId="2" fillId="2" borderId="1" xfId="0" applyFont="1" applyFill="1" applyBorder="1" applyAlignment="1" applyProtection="1">
      <alignment horizontal="center" vertical="center" textRotation="90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164" fontId="2" fillId="2" borderId="1" xfId="2" applyNumberFormat="1" applyFont="1" applyFill="1" applyBorder="1" applyAlignment="1" applyProtection="1">
      <alignment horizontal="center" vertical="center" wrapText="1"/>
      <protection locked="0"/>
    </xf>
    <xf numFmtId="41" fontId="2" fillId="2" borderId="1" xfId="2" applyFont="1" applyFill="1" applyBorder="1" applyAlignment="1" applyProtection="1">
      <alignment horizontal="center" vertical="center" wrapText="1"/>
      <protection locked="0"/>
    </xf>
    <xf numFmtId="164" fontId="4" fillId="0" borderId="3" xfId="2" applyNumberFormat="1" applyFont="1" applyBorder="1" applyAlignment="1">
      <alignment horizontal="center"/>
    </xf>
    <xf numFmtId="43" fontId="4" fillId="0" borderId="3" xfId="0" applyNumberFormat="1" applyFont="1" applyBorder="1" applyAlignment="1">
      <alignment horizontal="center"/>
    </xf>
    <xf numFmtId="164" fontId="4" fillId="0" borderId="3" xfId="2" applyNumberFormat="1" applyFont="1" applyFill="1" applyBorder="1" applyAlignment="1">
      <alignment horizontal="center"/>
    </xf>
    <xf numFmtId="4" fontId="4" fillId="0" borderId="3" xfId="0" applyNumberFormat="1" applyFont="1" applyFill="1" applyBorder="1"/>
    <xf numFmtId="43" fontId="4" fillId="0" borderId="3" xfId="1" applyFont="1" applyFill="1" applyBorder="1" applyAlignment="1">
      <alignment horizontal="center"/>
    </xf>
    <xf numFmtId="43" fontId="4" fillId="0" borderId="3" xfId="0" applyNumberFormat="1" applyFont="1" applyBorder="1"/>
    <xf numFmtId="164" fontId="4" fillId="0" borderId="3" xfId="0" applyNumberFormat="1" applyFont="1" applyBorder="1"/>
    <xf numFmtId="0" fontId="4" fillId="0" borderId="3" xfId="0" applyFont="1" applyBorder="1"/>
    <xf numFmtId="9" fontId="4" fillId="0" borderId="3" xfId="3" applyFont="1" applyBorder="1"/>
    <xf numFmtId="43" fontId="2" fillId="0" borderId="3" xfId="0" applyNumberFormat="1" applyFont="1" applyBorder="1"/>
    <xf numFmtId="0" fontId="4" fillId="3" borderId="3" xfId="0" applyFont="1" applyFill="1" applyBorder="1"/>
    <xf numFmtId="164" fontId="4" fillId="0" borderId="1" xfId="2" applyNumberFormat="1" applyFont="1" applyBorder="1" applyAlignment="1">
      <alignment horizontal="center"/>
    </xf>
    <xf numFmtId="43" fontId="4" fillId="0" borderId="1" xfId="0" applyNumberFormat="1" applyFont="1" applyBorder="1" applyAlignment="1">
      <alignment horizontal="center"/>
    </xf>
    <xf numFmtId="164" fontId="4" fillId="0" borderId="1" xfId="2" applyNumberFormat="1" applyFont="1" applyFill="1" applyBorder="1" applyAlignment="1">
      <alignment horizontal="center"/>
    </xf>
    <xf numFmtId="164" fontId="4" fillId="0" borderId="1" xfId="2" applyNumberFormat="1" applyFont="1" applyFill="1" applyBorder="1"/>
    <xf numFmtId="43" fontId="4" fillId="0" borderId="1" xfId="1" applyFont="1" applyFill="1" applyBorder="1" applyAlignment="1">
      <alignment horizontal="center"/>
    </xf>
    <xf numFmtId="43" fontId="4" fillId="0" borderId="1" xfId="0" applyNumberFormat="1" applyFont="1" applyBorder="1"/>
    <xf numFmtId="164" fontId="4" fillId="0" borderId="1" xfId="0" applyNumberFormat="1" applyFont="1" applyBorder="1"/>
    <xf numFmtId="0" fontId="4" fillId="0" borderId="1" xfId="0" applyFont="1" applyBorder="1"/>
    <xf numFmtId="9" fontId="4" fillId="0" borderId="1" xfId="3" applyFont="1" applyBorder="1"/>
    <xf numFmtId="43" fontId="2" fillId="0" borderId="1" xfId="0" applyNumberFormat="1" applyFont="1" applyBorder="1"/>
    <xf numFmtId="0" fontId="4" fillId="3" borderId="1" xfId="0" applyFont="1" applyFill="1" applyBorder="1"/>
    <xf numFmtId="43" fontId="4" fillId="0" borderId="1" xfId="0" applyNumberFormat="1" applyFont="1" applyFill="1" applyBorder="1" applyAlignment="1">
      <alignment horizontal="center"/>
    </xf>
    <xf numFmtId="0" fontId="4" fillId="4" borderId="1" xfId="0" applyFont="1" applyFill="1" applyBorder="1"/>
    <xf numFmtId="164" fontId="4" fillId="0" borderId="3" xfId="2" applyNumberFormat="1" applyFont="1" applyFill="1" applyBorder="1"/>
    <xf numFmtId="4" fontId="4" fillId="0" borderId="1" xfId="0" applyNumberFormat="1" applyFont="1" applyBorder="1" applyAlignment="1">
      <alignment horizontal="right" vertical="center" wrapText="1"/>
    </xf>
    <xf numFmtId="0" fontId="4" fillId="0" borderId="1" xfId="0" applyFont="1" applyFill="1" applyBorder="1" applyAlignment="1">
      <alignment horizontal="center"/>
    </xf>
    <xf numFmtId="4" fontId="4" fillId="0" borderId="4" xfId="0" applyNumberFormat="1" applyFont="1" applyBorder="1" applyAlignment="1">
      <alignment horizontal="right" vertical="center" wrapText="1"/>
    </xf>
    <xf numFmtId="43" fontId="4" fillId="0" borderId="1" xfId="1" applyFont="1" applyFill="1" applyBorder="1"/>
    <xf numFmtId="164" fontId="4" fillId="0" borderId="1" xfId="2" applyNumberFormat="1" applyFont="1" applyFill="1" applyBorder="1" applyAlignment="1">
      <alignment horizontal="right"/>
    </xf>
    <xf numFmtId="43" fontId="4" fillId="0" borderId="0" xfId="1" applyFont="1" applyBorder="1"/>
    <xf numFmtId="0" fontId="5" fillId="0" borderId="0" xfId="0" applyFont="1" applyAlignment="1">
      <alignment horizontal="center" wrapText="1"/>
    </xf>
    <xf numFmtId="0" fontId="5" fillId="0" borderId="6" xfId="0" applyFont="1" applyBorder="1" applyAlignment="1">
      <alignment horizontal="center"/>
    </xf>
    <xf numFmtId="0" fontId="4" fillId="0" borderId="3" xfId="0" applyFont="1" applyFill="1" applyBorder="1" applyAlignment="1" applyProtection="1">
      <alignment horizontal="center" wrapText="1" readingOrder="1"/>
      <protection locked="0"/>
    </xf>
    <xf numFmtId="0" fontId="4" fillId="0" borderId="3" xfId="0" applyFont="1" applyFill="1" applyBorder="1" applyAlignment="1">
      <alignment wrapText="1" readingOrder="1"/>
    </xf>
    <xf numFmtId="0" fontId="4" fillId="0" borderId="3" xfId="0" applyFont="1" applyFill="1" applyBorder="1" applyAlignment="1">
      <alignment horizontal="center" wrapText="1" readingOrder="1"/>
    </xf>
    <xf numFmtId="0" fontId="4" fillId="0" borderId="1" xfId="0" applyFont="1" applyFill="1" applyBorder="1" applyAlignment="1">
      <alignment horizontal="center" wrapText="1" readingOrder="1"/>
    </xf>
    <xf numFmtId="0" fontId="4" fillId="0" borderId="1" xfId="0" applyFont="1" applyFill="1" applyBorder="1" applyAlignment="1" applyProtection="1">
      <alignment horizontal="center" wrapText="1" readingOrder="1"/>
      <protection locked="0"/>
    </xf>
    <xf numFmtId="0" fontId="4" fillId="0" borderId="1" xfId="0" applyFont="1" applyFill="1" applyBorder="1" applyAlignment="1">
      <alignment wrapText="1" readingOrder="1"/>
    </xf>
    <xf numFmtId="0" fontId="4" fillId="0" borderId="2" xfId="0" applyFont="1" applyFill="1" applyBorder="1" applyAlignment="1">
      <alignment horizontal="center" wrapText="1" readingOrder="1"/>
    </xf>
    <xf numFmtId="0" fontId="4" fillId="0" borderId="2" xfId="0" applyFont="1" applyFill="1" applyBorder="1" applyAlignment="1" applyProtection="1">
      <alignment horizontal="center" wrapText="1" readingOrder="1"/>
      <protection locked="0"/>
    </xf>
    <xf numFmtId="0" fontId="4" fillId="0" borderId="5" xfId="0" applyFont="1" applyFill="1" applyBorder="1" applyAlignment="1">
      <alignment horizontal="center" wrapText="1" readingOrder="1"/>
    </xf>
    <xf numFmtId="0" fontId="4" fillId="0" borderId="5" xfId="0" applyFont="1" applyFill="1" applyBorder="1" applyAlignment="1" applyProtection="1">
      <alignment horizontal="center" wrapText="1" readingOrder="1"/>
      <protection locked="0"/>
    </xf>
  </cellXfs>
  <cellStyles count="4">
    <cellStyle name="Millares" xfId="1" builtinId="3"/>
    <cellStyle name="Millares [0]" xfId="2" builtinId="6"/>
    <cellStyle name="Normal" xfId="0" builtinId="0"/>
    <cellStyle name="Porcentaje" xfId="3" builtinId="5"/>
  </cellStyles>
  <dxfs count="2"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0</xdr:colOff>
      <xdr:row>79</xdr:row>
      <xdr:rowOff>720</xdr:rowOff>
    </xdr:from>
    <xdr:ext cx="96120" cy="133920"/>
    <xdr:sp macro="" textlink="">
      <xdr:nvSpPr>
        <xdr:cNvPr id="2" name="CustomShape 1"/>
        <xdr:cNvSpPr/>
      </xdr:nvSpPr>
      <xdr:spPr>
        <a:xfrm>
          <a:off x="6715125" y="27775620"/>
          <a:ext cx="96120" cy="13392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oneCellAnchor>
  <xdr:oneCellAnchor>
    <xdr:from>
      <xdr:col>15</xdr:col>
      <xdr:colOff>0</xdr:colOff>
      <xdr:row>79</xdr:row>
      <xdr:rowOff>720</xdr:rowOff>
    </xdr:from>
    <xdr:ext cx="96120" cy="133920"/>
    <xdr:sp macro="" textlink="">
      <xdr:nvSpPr>
        <xdr:cNvPr id="3" name="CustomShape 1"/>
        <xdr:cNvSpPr/>
      </xdr:nvSpPr>
      <xdr:spPr>
        <a:xfrm>
          <a:off x="6715125" y="27775620"/>
          <a:ext cx="96120" cy="13392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oneCellAnchor>
  <xdr:oneCellAnchor>
    <xdr:from>
      <xdr:col>15</xdr:col>
      <xdr:colOff>0</xdr:colOff>
      <xdr:row>79</xdr:row>
      <xdr:rowOff>720</xdr:rowOff>
    </xdr:from>
    <xdr:ext cx="96120" cy="133920"/>
    <xdr:sp macro="" textlink="">
      <xdr:nvSpPr>
        <xdr:cNvPr id="4" name="CustomShape 1"/>
        <xdr:cNvSpPr/>
      </xdr:nvSpPr>
      <xdr:spPr>
        <a:xfrm>
          <a:off x="6715125" y="27775620"/>
          <a:ext cx="96120" cy="13392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oneCellAnchor>
  <xdr:oneCellAnchor>
    <xdr:from>
      <xdr:col>15</xdr:col>
      <xdr:colOff>0</xdr:colOff>
      <xdr:row>79</xdr:row>
      <xdr:rowOff>720</xdr:rowOff>
    </xdr:from>
    <xdr:ext cx="96120" cy="133920"/>
    <xdr:sp macro="" textlink="">
      <xdr:nvSpPr>
        <xdr:cNvPr id="5" name="CustomShape 1"/>
        <xdr:cNvSpPr/>
      </xdr:nvSpPr>
      <xdr:spPr>
        <a:xfrm>
          <a:off x="6715125" y="27775620"/>
          <a:ext cx="96120" cy="13392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oneCellAnchor>
  <xdr:oneCellAnchor>
    <xdr:from>
      <xdr:col>15</xdr:col>
      <xdr:colOff>0</xdr:colOff>
      <xdr:row>284</xdr:row>
      <xdr:rowOff>214177</xdr:rowOff>
    </xdr:from>
    <xdr:ext cx="677513" cy="163880"/>
    <xdr:sp macro="" textlink="">
      <xdr:nvSpPr>
        <xdr:cNvPr id="6" name="CustomShape 1"/>
        <xdr:cNvSpPr/>
      </xdr:nvSpPr>
      <xdr:spPr>
        <a:xfrm>
          <a:off x="6715125" y="105989302"/>
          <a:ext cx="677513" cy="16388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oneCellAnchor>
  <xdr:oneCellAnchor>
    <xdr:from>
      <xdr:col>15</xdr:col>
      <xdr:colOff>0</xdr:colOff>
      <xdr:row>284</xdr:row>
      <xdr:rowOff>214177</xdr:rowOff>
    </xdr:from>
    <xdr:ext cx="677513" cy="163880"/>
    <xdr:sp macro="" textlink="">
      <xdr:nvSpPr>
        <xdr:cNvPr id="7" name="CustomShape 1"/>
        <xdr:cNvSpPr/>
      </xdr:nvSpPr>
      <xdr:spPr>
        <a:xfrm>
          <a:off x="6715125" y="105989302"/>
          <a:ext cx="677513" cy="16388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oneCellAnchor>
  <xdr:oneCellAnchor>
    <xdr:from>
      <xdr:col>15</xdr:col>
      <xdr:colOff>0</xdr:colOff>
      <xdr:row>284</xdr:row>
      <xdr:rowOff>214177</xdr:rowOff>
    </xdr:from>
    <xdr:ext cx="677513" cy="163880"/>
    <xdr:sp macro="" textlink="">
      <xdr:nvSpPr>
        <xdr:cNvPr id="8" name="CustomShape 1"/>
        <xdr:cNvSpPr/>
      </xdr:nvSpPr>
      <xdr:spPr>
        <a:xfrm>
          <a:off x="6715125" y="105989302"/>
          <a:ext cx="677513" cy="16388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oneCellAnchor>
  <xdr:oneCellAnchor>
    <xdr:from>
      <xdr:col>15</xdr:col>
      <xdr:colOff>0</xdr:colOff>
      <xdr:row>284</xdr:row>
      <xdr:rowOff>214177</xdr:rowOff>
    </xdr:from>
    <xdr:ext cx="677513" cy="163880"/>
    <xdr:sp macro="" textlink="">
      <xdr:nvSpPr>
        <xdr:cNvPr id="9" name="CustomShape 1"/>
        <xdr:cNvSpPr/>
      </xdr:nvSpPr>
      <xdr:spPr>
        <a:xfrm>
          <a:off x="6715125" y="105989302"/>
          <a:ext cx="677513" cy="16388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oneCellAnchor>
  <xdr:oneCellAnchor>
    <xdr:from>
      <xdr:col>15</xdr:col>
      <xdr:colOff>0</xdr:colOff>
      <xdr:row>79</xdr:row>
      <xdr:rowOff>720</xdr:rowOff>
    </xdr:from>
    <xdr:ext cx="96120" cy="133920"/>
    <xdr:sp macro="" textlink="">
      <xdr:nvSpPr>
        <xdr:cNvPr id="10" name="CustomShape 1"/>
        <xdr:cNvSpPr/>
      </xdr:nvSpPr>
      <xdr:spPr>
        <a:xfrm>
          <a:off x="6715125" y="27775620"/>
          <a:ext cx="96120" cy="13392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oneCellAnchor>
  <xdr:oneCellAnchor>
    <xdr:from>
      <xdr:col>15</xdr:col>
      <xdr:colOff>0</xdr:colOff>
      <xdr:row>79</xdr:row>
      <xdr:rowOff>720</xdr:rowOff>
    </xdr:from>
    <xdr:ext cx="96120" cy="133920"/>
    <xdr:sp macro="" textlink="">
      <xdr:nvSpPr>
        <xdr:cNvPr id="11" name="CustomShape 1"/>
        <xdr:cNvSpPr/>
      </xdr:nvSpPr>
      <xdr:spPr>
        <a:xfrm>
          <a:off x="6715125" y="27775620"/>
          <a:ext cx="96120" cy="13392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oneCellAnchor>
  <xdr:oneCellAnchor>
    <xdr:from>
      <xdr:col>15</xdr:col>
      <xdr:colOff>0</xdr:colOff>
      <xdr:row>79</xdr:row>
      <xdr:rowOff>720</xdr:rowOff>
    </xdr:from>
    <xdr:ext cx="96120" cy="133920"/>
    <xdr:sp macro="" textlink="">
      <xdr:nvSpPr>
        <xdr:cNvPr id="12" name="CustomShape 1"/>
        <xdr:cNvSpPr/>
      </xdr:nvSpPr>
      <xdr:spPr>
        <a:xfrm>
          <a:off x="6715125" y="27775620"/>
          <a:ext cx="96120" cy="13392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oneCellAnchor>
  <xdr:oneCellAnchor>
    <xdr:from>
      <xdr:col>15</xdr:col>
      <xdr:colOff>0</xdr:colOff>
      <xdr:row>79</xdr:row>
      <xdr:rowOff>720</xdr:rowOff>
    </xdr:from>
    <xdr:ext cx="96120" cy="133920"/>
    <xdr:sp macro="" textlink="">
      <xdr:nvSpPr>
        <xdr:cNvPr id="13" name="CustomShape 1"/>
        <xdr:cNvSpPr/>
      </xdr:nvSpPr>
      <xdr:spPr>
        <a:xfrm>
          <a:off x="6715125" y="27775620"/>
          <a:ext cx="96120" cy="13392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oneCellAnchor>
  <xdr:oneCellAnchor>
    <xdr:from>
      <xdr:col>15</xdr:col>
      <xdr:colOff>0</xdr:colOff>
      <xdr:row>284</xdr:row>
      <xdr:rowOff>214177</xdr:rowOff>
    </xdr:from>
    <xdr:ext cx="677513" cy="163880"/>
    <xdr:sp macro="" textlink="">
      <xdr:nvSpPr>
        <xdr:cNvPr id="14" name="CustomShape 1"/>
        <xdr:cNvSpPr/>
      </xdr:nvSpPr>
      <xdr:spPr>
        <a:xfrm>
          <a:off x="6715125" y="105989302"/>
          <a:ext cx="677513" cy="16388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oneCellAnchor>
  <xdr:oneCellAnchor>
    <xdr:from>
      <xdr:col>15</xdr:col>
      <xdr:colOff>0</xdr:colOff>
      <xdr:row>284</xdr:row>
      <xdr:rowOff>214177</xdr:rowOff>
    </xdr:from>
    <xdr:ext cx="677513" cy="163880"/>
    <xdr:sp macro="" textlink="">
      <xdr:nvSpPr>
        <xdr:cNvPr id="15" name="CustomShape 1"/>
        <xdr:cNvSpPr/>
      </xdr:nvSpPr>
      <xdr:spPr>
        <a:xfrm>
          <a:off x="6715125" y="105989302"/>
          <a:ext cx="677513" cy="16388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oneCellAnchor>
  <xdr:oneCellAnchor>
    <xdr:from>
      <xdr:col>15</xdr:col>
      <xdr:colOff>0</xdr:colOff>
      <xdr:row>284</xdr:row>
      <xdr:rowOff>214177</xdr:rowOff>
    </xdr:from>
    <xdr:ext cx="677513" cy="163880"/>
    <xdr:sp macro="" textlink="">
      <xdr:nvSpPr>
        <xdr:cNvPr id="16" name="CustomShape 1"/>
        <xdr:cNvSpPr/>
      </xdr:nvSpPr>
      <xdr:spPr>
        <a:xfrm>
          <a:off x="6715125" y="105989302"/>
          <a:ext cx="677513" cy="16388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oneCellAnchor>
  <xdr:oneCellAnchor>
    <xdr:from>
      <xdr:col>15</xdr:col>
      <xdr:colOff>0</xdr:colOff>
      <xdr:row>284</xdr:row>
      <xdr:rowOff>214177</xdr:rowOff>
    </xdr:from>
    <xdr:ext cx="677513" cy="163880"/>
    <xdr:sp macro="" textlink="">
      <xdr:nvSpPr>
        <xdr:cNvPr id="17" name="CustomShape 1"/>
        <xdr:cNvSpPr/>
      </xdr:nvSpPr>
      <xdr:spPr>
        <a:xfrm>
          <a:off x="6715125" y="105989302"/>
          <a:ext cx="677513" cy="16388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oneCellAnchor>
  <xdr:twoCellAnchor>
    <xdr:from>
      <xdr:col>0</xdr:col>
      <xdr:colOff>742950</xdr:colOff>
      <xdr:row>0</xdr:row>
      <xdr:rowOff>0</xdr:rowOff>
    </xdr:from>
    <xdr:to>
      <xdr:col>2</xdr:col>
      <xdr:colOff>47625</xdr:colOff>
      <xdr:row>5</xdr:row>
      <xdr:rowOff>38100</xdr:rowOff>
    </xdr:to>
    <xdr:pic>
      <xdr:nvPicPr>
        <xdr:cNvPr id="19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0"/>
          <a:ext cx="828675" cy="1009650"/>
        </a:xfrm>
        <a:prstGeom prst="rect">
          <a:avLst/>
        </a:prstGeom>
        <a:solidFill>
          <a:srgbClr val="FFFFFF"/>
        </a:solidFill>
      </xdr:spPr>
    </xdr:pic>
    <xdr:clientData/>
  </xdr:twoCellAnchor>
  <xdr:twoCellAnchor>
    <xdr:from>
      <xdr:col>2</xdr:col>
      <xdr:colOff>104774</xdr:colOff>
      <xdr:row>1</xdr:row>
      <xdr:rowOff>0</xdr:rowOff>
    </xdr:from>
    <xdr:to>
      <xdr:col>7</xdr:col>
      <xdr:colOff>76200</xdr:colOff>
      <xdr:row>4</xdr:row>
      <xdr:rowOff>152400</xdr:rowOff>
    </xdr:to>
    <xdr:sp macro="" textlink="">
      <xdr:nvSpPr>
        <xdr:cNvPr id="20" name="Cuadro de texto 1327"/>
        <xdr:cNvSpPr txBox="1">
          <a:spLocks noChangeArrowheads="1"/>
        </xdr:cNvSpPr>
      </xdr:nvSpPr>
      <xdr:spPr bwMode="auto">
        <a:xfrm>
          <a:off x="1628774" y="190500"/>
          <a:ext cx="4419601" cy="74295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es-CO" sz="1200" b="1" i="0" u="none" strike="noStrike" baseline="0">
              <a:solidFill>
                <a:srgbClr val="000000"/>
              </a:solidFill>
              <a:latin typeface="Arial Narrow"/>
            </a:rPr>
            <a:t>MINISTERIO DE DEFENSA NACIONAL</a:t>
          </a:r>
          <a:endParaRPr lang="es-CO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es-CO" sz="1200" b="1" i="0" u="none" strike="noStrike" baseline="0">
              <a:solidFill>
                <a:srgbClr val="000000"/>
              </a:solidFill>
              <a:latin typeface="Arial Narrow"/>
            </a:rPr>
            <a:t>COMANDO GENERAL FUERZAS  MILITARES</a:t>
          </a:r>
          <a:endParaRPr lang="es-CO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es-CO" sz="1200" b="1" i="0" u="none" strike="noStrike" baseline="0">
              <a:solidFill>
                <a:srgbClr val="000000"/>
              </a:solidFill>
              <a:latin typeface="Arial Narrow"/>
            </a:rPr>
            <a:t>EJÉRCITO NACIONAL</a:t>
          </a:r>
          <a:endParaRPr lang="es-CO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es-CO" sz="1200" b="1" i="0" u="none" strike="noStrike" baseline="0">
              <a:solidFill>
                <a:srgbClr val="000000"/>
              </a:solidFill>
              <a:latin typeface="Arial Narrow"/>
            </a:rPr>
            <a:t>CENTRAL ADMINISTRATIVA Y CONTABLE REGIONAL  ARMENIA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449"/>
  <sheetViews>
    <sheetView tabSelected="1" topLeftCell="D1" workbookViewId="0">
      <selection activeCell="M13" sqref="M13"/>
    </sheetView>
  </sheetViews>
  <sheetFormatPr baseColWidth="10" defaultRowHeight="15" x14ac:dyDescent="0.25"/>
  <cols>
    <col min="3" max="3" width="21" customWidth="1"/>
    <col min="11" max="12" width="0" hidden="1" customWidth="1"/>
  </cols>
  <sheetData>
    <row r="2" spans="1:24" ht="16.5" customHeight="1" x14ac:dyDescent="0.25"/>
    <row r="7" spans="1:24" ht="51.75" customHeight="1" x14ac:dyDescent="0.3">
      <c r="A7" s="39" t="s">
        <v>469</v>
      </c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</row>
    <row r="9" spans="1:24" ht="16.5" x14ac:dyDescent="0.3">
      <c r="A9" s="40" t="s">
        <v>468</v>
      </c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</row>
    <row r="10" spans="1:24" ht="54" x14ac:dyDescent="0.25">
      <c r="A10" s="1" t="s">
        <v>0</v>
      </c>
      <c r="B10" s="2" t="s">
        <v>1</v>
      </c>
      <c r="C10" s="2" t="s">
        <v>2</v>
      </c>
      <c r="D10" s="2" t="s">
        <v>3</v>
      </c>
      <c r="E10" s="3" t="s">
        <v>4</v>
      </c>
      <c r="F10" s="2" t="s">
        <v>5</v>
      </c>
      <c r="G10" s="4" t="s">
        <v>6</v>
      </c>
      <c r="H10" s="2" t="s">
        <v>7</v>
      </c>
      <c r="I10" s="5" t="s">
        <v>8</v>
      </c>
      <c r="J10" s="2" t="s">
        <v>9</v>
      </c>
      <c r="K10" s="2" t="s">
        <v>10</v>
      </c>
      <c r="L10" s="6" t="s">
        <v>11</v>
      </c>
      <c r="M10" s="2" t="s">
        <v>12</v>
      </c>
      <c r="N10" s="6" t="s">
        <v>13</v>
      </c>
      <c r="O10" s="7" t="s">
        <v>14</v>
      </c>
      <c r="P10" s="2" t="s">
        <v>15</v>
      </c>
      <c r="Q10" s="2" t="s">
        <v>16</v>
      </c>
      <c r="R10" s="2" t="s">
        <v>17</v>
      </c>
      <c r="S10" s="2" t="s">
        <v>18</v>
      </c>
      <c r="T10" s="2" t="s">
        <v>19</v>
      </c>
      <c r="U10" s="2" t="s">
        <v>20</v>
      </c>
      <c r="V10" s="2" t="s">
        <v>21</v>
      </c>
      <c r="W10" s="2" t="s">
        <v>22</v>
      </c>
      <c r="X10" s="2" t="s">
        <v>23</v>
      </c>
    </row>
    <row r="11" spans="1:24" ht="54" x14ac:dyDescent="0.25">
      <c r="A11" s="41">
        <v>1</v>
      </c>
      <c r="B11" s="41">
        <v>931</v>
      </c>
      <c r="C11" s="42" t="s">
        <v>24</v>
      </c>
      <c r="D11" s="43" t="s">
        <v>25</v>
      </c>
      <c r="E11" s="44">
        <v>0</v>
      </c>
      <c r="F11" s="41">
        <v>1</v>
      </c>
      <c r="G11" s="43">
        <v>1</v>
      </c>
      <c r="H11" s="41">
        <v>85121802</v>
      </c>
      <c r="I11" s="45" t="s">
        <v>26</v>
      </c>
      <c r="J11" s="41">
        <v>906494</v>
      </c>
      <c r="K11" s="8"/>
      <c r="L11" s="8">
        <f>ROUND(K11*3.8%,2)</f>
        <v>0</v>
      </c>
      <c r="M11" s="9"/>
      <c r="N11" s="10">
        <v>300000</v>
      </c>
      <c r="O11" s="11">
        <v>344000</v>
      </c>
      <c r="P11" s="12">
        <v>264000</v>
      </c>
      <c r="Q11" s="13">
        <f>MIN(N11:P11)</f>
        <v>264000</v>
      </c>
      <c r="R11" s="14">
        <f>MAX(M11:P11)</f>
        <v>344000</v>
      </c>
      <c r="S11" s="14">
        <f>ROUND(AVERAGE(M11:P11),2)</f>
        <v>302666.67</v>
      </c>
      <c r="T11" s="14">
        <f>MEDIAN(M11:P11)</f>
        <v>300000</v>
      </c>
      <c r="U11" s="15">
        <f>STDEV(M11:P11)</f>
        <v>40066.611203511187</v>
      </c>
      <c r="V11" s="16">
        <f>U11/T11</f>
        <v>0.13355537067837062</v>
      </c>
      <c r="W11" s="17">
        <f>Q11</f>
        <v>264000</v>
      </c>
      <c r="X11" s="18" t="s">
        <v>16</v>
      </c>
    </row>
    <row r="12" spans="1:24" ht="27" x14ac:dyDescent="0.25">
      <c r="A12" s="45">
        <v>2</v>
      </c>
      <c r="B12" s="45">
        <v>931</v>
      </c>
      <c r="C12" s="46" t="s">
        <v>27</v>
      </c>
      <c r="D12" s="44" t="s">
        <v>25</v>
      </c>
      <c r="E12" s="44">
        <v>0</v>
      </c>
      <c r="F12" s="45">
        <v>1</v>
      </c>
      <c r="G12" s="44">
        <v>1</v>
      </c>
      <c r="H12" s="45">
        <v>85121802</v>
      </c>
      <c r="I12" s="45" t="s">
        <v>26</v>
      </c>
      <c r="J12" s="45">
        <v>903105</v>
      </c>
      <c r="K12" s="19">
        <v>25503.5</v>
      </c>
      <c r="L12" s="19">
        <f t="shared" ref="L12:L75" si="0">ROUND(K12*3.8%,2)</f>
        <v>969.13</v>
      </c>
      <c r="M12" s="20">
        <f>K12+L12</f>
        <v>26472.63</v>
      </c>
      <c r="N12" s="21">
        <v>27822</v>
      </c>
      <c r="O12" s="22">
        <v>40177.800000000003</v>
      </c>
      <c r="P12" s="23"/>
      <c r="Q12" s="24">
        <f t="shared" ref="Q12:Q75" si="1">MIN(M12:P12)</f>
        <v>26472.63</v>
      </c>
      <c r="R12" s="25">
        <f t="shared" ref="R12:R75" si="2">MAX(M12:P12)</f>
        <v>40177.800000000003</v>
      </c>
      <c r="S12" s="14">
        <f t="shared" ref="S12:S75" si="3">ROUND(AVERAGE(M12:P12),2)</f>
        <v>31490.81</v>
      </c>
      <c r="T12" s="25">
        <f t="shared" ref="T12:T75" si="4">MEDIAN(M12:P12)</f>
        <v>27822</v>
      </c>
      <c r="U12" s="26">
        <f t="shared" ref="U12:U75" si="5">STDEV(M12:P12)</f>
        <v>7553.3466949624126</v>
      </c>
      <c r="V12" s="27">
        <f t="shared" ref="V12:V75" si="6">U12/T12</f>
        <v>0.27148827169011619</v>
      </c>
      <c r="W12" s="28">
        <f>Q12</f>
        <v>26472.63</v>
      </c>
      <c r="X12" s="29" t="s">
        <v>16</v>
      </c>
    </row>
    <row r="13" spans="1:24" ht="27" x14ac:dyDescent="0.25">
      <c r="A13" s="45">
        <v>3</v>
      </c>
      <c r="B13" s="45">
        <v>931</v>
      </c>
      <c r="C13" s="46" t="s">
        <v>28</v>
      </c>
      <c r="D13" s="44" t="s">
        <v>25</v>
      </c>
      <c r="E13" s="47">
        <v>0</v>
      </c>
      <c r="F13" s="45">
        <v>1</v>
      </c>
      <c r="G13" s="44">
        <v>1</v>
      </c>
      <c r="H13" s="45">
        <v>85121802</v>
      </c>
      <c r="I13" s="48" t="s">
        <v>26</v>
      </c>
      <c r="J13" s="45">
        <v>902024</v>
      </c>
      <c r="K13" s="19">
        <v>6698.7</v>
      </c>
      <c r="L13" s="19">
        <f t="shared" si="0"/>
        <v>254.55</v>
      </c>
      <c r="M13" s="30">
        <f t="shared" ref="M13:M76" si="7">K13+L13</f>
        <v>6953.25</v>
      </c>
      <c r="N13" s="21">
        <v>10240</v>
      </c>
      <c r="O13" s="22">
        <v>22883.9</v>
      </c>
      <c r="P13" s="23">
        <v>22238</v>
      </c>
      <c r="Q13" s="24">
        <f t="shared" si="1"/>
        <v>6953.25</v>
      </c>
      <c r="R13" s="25">
        <f t="shared" si="2"/>
        <v>22883.9</v>
      </c>
      <c r="S13" s="14">
        <f t="shared" si="3"/>
        <v>15578.79</v>
      </c>
      <c r="T13" s="25">
        <f t="shared" si="4"/>
        <v>16239</v>
      </c>
      <c r="U13" s="26">
        <f t="shared" si="5"/>
        <v>8177.4553681014777</v>
      </c>
      <c r="V13" s="27">
        <f t="shared" si="6"/>
        <v>0.5035689000616711</v>
      </c>
      <c r="W13" s="28">
        <f>S13</f>
        <v>15578.79</v>
      </c>
      <c r="X13" s="31" t="s">
        <v>18</v>
      </c>
    </row>
    <row r="14" spans="1:24" ht="27" x14ac:dyDescent="0.25">
      <c r="A14" s="45">
        <v>4</v>
      </c>
      <c r="B14" s="45">
        <v>931</v>
      </c>
      <c r="C14" s="46" t="s">
        <v>29</v>
      </c>
      <c r="D14" s="44" t="s">
        <v>25</v>
      </c>
      <c r="E14" s="47">
        <v>0</v>
      </c>
      <c r="F14" s="45">
        <v>1</v>
      </c>
      <c r="G14" s="44">
        <v>1</v>
      </c>
      <c r="H14" s="45">
        <v>85121802</v>
      </c>
      <c r="I14" s="48" t="s">
        <v>26</v>
      </c>
      <c r="J14" s="45">
        <v>903802</v>
      </c>
      <c r="K14" s="19">
        <v>3679.5</v>
      </c>
      <c r="L14" s="19">
        <f t="shared" si="0"/>
        <v>139.82</v>
      </c>
      <c r="M14" s="30">
        <f t="shared" si="7"/>
        <v>3819.32</v>
      </c>
      <c r="N14" s="21">
        <v>4014</v>
      </c>
      <c r="O14" s="22">
        <v>11317.8</v>
      </c>
      <c r="P14" s="23"/>
      <c r="Q14" s="24">
        <f t="shared" si="1"/>
        <v>3819.32</v>
      </c>
      <c r="R14" s="25">
        <f t="shared" si="2"/>
        <v>11317.8</v>
      </c>
      <c r="S14" s="14">
        <f t="shared" si="3"/>
        <v>6383.71</v>
      </c>
      <c r="T14" s="25">
        <f>MEDIAN(M14:O14)</f>
        <v>4014</v>
      </c>
      <c r="U14" s="26">
        <f>STDEV(M14:P14)</f>
        <v>4274.1587291692085</v>
      </c>
      <c r="V14" s="27">
        <f t="shared" si="6"/>
        <v>1.0648128373615366</v>
      </c>
      <c r="W14" s="28">
        <f>S14</f>
        <v>6383.71</v>
      </c>
      <c r="X14" s="31" t="s">
        <v>18</v>
      </c>
    </row>
    <row r="15" spans="1:24" ht="27" x14ac:dyDescent="0.25">
      <c r="A15" s="45">
        <v>5</v>
      </c>
      <c r="B15" s="45">
        <v>931</v>
      </c>
      <c r="C15" s="46" t="s">
        <v>30</v>
      </c>
      <c r="D15" s="44" t="s">
        <v>25</v>
      </c>
      <c r="E15" s="47">
        <v>0</v>
      </c>
      <c r="F15" s="45">
        <v>1</v>
      </c>
      <c r="G15" s="44">
        <v>1</v>
      </c>
      <c r="H15" s="45">
        <v>85121802</v>
      </c>
      <c r="I15" s="48" t="s">
        <v>26</v>
      </c>
      <c r="J15" s="45">
        <v>903801</v>
      </c>
      <c r="K15" s="19">
        <v>3646.5</v>
      </c>
      <c r="L15" s="19">
        <f t="shared" si="0"/>
        <v>138.57</v>
      </c>
      <c r="M15" s="30">
        <f t="shared" si="7"/>
        <v>3785.07</v>
      </c>
      <c r="N15" s="21">
        <v>3978</v>
      </c>
      <c r="O15" s="22">
        <v>6890</v>
      </c>
      <c r="P15" s="23">
        <v>16386</v>
      </c>
      <c r="Q15" s="24">
        <f t="shared" si="1"/>
        <v>3785.07</v>
      </c>
      <c r="R15" s="25">
        <f t="shared" si="2"/>
        <v>16386</v>
      </c>
      <c r="S15" s="14">
        <f t="shared" si="3"/>
        <v>7759.77</v>
      </c>
      <c r="T15" s="25">
        <f t="shared" si="4"/>
        <v>5434</v>
      </c>
      <c r="U15" s="26">
        <f>STDEV(M15:P15)</f>
        <v>5923.6353783994</v>
      </c>
      <c r="V15" s="27">
        <f t="shared" si="6"/>
        <v>1.0901058848729113</v>
      </c>
      <c r="W15" s="28">
        <f>S15</f>
        <v>7759.77</v>
      </c>
      <c r="X15" s="31" t="s">
        <v>18</v>
      </c>
    </row>
    <row r="16" spans="1:24" ht="27" x14ac:dyDescent="0.25">
      <c r="A16" s="41">
        <v>6</v>
      </c>
      <c r="B16" s="41">
        <v>931</v>
      </c>
      <c r="C16" s="42" t="s">
        <v>31</v>
      </c>
      <c r="D16" s="43" t="s">
        <v>25</v>
      </c>
      <c r="E16" s="44">
        <v>0</v>
      </c>
      <c r="F16" s="41">
        <v>1</v>
      </c>
      <c r="G16" s="43">
        <v>1</v>
      </c>
      <c r="H16" s="41">
        <v>85121802</v>
      </c>
      <c r="I16" s="45" t="s">
        <v>26</v>
      </c>
      <c r="J16" s="41">
        <v>905201</v>
      </c>
      <c r="K16" s="8">
        <v>24315.5</v>
      </c>
      <c r="L16" s="8">
        <f t="shared" si="0"/>
        <v>923.99</v>
      </c>
      <c r="M16" s="9">
        <f t="shared" si="7"/>
        <v>25239.49</v>
      </c>
      <c r="N16" s="10">
        <v>26526</v>
      </c>
      <c r="O16" s="32">
        <v>28083.9</v>
      </c>
      <c r="P16" s="12"/>
      <c r="Q16" s="13">
        <f t="shared" si="1"/>
        <v>25239.49</v>
      </c>
      <c r="R16" s="14">
        <f t="shared" si="2"/>
        <v>28083.9</v>
      </c>
      <c r="S16" s="14">
        <f t="shared" si="3"/>
        <v>26616.46</v>
      </c>
      <c r="T16" s="14">
        <f t="shared" si="4"/>
        <v>26526</v>
      </c>
      <c r="U16" s="15">
        <f t="shared" si="5"/>
        <v>1424.361180681829</v>
      </c>
      <c r="V16" s="16">
        <f t="shared" si="6"/>
        <v>5.3696794868499924E-2</v>
      </c>
      <c r="W16" s="17">
        <f>Q16</f>
        <v>25239.49</v>
      </c>
      <c r="X16" s="18" t="s">
        <v>16</v>
      </c>
    </row>
    <row r="17" spans="1:24" ht="27" x14ac:dyDescent="0.25">
      <c r="A17" s="45">
        <v>7</v>
      </c>
      <c r="B17" s="45">
        <v>931</v>
      </c>
      <c r="C17" s="46" t="s">
        <v>32</v>
      </c>
      <c r="D17" s="44" t="s">
        <v>25</v>
      </c>
      <c r="E17" s="47">
        <v>0</v>
      </c>
      <c r="F17" s="45">
        <v>1</v>
      </c>
      <c r="G17" s="44">
        <v>1</v>
      </c>
      <c r="H17" s="45">
        <v>85121802</v>
      </c>
      <c r="I17" s="48" t="s">
        <v>26</v>
      </c>
      <c r="J17" s="45">
        <v>907006</v>
      </c>
      <c r="K17" s="19">
        <v>6797.25</v>
      </c>
      <c r="L17" s="19">
        <f t="shared" si="0"/>
        <v>258.3</v>
      </c>
      <c r="M17" s="30">
        <f t="shared" si="7"/>
        <v>7055.55</v>
      </c>
      <c r="N17" s="21">
        <v>10390</v>
      </c>
      <c r="O17" s="22">
        <v>18983.900000000001</v>
      </c>
      <c r="P17" s="23"/>
      <c r="Q17" s="24">
        <f t="shared" si="1"/>
        <v>7055.55</v>
      </c>
      <c r="R17" s="25">
        <f t="shared" si="2"/>
        <v>18983.900000000001</v>
      </c>
      <c r="S17" s="14">
        <f t="shared" si="3"/>
        <v>12143.15</v>
      </c>
      <c r="T17" s="25">
        <f t="shared" si="4"/>
        <v>10390</v>
      </c>
      <c r="U17" s="26">
        <f t="shared" si="5"/>
        <v>6154.3914908380721</v>
      </c>
      <c r="V17" s="27">
        <f t="shared" si="6"/>
        <v>0.59233796831935248</v>
      </c>
      <c r="W17" s="28">
        <f>S17</f>
        <v>12143.15</v>
      </c>
      <c r="X17" s="31" t="s">
        <v>18</v>
      </c>
    </row>
    <row r="18" spans="1:24" ht="27" x14ac:dyDescent="0.25">
      <c r="A18" s="41">
        <v>8</v>
      </c>
      <c r="B18" s="41">
        <v>931</v>
      </c>
      <c r="C18" s="42" t="s">
        <v>33</v>
      </c>
      <c r="D18" s="43" t="s">
        <v>25</v>
      </c>
      <c r="E18" s="44">
        <v>0</v>
      </c>
      <c r="F18" s="41">
        <v>1</v>
      </c>
      <c r="G18" s="43">
        <v>1</v>
      </c>
      <c r="H18" s="41">
        <v>85121802</v>
      </c>
      <c r="I18" s="45" t="s">
        <v>26</v>
      </c>
      <c r="J18" s="41">
        <v>903830</v>
      </c>
      <c r="K18" s="8">
        <v>10125</v>
      </c>
      <c r="L18" s="8">
        <f t="shared" si="0"/>
        <v>384.75</v>
      </c>
      <c r="M18" s="9">
        <f t="shared" si="7"/>
        <v>10509.75</v>
      </c>
      <c r="N18" s="10">
        <v>15000</v>
      </c>
      <c r="O18" s="32">
        <v>13133.9</v>
      </c>
      <c r="P18" s="12"/>
      <c r="Q18" s="13">
        <f>MIN(M18:P18)</f>
        <v>10509.75</v>
      </c>
      <c r="R18" s="14">
        <f t="shared" si="2"/>
        <v>15000</v>
      </c>
      <c r="S18" s="14">
        <f t="shared" si="3"/>
        <v>12881.22</v>
      </c>
      <c r="T18" s="14">
        <f t="shared" si="4"/>
        <v>13133.9</v>
      </c>
      <c r="U18" s="15">
        <f t="shared" si="5"/>
        <v>2255.7643750696334</v>
      </c>
      <c r="V18" s="16">
        <f t="shared" si="6"/>
        <v>0.17175129817263976</v>
      </c>
      <c r="W18" s="17">
        <f>Q18</f>
        <v>10509.75</v>
      </c>
      <c r="X18" s="18" t="s">
        <v>16</v>
      </c>
    </row>
    <row r="19" spans="1:24" ht="27" x14ac:dyDescent="0.25">
      <c r="A19" s="45">
        <v>9</v>
      </c>
      <c r="B19" s="45">
        <v>931</v>
      </c>
      <c r="C19" s="46" t="s">
        <v>34</v>
      </c>
      <c r="D19" s="44" t="s">
        <v>25</v>
      </c>
      <c r="E19" s="47">
        <v>0</v>
      </c>
      <c r="F19" s="45">
        <v>1</v>
      </c>
      <c r="G19" s="44">
        <v>1</v>
      </c>
      <c r="H19" s="45">
        <v>85121802</v>
      </c>
      <c r="I19" s="48" t="s">
        <v>26</v>
      </c>
      <c r="J19" s="45">
        <v>903819</v>
      </c>
      <c r="K19" s="33">
        <v>11944.8</v>
      </c>
      <c r="L19" s="19">
        <f t="shared" si="0"/>
        <v>453.9</v>
      </c>
      <c r="M19" s="30">
        <f t="shared" si="7"/>
        <v>12398.699999999999</v>
      </c>
      <c r="N19" s="21">
        <v>13694</v>
      </c>
      <c r="O19" s="22">
        <v>23144</v>
      </c>
      <c r="P19" s="23"/>
      <c r="Q19" s="24">
        <f>MIN(M19:P19)</f>
        <v>12398.699999999999</v>
      </c>
      <c r="R19" s="25">
        <f>MAX(M19:P19)</f>
        <v>23144</v>
      </c>
      <c r="S19" s="14">
        <f t="shared" si="3"/>
        <v>16412.23</v>
      </c>
      <c r="T19" s="25">
        <f>MEDIAN(M19:P19)</f>
        <v>13694</v>
      </c>
      <c r="U19" s="26">
        <f>STDEV(M19:P19)</f>
        <v>5865.7448259648445</v>
      </c>
      <c r="V19" s="27">
        <f t="shared" si="6"/>
        <v>0.42834415261901887</v>
      </c>
      <c r="W19" s="28">
        <f>S19</f>
        <v>16412.23</v>
      </c>
      <c r="X19" s="31" t="s">
        <v>18</v>
      </c>
    </row>
    <row r="20" spans="1:24" ht="40.5" x14ac:dyDescent="0.25">
      <c r="A20" s="41">
        <v>10</v>
      </c>
      <c r="B20" s="41">
        <v>931</v>
      </c>
      <c r="C20" s="42" t="s">
        <v>35</v>
      </c>
      <c r="D20" s="43" t="s">
        <v>25</v>
      </c>
      <c r="E20" s="44">
        <v>0</v>
      </c>
      <c r="F20" s="41">
        <v>1</v>
      </c>
      <c r="G20" s="43">
        <v>1</v>
      </c>
      <c r="H20" s="41">
        <v>85121802</v>
      </c>
      <c r="I20" s="45" t="s">
        <v>26</v>
      </c>
      <c r="J20" s="41">
        <v>903832</v>
      </c>
      <c r="K20" s="8">
        <v>13500</v>
      </c>
      <c r="L20" s="8">
        <f t="shared" si="0"/>
        <v>513</v>
      </c>
      <c r="M20" s="9">
        <f>K20+L20</f>
        <v>14013</v>
      </c>
      <c r="N20" s="10">
        <v>15750</v>
      </c>
      <c r="O20" s="32">
        <v>16383.9</v>
      </c>
      <c r="P20" s="12"/>
      <c r="Q20" s="13">
        <f t="shared" si="1"/>
        <v>14013</v>
      </c>
      <c r="R20" s="14">
        <f t="shared" si="2"/>
        <v>16383.9</v>
      </c>
      <c r="S20" s="14">
        <f t="shared" si="3"/>
        <v>15382.3</v>
      </c>
      <c r="T20" s="14">
        <f t="shared" si="4"/>
        <v>15750</v>
      </c>
      <c r="U20" s="15">
        <f t="shared" si="5"/>
        <v>1227.4747125704869</v>
      </c>
      <c r="V20" s="16">
        <f t="shared" si="6"/>
        <v>7.7934902385427732E-2</v>
      </c>
      <c r="W20" s="17">
        <f>Q20</f>
        <v>14013</v>
      </c>
      <c r="X20" s="18" t="s">
        <v>16</v>
      </c>
    </row>
    <row r="21" spans="1:24" ht="27" x14ac:dyDescent="0.25">
      <c r="A21" s="45">
        <v>11</v>
      </c>
      <c r="B21" s="45">
        <v>931</v>
      </c>
      <c r="C21" s="46" t="s">
        <v>36</v>
      </c>
      <c r="D21" s="44" t="s">
        <v>25</v>
      </c>
      <c r="E21" s="47">
        <v>0</v>
      </c>
      <c r="F21" s="45">
        <v>1</v>
      </c>
      <c r="G21" s="44">
        <v>1</v>
      </c>
      <c r="H21" s="45">
        <v>85121802</v>
      </c>
      <c r="I21" s="48" t="s">
        <v>26</v>
      </c>
      <c r="J21" s="45">
        <v>906901</v>
      </c>
      <c r="K21" s="19"/>
      <c r="L21" s="19">
        <f t="shared" si="0"/>
        <v>0</v>
      </c>
      <c r="M21" s="30"/>
      <c r="N21" s="21">
        <v>5562</v>
      </c>
      <c r="O21" s="22">
        <v>21584</v>
      </c>
      <c r="P21" s="34"/>
      <c r="Q21" s="24">
        <f>MIN(M21:P21)</f>
        <v>5562</v>
      </c>
      <c r="R21" s="25">
        <f>MAX(M21:P21)</f>
        <v>21584</v>
      </c>
      <c r="S21" s="14">
        <f t="shared" si="3"/>
        <v>13573</v>
      </c>
      <c r="T21" s="25">
        <f t="shared" si="4"/>
        <v>13573</v>
      </c>
      <c r="U21" s="26">
        <f>STDEV(N21:O21)</f>
        <v>11329.264848170864</v>
      </c>
      <c r="V21" s="27">
        <f t="shared" si="6"/>
        <v>0.83469128771611756</v>
      </c>
      <c r="W21" s="28">
        <f t="shared" ref="W21:W28" si="8">S21</f>
        <v>13573</v>
      </c>
      <c r="X21" s="31" t="s">
        <v>18</v>
      </c>
    </row>
    <row r="22" spans="1:24" ht="54" x14ac:dyDescent="0.25">
      <c r="A22" s="45">
        <v>12</v>
      </c>
      <c r="B22" s="45">
        <v>931</v>
      </c>
      <c r="C22" s="46" t="s">
        <v>37</v>
      </c>
      <c r="D22" s="44" t="s">
        <v>25</v>
      </c>
      <c r="E22" s="47">
        <v>0</v>
      </c>
      <c r="F22" s="45">
        <v>1</v>
      </c>
      <c r="G22" s="44">
        <v>1</v>
      </c>
      <c r="H22" s="45">
        <v>85121802</v>
      </c>
      <c r="I22" s="48" t="s">
        <v>26</v>
      </c>
      <c r="J22" s="45">
        <v>902003</v>
      </c>
      <c r="K22" s="19"/>
      <c r="L22" s="19">
        <f t="shared" si="0"/>
        <v>0</v>
      </c>
      <c r="M22" s="30"/>
      <c r="N22" s="21">
        <v>130000</v>
      </c>
      <c r="O22" s="22">
        <v>72287.8</v>
      </c>
      <c r="P22" s="23"/>
      <c r="Q22" s="24">
        <f>MIN(M22:P22)</f>
        <v>72287.8</v>
      </c>
      <c r="R22" s="25">
        <f t="shared" si="2"/>
        <v>130000</v>
      </c>
      <c r="S22" s="14">
        <f t="shared" si="3"/>
        <v>101143.9</v>
      </c>
      <c r="T22" s="25">
        <f t="shared" si="4"/>
        <v>101143.9</v>
      </c>
      <c r="U22" s="26">
        <f t="shared" si="5"/>
        <v>40808.687977194291</v>
      </c>
      <c r="V22" s="27">
        <f t="shared" si="6"/>
        <v>0.40347156849987287</v>
      </c>
      <c r="W22" s="28">
        <f t="shared" si="8"/>
        <v>101143.9</v>
      </c>
      <c r="X22" s="31" t="s">
        <v>18</v>
      </c>
    </row>
    <row r="23" spans="1:24" ht="41.25" thickBot="1" x14ac:dyDescent="0.3">
      <c r="A23" s="41">
        <v>13</v>
      </c>
      <c r="B23" s="41">
        <v>931</v>
      </c>
      <c r="C23" s="42" t="s">
        <v>38</v>
      </c>
      <c r="D23" s="43" t="s">
        <v>25</v>
      </c>
      <c r="E23" s="44">
        <v>0</v>
      </c>
      <c r="F23" s="41">
        <v>1</v>
      </c>
      <c r="G23" s="43">
        <v>1</v>
      </c>
      <c r="H23" s="41">
        <v>85121802</v>
      </c>
      <c r="I23" s="45" t="s">
        <v>26</v>
      </c>
      <c r="J23" s="41">
        <v>902003</v>
      </c>
      <c r="K23" s="35">
        <v>121500</v>
      </c>
      <c r="L23" s="8">
        <f t="shared" si="0"/>
        <v>4617</v>
      </c>
      <c r="M23" s="9">
        <f>K23+L23</f>
        <v>126117</v>
      </c>
      <c r="N23" s="10">
        <v>130000</v>
      </c>
      <c r="O23" s="32">
        <v>72287.8</v>
      </c>
      <c r="P23" s="12"/>
      <c r="Q23" s="13">
        <f>MIN(M23:P23)</f>
        <v>72287.8</v>
      </c>
      <c r="R23" s="14">
        <f t="shared" si="2"/>
        <v>130000</v>
      </c>
      <c r="S23" s="14">
        <f t="shared" si="3"/>
        <v>109468.27</v>
      </c>
      <c r="T23" s="14">
        <f t="shared" si="4"/>
        <v>126117</v>
      </c>
      <c r="U23" s="15">
        <f t="shared" si="5"/>
        <v>32257.70835650502</v>
      </c>
      <c r="V23" s="16">
        <f t="shared" si="6"/>
        <v>0.25577605205091319</v>
      </c>
      <c r="W23" s="17">
        <f>Q23</f>
        <v>72287.8</v>
      </c>
      <c r="X23" s="18" t="s">
        <v>16</v>
      </c>
    </row>
    <row r="24" spans="1:24" ht="54.75" thickBot="1" x14ac:dyDescent="0.3">
      <c r="A24" s="45">
        <v>14</v>
      </c>
      <c r="B24" s="45">
        <v>931</v>
      </c>
      <c r="C24" s="46" t="s">
        <v>39</v>
      </c>
      <c r="D24" s="44" t="s">
        <v>25</v>
      </c>
      <c r="E24" s="44">
        <v>0</v>
      </c>
      <c r="F24" s="45">
        <v>1</v>
      </c>
      <c r="G24" s="44">
        <v>1</v>
      </c>
      <c r="H24" s="45">
        <v>85121802</v>
      </c>
      <c r="I24" s="45" t="s">
        <v>26</v>
      </c>
      <c r="J24" s="45">
        <v>902003</v>
      </c>
      <c r="K24" s="35">
        <v>121500</v>
      </c>
      <c r="L24" s="19">
        <f t="shared" si="0"/>
        <v>4617</v>
      </c>
      <c r="M24" s="20">
        <f>K24+L24</f>
        <v>126117</v>
      </c>
      <c r="N24" s="21">
        <v>130000</v>
      </c>
      <c r="O24" s="22">
        <v>72287.8</v>
      </c>
      <c r="P24" s="23"/>
      <c r="Q24" s="24">
        <f t="shared" si="1"/>
        <v>72287.8</v>
      </c>
      <c r="R24" s="25">
        <f t="shared" si="2"/>
        <v>130000</v>
      </c>
      <c r="S24" s="14">
        <f t="shared" si="3"/>
        <v>109468.27</v>
      </c>
      <c r="T24" s="25">
        <f t="shared" si="4"/>
        <v>126117</v>
      </c>
      <c r="U24" s="26">
        <f t="shared" si="5"/>
        <v>32257.70835650502</v>
      </c>
      <c r="V24" s="27">
        <f t="shared" si="6"/>
        <v>0.25577605205091319</v>
      </c>
      <c r="W24" s="28">
        <f>Q24</f>
        <v>72287.8</v>
      </c>
      <c r="X24" s="29" t="s">
        <v>16</v>
      </c>
    </row>
    <row r="25" spans="1:24" ht="54.75" thickBot="1" x14ac:dyDescent="0.3">
      <c r="A25" s="45">
        <v>15</v>
      </c>
      <c r="B25" s="45">
        <v>931</v>
      </c>
      <c r="C25" s="46" t="s">
        <v>40</v>
      </c>
      <c r="D25" s="44" t="s">
        <v>25</v>
      </c>
      <c r="E25" s="44">
        <v>0</v>
      </c>
      <c r="F25" s="45">
        <v>1</v>
      </c>
      <c r="G25" s="44">
        <v>1</v>
      </c>
      <c r="H25" s="45">
        <v>85121802</v>
      </c>
      <c r="I25" s="45" t="s">
        <v>26</v>
      </c>
      <c r="J25" s="45">
        <v>902003</v>
      </c>
      <c r="K25" s="35">
        <v>121500</v>
      </c>
      <c r="L25" s="19">
        <f t="shared" si="0"/>
        <v>4617</v>
      </c>
      <c r="M25" s="20">
        <f>K25+L25</f>
        <v>126117</v>
      </c>
      <c r="N25" s="21">
        <v>130000</v>
      </c>
      <c r="O25" s="22">
        <v>72287.8</v>
      </c>
      <c r="P25" s="23"/>
      <c r="Q25" s="24">
        <f t="shared" si="1"/>
        <v>72287.8</v>
      </c>
      <c r="R25" s="25">
        <f t="shared" si="2"/>
        <v>130000</v>
      </c>
      <c r="S25" s="14">
        <f t="shared" si="3"/>
        <v>109468.27</v>
      </c>
      <c r="T25" s="25">
        <f t="shared" si="4"/>
        <v>126117</v>
      </c>
      <c r="U25" s="26">
        <f t="shared" si="5"/>
        <v>32257.70835650502</v>
      </c>
      <c r="V25" s="27">
        <f t="shared" si="6"/>
        <v>0.25577605205091319</v>
      </c>
      <c r="W25" s="28">
        <f>Q25</f>
        <v>72287.8</v>
      </c>
      <c r="X25" s="29" t="s">
        <v>16</v>
      </c>
    </row>
    <row r="26" spans="1:24" ht="27" x14ac:dyDescent="0.25">
      <c r="A26" s="45">
        <v>16</v>
      </c>
      <c r="B26" s="45">
        <v>931</v>
      </c>
      <c r="C26" s="46" t="s">
        <v>41</v>
      </c>
      <c r="D26" s="44" t="s">
        <v>25</v>
      </c>
      <c r="E26" s="47">
        <v>0</v>
      </c>
      <c r="F26" s="45">
        <v>1</v>
      </c>
      <c r="G26" s="44">
        <v>1</v>
      </c>
      <c r="H26" s="45">
        <v>85121802</v>
      </c>
      <c r="I26" s="48" t="s">
        <v>26</v>
      </c>
      <c r="J26" s="45">
        <v>903804</v>
      </c>
      <c r="K26" s="19"/>
      <c r="L26" s="19">
        <f t="shared" si="0"/>
        <v>0</v>
      </c>
      <c r="M26" s="30"/>
      <c r="N26" s="21">
        <v>3600</v>
      </c>
      <c r="O26" s="22">
        <v>27828</v>
      </c>
      <c r="P26" s="23">
        <v>9948.4</v>
      </c>
      <c r="Q26" s="24">
        <f t="shared" si="1"/>
        <v>3600</v>
      </c>
      <c r="R26" s="25">
        <f t="shared" si="2"/>
        <v>27828</v>
      </c>
      <c r="S26" s="14">
        <f t="shared" si="3"/>
        <v>13792.13</v>
      </c>
      <c r="T26" s="25">
        <f t="shared" si="4"/>
        <v>9948.4</v>
      </c>
      <c r="U26" s="26">
        <f t="shared" si="5"/>
        <v>12563.02950937127</v>
      </c>
      <c r="V26" s="27">
        <f t="shared" si="6"/>
        <v>1.2628190974801246</v>
      </c>
      <c r="W26" s="28">
        <f t="shared" si="8"/>
        <v>13792.13</v>
      </c>
      <c r="X26" s="31" t="s">
        <v>18</v>
      </c>
    </row>
    <row r="27" spans="1:24" ht="27" x14ac:dyDescent="0.25">
      <c r="A27" s="45">
        <v>17</v>
      </c>
      <c r="B27" s="45">
        <v>931</v>
      </c>
      <c r="C27" s="46" t="s">
        <v>42</v>
      </c>
      <c r="D27" s="44" t="s">
        <v>25</v>
      </c>
      <c r="E27" s="47">
        <v>0</v>
      </c>
      <c r="F27" s="45">
        <v>1</v>
      </c>
      <c r="G27" s="44">
        <v>1</v>
      </c>
      <c r="H27" s="45">
        <v>85121802</v>
      </c>
      <c r="I27" s="48" t="s">
        <v>26</v>
      </c>
      <c r="J27" s="45">
        <v>908304</v>
      </c>
      <c r="K27" s="19"/>
      <c r="L27" s="19">
        <f t="shared" si="0"/>
        <v>0</v>
      </c>
      <c r="M27" s="30"/>
      <c r="N27" s="21">
        <v>9600</v>
      </c>
      <c r="O27" s="22">
        <v>27584</v>
      </c>
      <c r="P27" s="23"/>
      <c r="Q27" s="24">
        <f t="shared" si="1"/>
        <v>9600</v>
      </c>
      <c r="R27" s="25">
        <f t="shared" si="2"/>
        <v>27584</v>
      </c>
      <c r="S27" s="14">
        <f t="shared" si="3"/>
        <v>18592</v>
      </c>
      <c r="T27" s="25">
        <f t="shared" si="4"/>
        <v>18592</v>
      </c>
      <c r="U27" s="26">
        <f t="shared" si="5"/>
        <v>12716.608352858872</v>
      </c>
      <c r="V27" s="27">
        <f t="shared" si="6"/>
        <v>0.6839828072751114</v>
      </c>
      <c r="W27" s="28">
        <f t="shared" si="8"/>
        <v>18592</v>
      </c>
      <c r="X27" s="31" t="s">
        <v>18</v>
      </c>
    </row>
    <row r="28" spans="1:24" ht="27" x14ac:dyDescent="0.25">
      <c r="A28" s="45">
        <v>18</v>
      </c>
      <c r="B28" s="45">
        <v>931</v>
      </c>
      <c r="C28" s="46" t="s">
        <v>43</v>
      </c>
      <c r="D28" s="44" t="s">
        <v>25</v>
      </c>
      <c r="E28" s="47">
        <v>0</v>
      </c>
      <c r="F28" s="45">
        <v>1</v>
      </c>
      <c r="G28" s="44">
        <v>1</v>
      </c>
      <c r="H28" s="45">
        <v>85121802</v>
      </c>
      <c r="I28" s="48" t="s">
        <v>26</v>
      </c>
      <c r="J28" s="45">
        <v>903803</v>
      </c>
      <c r="K28" s="19">
        <v>3278</v>
      </c>
      <c r="L28" s="19">
        <f t="shared" si="0"/>
        <v>124.56</v>
      </c>
      <c r="M28" s="30">
        <f t="shared" si="7"/>
        <v>3402.56</v>
      </c>
      <c r="N28" s="21">
        <v>3576</v>
      </c>
      <c r="O28" s="22">
        <v>6890</v>
      </c>
      <c r="P28" s="23">
        <v>9948.4</v>
      </c>
      <c r="Q28" s="24">
        <f t="shared" si="1"/>
        <v>3402.56</v>
      </c>
      <c r="R28" s="25">
        <f t="shared" si="2"/>
        <v>9948.4</v>
      </c>
      <c r="S28" s="14">
        <f t="shared" si="3"/>
        <v>5954.24</v>
      </c>
      <c r="T28" s="25">
        <f t="shared" si="4"/>
        <v>5233</v>
      </c>
      <c r="U28" s="26">
        <f t="shared" si="5"/>
        <v>3108.9149877516211</v>
      </c>
      <c r="V28" s="27">
        <f t="shared" si="6"/>
        <v>0.59409802938116207</v>
      </c>
      <c r="W28" s="28">
        <f t="shared" si="8"/>
        <v>5954.24</v>
      </c>
      <c r="X28" s="31" t="s">
        <v>18</v>
      </c>
    </row>
    <row r="29" spans="1:24" ht="27" x14ac:dyDescent="0.25">
      <c r="A29" s="41">
        <v>19</v>
      </c>
      <c r="B29" s="41">
        <v>931</v>
      </c>
      <c r="C29" s="42" t="s">
        <v>44</v>
      </c>
      <c r="D29" s="43" t="s">
        <v>25</v>
      </c>
      <c r="E29" s="44">
        <v>0</v>
      </c>
      <c r="F29" s="41">
        <v>1</v>
      </c>
      <c r="G29" s="43">
        <v>1</v>
      </c>
      <c r="H29" s="41">
        <v>85121802</v>
      </c>
      <c r="I29" s="45" t="s">
        <v>26</v>
      </c>
      <c r="J29" s="41">
        <v>905705</v>
      </c>
      <c r="K29" s="8"/>
      <c r="L29" s="8">
        <f t="shared" si="0"/>
        <v>0</v>
      </c>
      <c r="M29" s="9"/>
      <c r="N29" s="10">
        <v>16000</v>
      </c>
      <c r="O29" s="32">
        <v>22234</v>
      </c>
      <c r="P29" s="12"/>
      <c r="Q29" s="13">
        <f t="shared" si="1"/>
        <v>16000</v>
      </c>
      <c r="R29" s="14">
        <f t="shared" si="2"/>
        <v>22234</v>
      </c>
      <c r="S29" s="14">
        <f t="shared" si="3"/>
        <v>19117</v>
      </c>
      <c r="T29" s="14">
        <f t="shared" si="4"/>
        <v>19117</v>
      </c>
      <c r="U29" s="15">
        <f t="shared" si="5"/>
        <v>4408.1036739169376</v>
      </c>
      <c r="V29" s="16">
        <f t="shared" si="6"/>
        <v>0.23058553506914986</v>
      </c>
      <c r="W29" s="17">
        <f>Q29</f>
        <v>16000</v>
      </c>
      <c r="X29" s="18" t="s">
        <v>16</v>
      </c>
    </row>
    <row r="30" spans="1:24" ht="27" x14ac:dyDescent="0.25">
      <c r="A30" s="45">
        <v>20</v>
      </c>
      <c r="B30" s="45">
        <v>931</v>
      </c>
      <c r="C30" s="46" t="s">
        <v>45</v>
      </c>
      <c r="D30" s="44" t="s">
        <v>25</v>
      </c>
      <c r="E30" s="47">
        <v>0</v>
      </c>
      <c r="F30" s="45">
        <v>1</v>
      </c>
      <c r="G30" s="44">
        <v>1</v>
      </c>
      <c r="H30" s="45">
        <v>85121802</v>
      </c>
      <c r="I30" s="48" t="s">
        <v>26</v>
      </c>
      <c r="J30" s="45">
        <v>906824</v>
      </c>
      <c r="K30" s="33">
        <v>116100</v>
      </c>
      <c r="L30" s="19">
        <f t="shared" si="0"/>
        <v>4411.8</v>
      </c>
      <c r="M30" s="30">
        <f t="shared" si="7"/>
        <v>120511.8</v>
      </c>
      <c r="N30" s="21">
        <v>16083</v>
      </c>
      <c r="O30" s="22">
        <v>152883.9</v>
      </c>
      <c r="P30" s="23"/>
      <c r="Q30" s="24">
        <f t="shared" si="1"/>
        <v>16083</v>
      </c>
      <c r="R30" s="25">
        <f t="shared" si="2"/>
        <v>152883.9</v>
      </c>
      <c r="S30" s="14">
        <f t="shared" si="3"/>
        <v>96492.9</v>
      </c>
      <c r="T30" s="25">
        <f t="shared" si="4"/>
        <v>120511.8</v>
      </c>
      <c r="U30" s="26">
        <f t="shared" si="5"/>
        <v>71493.371917332333</v>
      </c>
      <c r="V30" s="27">
        <f t="shared" si="6"/>
        <v>0.5932478970302687</v>
      </c>
      <c r="W30" s="28">
        <f>S30</f>
        <v>96492.9</v>
      </c>
      <c r="X30" s="31" t="s">
        <v>18</v>
      </c>
    </row>
    <row r="31" spans="1:24" ht="27" x14ac:dyDescent="0.25">
      <c r="A31" s="41">
        <v>21</v>
      </c>
      <c r="B31" s="41">
        <v>931</v>
      </c>
      <c r="C31" s="42" t="s">
        <v>46</v>
      </c>
      <c r="D31" s="43" t="s">
        <v>25</v>
      </c>
      <c r="E31" s="44">
        <v>0</v>
      </c>
      <c r="F31" s="41">
        <v>1</v>
      </c>
      <c r="G31" s="43">
        <v>1</v>
      </c>
      <c r="H31" s="41">
        <v>85121802</v>
      </c>
      <c r="I31" s="45" t="s">
        <v>26</v>
      </c>
      <c r="J31" s="41">
        <v>903847</v>
      </c>
      <c r="K31" s="8">
        <v>14850</v>
      </c>
      <c r="L31" s="8">
        <f t="shared" si="0"/>
        <v>564.29999999999995</v>
      </c>
      <c r="M31" s="9">
        <f t="shared" si="7"/>
        <v>15414.3</v>
      </c>
      <c r="N31" s="10">
        <v>16500</v>
      </c>
      <c r="O31" s="32">
        <v>17683.900000000001</v>
      </c>
      <c r="P31" s="12">
        <v>13200</v>
      </c>
      <c r="Q31" s="13">
        <f t="shared" si="1"/>
        <v>13200</v>
      </c>
      <c r="R31" s="14">
        <f t="shared" si="2"/>
        <v>17683.900000000001</v>
      </c>
      <c r="S31" s="14">
        <f t="shared" si="3"/>
        <v>15699.55</v>
      </c>
      <c r="T31" s="14">
        <f t="shared" si="4"/>
        <v>15957.15</v>
      </c>
      <c r="U31" s="15">
        <f t="shared" si="5"/>
        <v>1906.7846312575616</v>
      </c>
      <c r="V31" s="16">
        <f t="shared" si="6"/>
        <v>0.11949405948164689</v>
      </c>
      <c r="W31" s="17">
        <f>Q31</f>
        <v>13200</v>
      </c>
      <c r="X31" s="18" t="s">
        <v>16</v>
      </c>
    </row>
    <row r="32" spans="1:24" ht="27" x14ac:dyDescent="0.25">
      <c r="A32" s="45">
        <v>22</v>
      </c>
      <c r="B32" s="45">
        <v>931</v>
      </c>
      <c r="C32" s="46" t="s">
        <v>47</v>
      </c>
      <c r="D32" s="44" t="s">
        <v>25</v>
      </c>
      <c r="E32" s="44">
        <v>0</v>
      </c>
      <c r="F32" s="45">
        <v>1</v>
      </c>
      <c r="G32" s="44">
        <v>1</v>
      </c>
      <c r="H32" s="45">
        <v>85121802</v>
      </c>
      <c r="I32" s="45" t="s">
        <v>26</v>
      </c>
      <c r="J32" s="45" t="s">
        <v>48</v>
      </c>
      <c r="K32" s="19"/>
      <c r="L32" s="19">
        <f t="shared" si="0"/>
        <v>0</v>
      </c>
      <c r="M32" s="20"/>
      <c r="N32" s="21">
        <v>45000</v>
      </c>
      <c r="O32" s="22">
        <v>39783.9</v>
      </c>
      <c r="P32" s="23"/>
      <c r="Q32" s="24">
        <f t="shared" si="1"/>
        <v>39783.9</v>
      </c>
      <c r="R32" s="25">
        <f t="shared" si="2"/>
        <v>45000</v>
      </c>
      <c r="S32" s="14">
        <f t="shared" si="3"/>
        <v>42391.95</v>
      </c>
      <c r="T32" s="25">
        <f t="shared" si="4"/>
        <v>42391.95</v>
      </c>
      <c r="U32" s="26">
        <f t="shared" si="5"/>
        <v>3688.3396813471495</v>
      </c>
      <c r="V32" s="27">
        <f t="shared" si="6"/>
        <v>8.7005662191693228E-2</v>
      </c>
      <c r="W32" s="28">
        <f>Q32</f>
        <v>39783.9</v>
      </c>
      <c r="X32" s="29" t="s">
        <v>16</v>
      </c>
    </row>
    <row r="33" spans="1:24" ht="27" x14ac:dyDescent="0.25">
      <c r="A33" s="45">
        <v>23</v>
      </c>
      <c r="B33" s="45">
        <v>931</v>
      </c>
      <c r="C33" s="46" t="s">
        <v>49</v>
      </c>
      <c r="D33" s="44" t="s">
        <v>25</v>
      </c>
      <c r="E33" s="47">
        <v>0</v>
      </c>
      <c r="F33" s="45">
        <v>1</v>
      </c>
      <c r="G33" s="44">
        <v>1</v>
      </c>
      <c r="H33" s="45">
        <v>85121802</v>
      </c>
      <c r="I33" s="48" t="s">
        <v>26</v>
      </c>
      <c r="J33" s="45">
        <v>903003</v>
      </c>
      <c r="K33" s="33">
        <v>108000</v>
      </c>
      <c r="L33" s="19">
        <f t="shared" si="0"/>
        <v>4104</v>
      </c>
      <c r="M33" s="30">
        <f>K33+L33</f>
        <v>112104</v>
      </c>
      <c r="N33" s="21">
        <v>17771</v>
      </c>
      <c r="O33" s="22">
        <v>107383.9</v>
      </c>
      <c r="P33" s="23"/>
      <c r="Q33" s="24">
        <f t="shared" si="1"/>
        <v>17771</v>
      </c>
      <c r="R33" s="25">
        <f t="shared" si="2"/>
        <v>112104</v>
      </c>
      <c r="S33" s="14">
        <f t="shared" si="3"/>
        <v>79086.3</v>
      </c>
      <c r="T33" s="25">
        <f t="shared" si="4"/>
        <v>107383.9</v>
      </c>
      <c r="U33" s="26">
        <f t="shared" si="5"/>
        <v>53153.027633146165</v>
      </c>
      <c r="V33" s="27">
        <f t="shared" si="6"/>
        <v>0.49498134853684927</v>
      </c>
      <c r="W33" s="28">
        <f>S33</f>
        <v>79086.3</v>
      </c>
      <c r="X33" s="31" t="s">
        <v>18</v>
      </c>
    </row>
    <row r="34" spans="1:24" ht="40.5" x14ac:dyDescent="0.25">
      <c r="A34" s="41">
        <v>24</v>
      </c>
      <c r="B34" s="41">
        <v>931</v>
      </c>
      <c r="C34" s="42" t="s">
        <v>50</v>
      </c>
      <c r="D34" s="43" t="s">
        <v>25</v>
      </c>
      <c r="E34" s="44">
        <v>0</v>
      </c>
      <c r="F34" s="41">
        <v>1</v>
      </c>
      <c r="G34" s="43">
        <v>1</v>
      </c>
      <c r="H34" s="41">
        <v>85121802</v>
      </c>
      <c r="I34" s="45" t="s">
        <v>26</v>
      </c>
      <c r="J34" s="41">
        <v>906602</v>
      </c>
      <c r="K34" s="8">
        <v>46865.5</v>
      </c>
      <c r="L34" s="8">
        <f t="shared" si="0"/>
        <v>1780.89</v>
      </c>
      <c r="M34" s="9">
        <f t="shared" si="7"/>
        <v>48646.39</v>
      </c>
      <c r="N34" s="10">
        <v>51126</v>
      </c>
      <c r="O34" s="32">
        <v>31983.9</v>
      </c>
      <c r="P34" s="12">
        <v>46585</v>
      </c>
      <c r="Q34" s="13">
        <f t="shared" si="1"/>
        <v>31983.9</v>
      </c>
      <c r="R34" s="14">
        <f t="shared" si="2"/>
        <v>51126</v>
      </c>
      <c r="S34" s="14">
        <f t="shared" si="3"/>
        <v>44585.32</v>
      </c>
      <c r="T34" s="14">
        <f t="shared" si="4"/>
        <v>47615.695</v>
      </c>
      <c r="U34" s="15">
        <f t="shared" si="5"/>
        <v>8603.6288957252291</v>
      </c>
      <c r="V34" s="16">
        <f t="shared" si="6"/>
        <v>0.18068892821422072</v>
      </c>
      <c r="W34" s="17">
        <f>Q34</f>
        <v>31983.9</v>
      </c>
      <c r="X34" s="18" t="s">
        <v>16</v>
      </c>
    </row>
    <row r="35" spans="1:24" ht="40.5" x14ac:dyDescent="0.25">
      <c r="A35" s="45">
        <v>25</v>
      </c>
      <c r="B35" s="45">
        <v>931</v>
      </c>
      <c r="C35" s="46" t="s">
        <v>51</v>
      </c>
      <c r="D35" s="44" t="s">
        <v>25</v>
      </c>
      <c r="E35" s="44">
        <v>0</v>
      </c>
      <c r="F35" s="45">
        <v>1</v>
      </c>
      <c r="G35" s="44">
        <v>1</v>
      </c>
      <c r="H35" s="45">
        <v>85121802</v>
      </c>
      <c r="I35" s="45" t="s">
        <v>26</v>
      </c>
      <c r="J35" s="45">
        <v>902014</v>
      </c>
      <c r="K35" s="19">
        <v>15913.8</v>
      </c>
      <c r="L35" s="19">
        <f t="shared" si="0"/>
        <v>604.72</v>
      </c>
      <c r="M35" s="20">
        <f t="shared" si="7"/>
        <v>16518.52</v>
      </c>
      <c r="N35" s="21">
        <v>18245</v>
      </c>
      <c r="O35" s="22"/>
      <c r="P35" s="23"/>
      <c r="Q35" s="24">
        <f t="shared" si="1"/>
        <v>16518.52</v>
      </c>
      <c r="R35" s="25">
        <f t="shared" si="2"/>
        <v>18245</v>
      </c>
      <c r="S35" s="14">
        <f t="shared" si="3"/>
        <v>17381.759999999998</v>
      </c>
      <c r="T35" s="25">
        <f t="shared" si="4"/>
        <v>17381.760000000002</v>
      </c>
      <c r="U35" s="26">
        <f t="shared" si="5"/>
        <v>1220.8057155829501</v>
      </c>
      <c r="V35" s="27">
        <f t="shared" si="6"/>
        <v>7.0234873544620907E-2</v>
      </c>
      <c r="W35" s="28">
        <f>Q35</f>
        <v>16518.52</v>
      </c>
      <c r="X35" s="29" t="s">
        <v>16</v>
      </c>
    </row>
    <row r="36" spans="1:24" ht="27" x14ac:dyDescent="0.25">
      <c r="A36" s="45">
        <v>26</v>
      </c>
      <c r="B36" s="45">
        <v>931</v>
      </c>
      <c r="C36" s="46" t="s">
        <v>52</v>
      </c>
      <c r="D36" s="44" t="s">
        <v>25</v>
      </c>
      <c r="E36" s="47">
        <v>0</v>
      </c>
      <c r="F36" s="45">
        <v>1</v>
      </c>
      <c r="G36" s="44">
        <v>1</v>
      </c>
      <c r="H36" s="45">
        <v>85121802</v>
      </c>
      <c r="I36" s="48" t="s">
        <v>26</v>
      </c>
      <c r="J36" s="45">
        <v>903806</v>
      </c>
      <c r="K36" s="19">
        <v>6802.65</v>
      </c>
      <c r="L36" s="19">
        <f t="shared" si="0"/>
        <v>258.5</v>
      </c>
      <c r="M36" s="30">
        <f t="shared" si="7"/>
        <v>7061.15</v>
      </c>
      <c r="N36" s="21"/>
      <c r="O36" s="22">
        <v>14433.9</v>
      </c>
      <c r="P36" s="23">
        <v>19019</v>
      </c>
      <c r="Q36" s="24">
        <f t="shared" si="1"/>
        <v>7061.15</v>
      </c>
      <c r="R36" s="25">
        <f t="shared" si="2"/>
        <v>19019</v>
      </c>
      <c r="S36" s="14">
        <f t="shared" si="3"/>
        <v>13504.68</v>
      </c>
      <c r="T36" s="25">
        <f>MEDIAN(M36:P36)</f>
        <v>14433.9</v>
      </c>
      <c r="U36" s="26">
        <f t="shared" si="5"/>
        <v>6032.8373810200901</v>
      </c>
      <c r="V36" s="27">
        <f t="shared" si="6"/>
        <v>0.41796308558463691</v>
      </c>
      <c r="W36" s="28">
        <f>S36</f>
        <v>13504.68</v>
      </c>
      <c r="X36" s="31" t="s">
        <v>18</v>
      </c>
    </row>
    <row r="37" spans="1:24" ht="27" x14ac:dyDescent="0.25">
      <c r="A37" s="45">
        <v>27</v>
      </c>
      <c r="B37" s="45">
        <v>931</v>
      </c>
      <c r="C37" s="46" t="s">
        <v>53</v>
      </c>
      <c r="D37" s="44" t="s">
        <v>25</v>
      </c>
      <c r="E37" s="47">
        <v>0</v>
      </c>
      <c r="F37" s="45">
        <v>1</v>
      </c>
      <c r="G37" s="44">
        <v>1</v>
      </c>
      <c r="H37" s="45">
        <v>85121802</v>
      </c>
      <c r="I37" s="48" t="s">
        <v>26</v>
      </c>
      <c r="J37" s="45">
        <v>903871</v>
      </c>
      <c r="K37" s="19">
        <v>6802.65</v>
      </c>
      <c r="L37" s="19">
        <f t="shared" si="0"/>
        <v>258.5</v>
      </c>
      <c r="M37" s="30">
        <f t="shared" si="7"/>
        <v>7061.15</v>
      </c>
      <c r="N37" s="21">
        <v>9600</v>
      </c>
      <c r="O37" s="22">
        <v>14434</v>
      </c>
      <c r="P37" s="23"/>
      <c r="Q37" s="24">
        <f t="shared" si="1"/>
        <v>7061.15</v>
      </c>
      <c r="R37" s="25">
        <f t="shared" si="2"/>
        <v>14434</v>
      </c>
      <c r="S37" s="14">
        <f t="shared" si="3"/>
        <v>10365.049999999999</v>
      </c>
      <c r="T37" s="25">
        <f t="shared" si="4"/>
        <v>9600</v>
      </c>
      <c r="U37" s="26">
        <f t="shared" si="5"/>
        <v>3745.4913439360662</v>
      </c>
      <c r="V37" s="27">
        <f t="shared" si="6"/>
        <v>0.39015534832667353</v>
      </c>
      <c r="W37" s="28">
        <f>S37</f>
        <v>10365.049999999999</v>
      </c>
      <c r="X37" s="31" t="s">
        <v>18</v>
      </c>
    </row>
    <row r="38" spans="1:24" ht="27" x14ac:dyDescent="0.25">
      <c r="A38" s="45">
        <v>28</v>
      </c>
      <c r="B38" s="45">
        <v>931</v>
      </c>
      <c r="C38" s="46" t="s">
        <v>54</v>
      </c>
      <c r="D38" s="44" t="s">
        <v>25</v>
      </c>
      <c r="E38" s="47">
        <v>0</v>
      </c>
      <c r="F38" s="45">
        <v>1</v>
      </c>
      <c r="G38" s="44">
        <v>1</v>
      </c>
      <c r="H38" s="45">
        <v>85121802</v>
      </c>
      <c r="I38" s="48" t="s">
        <v>26</v>
      </c>
      <c r="J38" s="45">
        <v>903805</v>
      </c>
      <c r="K38" s="19">
        <v>6814.5</v>
      </c>
      <c r="L38" s="19">
        <f t="shared" si="0"/>
        <v>258.95</v>
      </c>
      <c r="M38" s="30">
        <f t="shared" si="7"/>
        <v>7073.45</v>
      </c>
      <c r="N38" s="21">
        <v>7434</v>
      </c>
      <c r="O38" s="22">
        <v>14433.9</v>
      </c>
      <c r="P38" s="23">
        <v>19019</v>
      </c>
      <c r="Q38" s="24">
        <f t="shared" si="1"/>
        <v>7073.45</v>
      </c>
      <c r="R38" s="25">
        <f>MAX(M38:P38)</f>
        <v>19019</v>
      </c>
      <c r="S38" s="14">
        <f t="shared" si="3"/>
        <v>11990.09</v>
      </c>
      <c r="T38" s="25">
        <f t="shared" si="4"/>
        <v>10933.95</v>
      </c>
      <c r="U38" s="26">
        <f t="shared" si="5"/>
        <v>5782.4184122180504</v>
      </c>
      <c r="V38" s="27">
        <f t="shared" si="6"/>
        <v>0.52884990440033564</v>
      </c>
      <c r="W38" s="28">
        <f>S38</f>
        <v>11990.09</v>
      </c>
      <c r="X38" s="31" t="s">
        <v>18</v>
      </c>
    </row>
    <row r="39" spans="1:24" ht="27" x14ac:dyDescent="0.25">
      <c r="A39" s="41">
        <v>29</v>
      </c>
      <c r="B39" s="41">
        <v>931</v>
      </c>
      <c r="C39" s="42" t="s">
        <v>55</v>
      </c>
      <c r="D39" s="43" t="s">
        <v>25</v>
      </c>
      <c r="E39" s="44">
        <v>0</v>
      </c>
      <c r="F39" s="41">
        <v>1</v>
      </c>
      <c r="G39" s="43">
        <v>1</v>
      </c>
      <c r="H39" s="41">
        <v>85121802</v>
      </c>
      <c r="I39" s="45" t="s">
        <v>26</v>
      </c>
      <c r="J39" s="41">
        <v>902018</v>
      </c>
      <c r="K39" s="8">
        <v>15913.8</v>
      </c>
      <c r="L39" s="8">
        <f t="shared" si="0"/>
        <v>604.72</v>
      </c>
      <c r="M39" s="9">
        <f t="shared" si="7"/>
        <v>16518.52</v>
      </c>
      <c r="N39" s="10">
        <v>18245</v>
      </c>
      <c r="O39" s="32"/>
      <c r="P39" s="12"/>
      <c r="Q39" s="13">
        <f t="shared" si="1"/>
        <v>16518.52</v>
      </c>
      <c r="R39" s="14">
        <f t="shared" si="2"/>
        <v>18245</v>
      </c>
      <c r="S39" s="14">
        <f t="shared" si="3"/>
        <v>17381.759999999998</v>
      </c>
      <c r="T39" s="14">
        <f t="shared" si="4"/>
        <v>17381.760000000002</v>
      </c>
      <c r="U39" s="15">
        <f t="shared" si="5"/>
        <v>1220.8057155829501</v>
      </c>
      <c r="V39" s="16">
        <f t="shared" si="6"/>
        <v>7.0234873544620907E-2</v>
      </c>
      <c r="W39" s="17">
        <f>Q39</f>
        <v>16518.52</v>
      </c>
      <c r="X39" s="18" t="s">
        <v>16</v>
      </c>
    </row>
    <row r="40" spans="1:24" ht="27" x14ac:dyDescent="0.25">
      <c r="A40" s="45">
        <v>30</v>
      </c>
      <c r="B40" s="45">
        <v>931</v>
      </c>
      <c r="C40" s="46" t="s">
        <v>56</v>
      </c>
      <c r="D40" s="44" t="s">
        <v>25</v>
      </c>
      <c r="E40" s="47">
        <v>0</v>
      </c>
      <c r="F40" s="45">
        <v>1</v>
      </c>
      <c r="G40" s="44">
        <v>1</v>
      </c>
      <c r="H40" s="45">
        <v>85121802</v>
      </c>
      <c r="I40" s="48" t="s">
        <v>26</v>
      </c>
      <c r="J40" s="45">
        <v>904506</v>
      </c>
      <c r="K40" s="19"/>
      <c r="L40" s="19">
        <f t="shared" si="0"/>
        <v>0</v>
      </c>
      <c r="M40" s="30"/>
      <c r="N40" s="21">
        <v>18351</v>
      </c>
      <c r="O40" s="22">
        <v>43168</v>
      </c>
      <c r="P40" s="23">
        <v>45354</v>
      </c>
      <c r="Q40" s="24">
        <f t="shared" si="1"/>
        <v>18351</v>
      </c>
      <c r="R40" s="25">
        <f t="shared" si="2"/>
        <v>45354</v>
      </c>
      <c r="S40" s="14">
        <f t="shared" si="3"/>
        <v>35624.33</v>
      </c>
      <c r="T40" s="25">
        <f t="shared" si="4"/>
        <v>43168</v>
      </c>
      <c r="U40" s="26">
        <f t="shared" si="5"/>
        <v>14999.022712608086</v>
      </c>
      <c r="V40" s="27">
        <f t="shared" si="6"/>
        <v>0.34745697536619918</v>
      </c>
      <c r="W40" s="28">
        <f>S40</f>
        <v>35624.33</v>
      </c>
      <c r="X40" s="31" t="s">
        <v>18</v>
      </c>
    </row>
    <row r="41" spans="1:24" ht="27" x14ac:dyDescent="0.25">
      <c r="A41" s="41">
        <v>31</v>
      </c>
      <c r="B41" s="41">
        <v>931</v>
      </c>
      <c r="C41" s="42" t="s">
        <v>57</v>
      </c>
      <c r="D41" s="43" t="s">
        <v>25</v>
      </c>
      <c r="E41" s="44">
        <v>0</v>
      </c>
      <c r="F41" s="41">
        <v>1</v>
      </c>
      <c r="G41" s="43">
        <v>1</v>
      </c>
      <c r="H41" s="41">
        <v>85121802</v>
      </c>
      <c r="I41" s="45" t="s">
        <v>26</v>
      </c>
      <c r="J41" s="41">
        <v>903827</v>
      </c>
      <c r="K41" s="8"/>
      <c r="L41" s="8">
        <f t="shared" si="0"/>
        <v>0</v>
      </c>
      <c r="M41" s="9"/>
      <c r="N41" s="10">
        <v>21000</v>
      </c>
      <c r="O41" s="32">
        <v>24000</v>
      </c>
      <c r="P41" s="12"/>
      <c r="Q41" s="13">
        <f t="shared" si="1"/>
        <v>21000</v>
      </c>
      <c r="R41" s="14">
        <f t="shared" si="2"/>
        <v>24000</v>
      </c>
      <c r="S41" s="14">
        <f t="shared" si="3"/>
        <v>22500</v>
      </c>
      <c r="T41" s="14">
        <f t="shared" si="4"/>
        <v>22500</v>
      </c>
      <c r="U41" s="15">
        <f t="shared" si="5"/>
        <v>2121.3203435596424</v>
      </c>
      <c r="V41" s="16">
        <f t="shared" si="6"/>
        <v>9.4280904158206336E-2</v>
      </c>
      <c r="W41" s="17">
        <f>Q41</f>
        <v>21000</v>
      </c>
      <c r="X41" s="18" t="s">
        <v>16</v>
      </c>
    </row>
    <row r="42" spans="1:24" ht="27" x14ac:dyDescent="0.25">
      <c r="A42" s="45">
        <v>32</v>
      </c>
      <c r="B42" s="45">
        <v>931</v>
      </c>
      <c r="C42" s="46" t="s">
        <v>58</v>
      </c>
      <c r="D42" s="44" t="s">
        <v>25</v>
      </c>
      <c r="E42" s="47">
        <v>0</v>
      </c>
      <c r="F42" s="45">
        <v>1</v>
      </c>
      <c r="G42" s="44">
        <v>1</v>
      </c>
      <c r="H42" s="45">
        <v>85121802</v>
      </c>
      <c r="I42" s="48" t="s">
        <v>26</v>
      </c>
      <c r="J42" s="45">
        <v>902048</v>
      </c>
      <c r="K42" s="19">
        <v>20081.25</v>
      </c>
      <c r="L42" s="19">
        <f t="shared" si="0"/>
        <v>763.09</v>
      </c>
      <c r="M42" s="30">
        <f t="shared" si="7"/>
        <v>20844.34</v>
      </c>
      <c r="N42" s="21">
        <v>21487</v>
      </c>
      <c r="O42" s="22">
        <v>27173.9</v>
      </c>
      <c r="P42" s="23">
        <v>38400</v>
      </c>
      <c r="Q42" s="24">
        <f t="shared" si="1"/>
        <v>20844.34</v>
      </c>
      <c r="R42" s="25">
        <f t="shared" si="2"/>
        <v>38400</v>
      </c>
      <c r="S42" s="14">
        <f t="shared" si="3"/>
        <v>26976.31</v>
      </c>
      <c r="T42" s="25">
        <f t="shared" si="4"/>
        <v>24330.45</v>
      </c>
      <c r="U42" s="26">
        <f t="shared" si="5"/>
        <v>8129.6436039390292</v>
      </c>
      <c r="V42" s="27">
        <f t="shared" si="6"/>
        <v>0.33413453528146947</v>
      </c>
      <c r="W42" s="28">
        <f>S42</f>
        <v>26976.31</v>
      </c>
      <c r="X42" s="31" t="s">
        <v>18</v>
      </c>
    </row>
    <row r="43" spans="1:24" ht="27" x14ac:dyDescent="0.25">
      <c r="A43" s="45">
        <v>33</v>
      </c>
      <c r="B43" s="45">
        <v>931</v>
      </c>
      <c r="C43" s="46" t="s">
        <v>59</v>
      </c>
      <c r="D43" s="44" t="s">
        <v>25</v>
      </c>
      <c r="E43" s="47">
        <v>0</v>
      </c>
      <c r="F43" s="45">
        <v>1</v>
      </c>
      <c r="G43" s="44">
        <v>1</v>
      </c>
      <c r="H43" s="45">
        <v>85121802</v>
      </c>
      <c r="I43" s="48" t="s">
        <v>26</v>
      </c>
      <c r="J43" s="45">
        <v>905603</v>
      </c>
      <c r="K43" s="19">
        <v>21922.65</v>
      </c>
      <c r="L43" s="19">
        <f t="shared" si="0"/>
        <v>833.06</v>
      </c>
      <c r="M43" s="30">
        <f t="shared" si="7"/>
        <v>22755.710000000003</v>
      </c>
      <c r="N43" s="21">
        <v>23457</v>
      </c>
      <c r="O43" s="22">
        <v>44984</v>
      </c>
      <c r="P43" s="23"/>
      <c r="Q43" s="24">
        <f t="shared" si="1"/>
        <v>22755.710000000003</v>
      </c>
      <c r="R43" s="25">
        <f t="shared" si="2"/>
        <v>44984</v>
      </c>
      <c r="S43" s="14">
        <f t="shared" si="3"/>
        <v>30398.9</v>
      </c>
      <c r="T43" s="25">
        <f t="shared" si="4"/>
        <v>23457</v>
      </c>
      <c r="U43" s="26">
        <f t="shared" si="5"/>
        <v>12635.930337653546</v>
      </c>
      <c r="V43" s="27">
        <f t="shared" si="6"/>
        <v>0.53868484195138111</v>
      </c>
      <c r="W43" s="28">
        <f>S43</f>
        <v>30398.9</v>
      </c>
      <c r="X43" s="31" t="s">
        <v>18</v>
      </c>
    </row>
    <row r="44" spans="1:24" ht="27" x14ac:dyDescent="0.25">
      <c r="A44" s="41">
        <v>34</v>
      </c>
      <c r="B44" s="41">
        <v>931</v>
      </c>
      <c r="C44" s="42" t="s">
        <v>60</v>
      </c>
      <c r="D44" s="43" t="s">
        <v>25</v>
      </c>
      <c r="E44" s="44">
        <v>0</v>
      </c>
      <c r="F44" s="41">
        <v>1</v>
      </c>
      <c r="G44" s="43">
        <v>1</v>
      </c>
      <c r="H44" s="41">
        <v>85121802</v>
      </c>
      <c r="I44" s="45" t="s">
        <v>26</v>
      </c>
      <c r="J44" s="41">
        <v>903402</v>
      </c>
      <c r="K44" s="8">
        <v>22950</v>
      </c>
      <c r="L44" s="8">
        <f t="shared" si="0"/>
        <v>872.1</v>
      </c>
      <c r="M44" s="9">
        <f t="shared" si="7"/>
        <v>23822.1</v>
      </c>
      <c r="N44" s="10">
        <v>23800</v>
      </c>
      <c r="O44" s="32">
        <v>25483.9</v>
      </c>
      <c r="P44" s="12">
        <v>20400</v>
      </c>
      <c r="Q44" s="13">
        <f t="shared" si="1"/>
        <v>20400</v>
      </c>
      <c r="R44" s="14">
        <f t="shared" si="2"/>
        <v>25483.9</v>
      </c>
      <c r="S44" s="14">
        <f t="shared" si="3"/>
        <v>23376.5</v>
      </c>
      <c r="T44" s="14">
        <f t="shared" si="4"/>
        <v>23811.05</v>
      </c>
      <c r="U44" s="15">
        <f t="shared" si="5"/>
        <v>2135.3062715529441</v>
      </c>
      <c r="V44" s="16">
        <f t="shared" si="6"/>
        <v>8.9677115102145599E-2</v>
      </c>
      <c r="W44" s="17">
        <f>Q44</f>
        <v>20400</v>
      </c>
      <c r="X44" s="18" t="s">
        <v>16</v>
      </c>
    </row>
    <row r="45" spans="1:24" ht="27" x14ac:dyDescent="0.25">
      <c r="A45" s="45">
        <v>35</v>
      </c>
      <c r="B45" s="45">
        <v>931</v>
      </c>
      <c r="C45" s="46" t="s">
        <v>61</v>
      </c>
      <c r="D45" s="44" t="s">
        <v>25</v>
      </c>
      <c r="E45" s="44">
        <v>0</v>
      </c>
      <c r="F45" s="45">
        <v>1</v>
      </c>
      <c r="G45" s="44">
        <v>1</v>
      </c>
      <c r="H45" s="45">
        <v>85121802</v>
      </c>
      <c r="I45" s="45" t="s">
        <v>26</v>
      </c>
      <c r="J45" s="45">
        <v>904501</v>
      </c>
      <c r="K45" s="19">
        <v>27213.3</v>
      </c>
      <c r="L45" s="19">
        <f t="shared" si="0"/>
        <v>1034.1099999999999</v>
      </c>
      <c r="M45" s="20">
        <f t="shared" si="7"/>
        <v>28247.41</v>
      </c>
      <c r="N45" s="21">
        <v>28542</v>
      </c>
      <c r="O45" s="22">
        <v>38483.9</v>
      </c>
      <c r="P45" s="23">
        <v>32400</v>
      </c>
      <c r="Q45" s="24">
        <f t="shared" si="1"/>
        <v>28247.41</v>
      </c>
      <c r="R45" s="25">
        <f t="shared" si="2"/>
        <v>38483.9</v>
      </c>
      <c r="S45" s="14">
        <f t="shared" si="3"/>
        <v>31918.33</v>
      </c>
      <c r="T45" s="25">
        <f t="shared" si="4"/>
        <v>30471</v>
      </c>
      <c r="U45" s="26">
        <f t="shared" si="5"/>
        <v>4768.4369671509367</v>
      </c>
      <c r="V45" s="27">
        <f t="shared" si="6"/>
        <v>0.15649099035643518</v>
      </c>
      <c r="W45" s="28">
        <f>Q45</f>
        <v>28247.41</v>
      </c>
      <c r="X45" s="29" t="s">
        <v>16</v>
      </c>
    </row>
    <row r="46" spans="1:24" ht="27" x14ac:dyDescent="0.25">
      <c r="A46" s="45">
        <v>36</v>
      </c>
      <c r="B46" s="45">
        <v>931</v>
      </c>
      <c r="C46" s="46" t="s">
        <v>62</v>
      </c>
      <c r="D46" s="44" t="s">
        <v>25</v>
      </c>
      <c r="E46" s="49">
        <v>0</v>
      </c>
      <c r="F46" s="45">
        <v>1</v>
      </c>
      <c r="G46" s="44">
        <v>1</v>
      </c>
      <c r="H46" s="45">
        <v>85121802</v>
      </c>
      <c r="I46" s="50" t="s">
        <v>26</v>
      </c>
      <c r="J46" s="45">
        <v>901002</v>
      </c>
      <c r="K46" s="33">
        <v>31795.5</v>
      </c>
      <c r="L46" s="19">
        <f t="shared" si="0"/>
        <v>1208.23</v>
      </c>
      <c r="M46" s="30">
        <f t="shared" si="7"/>
        <v>33003.730000000003</v>
      </c>
      <c r="N46" s="21">
        <v>34686</v>
      </c>
      <c r="O46" s="22">
        <v>58767.8</v>
      </c>
      <c r="P46" s="23"/>
      <c r="Q46" s="24">
        <f t="shared" si="1"/>
        <v>33003.730000000003</v>
      </c>
      <c r="R46" s="25">
        <f t="shared" si="2"/>
        <v>58767.8</v>
      </c>
      <c r="S46" s="14">
        <f t="shared" si="3"/>
        <v>42152.51</v>
      </c>
      <c r="T46" s="25">
        <f t="shared" si="4"/>
        <v>34686</v>
      </c>
      <c r="U46" s="26">
        <f t="shared" si="5"/>
        <v>14413.826848769191</v>
      </c>
      <c r="V46" s="27">
        <f t="shared" si="6"/>
        <v>0.41555171679551378</v>
      </c>
      <c r="W46" s="28">
        <f>S46</f>
        <v>42152.51</v>
      </c>
      <c r="X46" s="31" t="s">
        <v>18</v>
      </c>
    </row>
    <row r="47" spans="1:24" ht="27" x14ac:dyDescent="0.25">
      <c r="A47" s="45">
        <v>37</v>
      </c>
      <c r="B47" s="45">
        <v>931</v>
      </c>
      <c r="C47" s="46" t="s">
        <v>63</v>
      </c>
      <c r="D47" s="44" t="s">
        <v>25</v>
      </c>
      <c r="E47" s="47">
        <v>0</v>
      </c>
      <c r="F47" s="45">
        <v>1</v>
      </c>
      <c r="G47" s="44">
        <v>1</v>
      </c>
      <c r="H47" s="45">
        <v>85121802</v>
      </c>
      <c r="I47" s="48" t="s">
        <v>26</v>
      </c>
      <c r="J47" s="45">
        <v>902004</v>
      </c>
      <c r="K47" s="19">
        <v>20531.5</v>
      </c>
      <c r="L47" s="19">
        <f t="shared" si="0"/>
        <v>780.2</v>
      </c>
      <c r="M47" s="30">
        <f t="shared" si="7"/>
        <v>21311.7</v>
      </c>
      <c r="N47" s="21">
        <v>22398</v>
      </c>
      <c r="O47" s="22">
        <v>34583.9</v>
      </c>
      <c r="P47" s="23"/>
      <c r="Q47" s="24">
        <f t="shared" si="1"/>
        <v>21311.7</v>
      </c>
      <c r="R47" s="25">
        <f t="shared" si="2"/>
        <v>34583.9</v>
      </c>
      <c r="S47" s="14">
        <f t="shared" si="3"/>
        <v>26097.87</v>
      </c>
      <c r="T47" s="25">
        <f t="shared" si="4"/>
        <v>22398</v>
      </c>
      <c r="U47" s="26">
        <f t="shared" si="5"/>
        <v>7369.1643504086242</v>
      </c>
      <c r="V47" s="27">
        <f t="shared" si="6"/>
        <v>0.32900992724388894</v>
      </c>
      <c r="W47" s="28">
        <f>S47</f>
        <v>26097.87</v>
      </c>
      <c r="X47" s="31" t="s">
        <v>18</v>
      </c>
    </row>
    <row r="48" spans="1:24" ht="27" x14ac:dyDescent="0.25">
      <c r="A48" s="41">
        <v>38</v>
      </c>
      <c r="B48" s="41">
        <v>931</v>
      </c>
      <c r="C48" s="42" t="s">
        <v>64</v>
      </c>
      <c r="D48" s="43" t="s">
        <v>25</v>
      </c>
      <c r="E48" s="44">
        <v>0</v>
      </c>
      <c r="F48" s="41">
        <v>1</v>
      </c>
      <c r="G48" s="43">
        <v>1</v>
      </c>
      <c r="H48" s="41">
        <v>85121802</v>
      </c>
      <c r="I48" s="45" t="s">
        <v>26</v>
      </c>
      <c r="J48" s="41">
        <v>903602</v>
      </c>
      <c r="K48" s="8">
        <v>21060</v>
      </c>
      <c r="L48" s="8">
        <f t="shared" si="0"/>
        <v>800.28</v>
      </c>
      <c r="M48" s="9">
        <f t="shared" si="7"/>
        <v>21860.28</v>
      </c>
      <c r="N48" s="10">
        <v>24500</v>
      </c>
      <c r="O48" s="32">
        <v>20417.8</v>
      </c>
      <c r="P48" s="12">
        <v>21600</v>
      </c>
      <c r="Q48" s="13">
        <f t="shared" si="1"/>
        <v>20417.8</v>
      </c>
      <c r="R48" s="14">
        <f t="shared" si="2"/>
        <v>24500</v>
      </c>
      <c r="S48" s="14">
        <f t="shared" si="3"/>
        <v>22094.52</v>
      </c>
      <c r="T48" s="14">
        <f t="shared" si="4"/>
        <v>21730.14</v>
      </c>
      <c r="U48" s="15">
        <f t="shared" si="5"/>
        <v>1722.124888696133</v>
      </c>
      <c r="V48" s="16">
        <f t="shared" si="6"/>
        <v>7.925051972495957E-2</v>
      </c>
      <c r="W48" s="17">
        <f>Q48</f>
        <v>20417.8</v>
      </c>
      <c r="X48" s="18" t="s">
        <v>16</v>
      </c>
    </row>
    <row r="49" spans="1:24" ht="27" x14ac:dyDescent="0.25">
      <c r="A49" s="45">
        <v>39</v>
      </c>
      <c r="B49" s="45">
        <v>931</v>
      </c>
      <c r="C49" s="46" t="s">
        <v>65</v>
      </c>
      <c r="D49" s="44" t="s">
        <v>25</v>
      </c>
      <c r="E49" s="44">
        <v>0</v>
      </c>
      <c r="F49" s="45">
        <v>1</v>
      </c>
      <c r="G49" s="44">
        <v>1</v>
      </c>
      <c r="H49" s="45">
        <v>85121802</v>
      </c>
      <c r="I49" s="45" t="s">
        <v>26</v>
      </c>
      <c r="J49" s="45">
        <v>906441</v>
      </c>
      <c r="K49" s="19">
        <v>21010</v>
      </c>
      <c r="L49" s="19">
        <f t="shared" si="0"/>
        <v>798.38</v>
      </c>
      <c r="M49" s="20">
        <f t="shared" si="7"/>
        <v>21808.38</v>
      </c>
      <c r="N49" s="21">
        <v>22920</v>
      </c>
      <c r="O49" s="22">
        <v>22883.9</v>
      </c>
      <c r="P49" s="23"/>
      <c r="Q49" s="24">
        <f t="shared" si="1"/>
        <v>21808.38</v>
      </c>
      <c r="R49" s="25">
        <f t="shared" si="2"/>
        <v>22920</v>
      </c>
      <c r="S49" s="14">
        <f t="shared" si="3"/>
        <v>22537.43</v>
      </c>
      <c r="T49" s="25">
        <f t="shared" si="4"/>
        <v>22883.9</v>
      </c>
      <c r="U49" s="26">
        <f t="shared" si="5"/>
        <v>631.63089232029586</v>
      </c>
      <c r="V49" s="27">
        <f t="shared" si="6"/>
        <v>2.7601540485681891E-2</v>
      </c>
      <c r="W49" s="28">
        <f>Q49</f>
        <v>21808.38</v>
      </c>
      <c r="X49" s="29" t="s">
        <v>16</v>
      </c>
    </row>
    <row r="50" spans="1:24" ht="54" x14ac:dyDescent="0.25">
      <c r="A50" s="45">
        <v>40</v>
      </c>
      <c r="B50" s="45">
        <v>931</v>
      </c>
      <c r="C50" s="46" t="s">
        <v>66</v>
      </c>
      <c r="D50" s="44" t="s">
        <v>25</v>
      </c>
      <c r="E50" s="47">
        <v>0</v>
      </c>
      <c r="F50" s="45">
        <v>1</v>
      </c>
      <c r="G50" s="44">
        <v>1</v>
      </c>
      <c r="H50" s="45">
        <v>85121802</v>
      </c>
      <c r="I50" s="48" t="s">
        <v>26</v>
      </c>
      <c r="J50" s="45">
        <v>906903</v>
      </c>
      <c r="K50" s="19">
        <v>6451.5</v>
      </c>
      <c r="L50" s="19">
        <f t="shared" si="0"/>
        <v>245.16</v>
      </c>
      <c r="M50" s="30">
        <f t="shared" si="7"/>
        <v>6696.66</v>
      </c>
      <c r="N50" s="21">
        <v>7038</v>
      </c>
      <c r="O50" s="22">
        <v>17683.900000000001</v>
      </c>
      <c r="P50" s="23">
        <v>13200</v>
      </c>
      <c r="Q50" s="24">
        <f t="shared" si="1"/>
        <v>6696.66</v>
      </c>
      <c r="R50" s="25">
        <f t="shared" si="2"/>
        <v>17683.900000000001</v>
      </c>
      <c r="S50" s="14">
        <f t="shared" si="3"/>
        <v>11154.64</v>
      </c>
      <c r="T50" s="25">
        <f t="shared" si="4"/>
        <v>10119</v>
      </c>
      <c r="U50" s="26">
        <f t="shared" si="5"/>
        <v>5279.9950835583213</v>
      </c>
      <c r="V50" s="27">
        <f t="shared" si="6"/>
        <v>0.52179020491731609</v>
      </c>
      <c r="W50" s="28">
        <f>S50</f>
        <v>11154.64</v>
      </c>
      <c r="X50" s="31" t="s">
        <v>18</v>
      </c>
    </row>
    <row r="51" spans="1:24" ht="135" x14ac:dyDescent="0.25">
      <c r="A51" s="45">
        <v>41</v>
      </c>
      <c r="B51" s="45">
        <v>931</v>
      </c>
      <c r="C51" s="46" t="s">
        <v>67</v>
      </c>
      <c r="D51" s="44" t="s">
        <v>25</v>
      </c>
      <c r="E51" s="47">
        <v>0</v>
      </c>
      <c r="F51" s="45">
        <v>1</v>
      </c>
      <c r="G51" s="44">
        <v>1</v>
      </c>
      <c r="H51" s="45">
        <v>85121802</v>
      </c>
      <c r="I51" s="48" t="s">
        <v>26</v>
      </c>
      <c r="J51" s="45">
        <v>911004</v>
      </c>
      <c r="K51" s="19">
        <v>6462.5</v>
      </c>
      <c r="L51" s="19">
        <f t="shared" si="0"/>
        <v>245.58</v>
      </c>
      <c r="M51" s="30">
        <f t="shared" si="7"/>
        <v>6708.08</v>
      </c>
      <c r="N51" s="21">
        <v>7050</v>
      </c>
      <c r="O51" s="22">
        <v>42383.9</v>
      </c>
      <c r="P51" s="23">
        <v>39469</v>
      </c>
      <c r="Q51" s="24">
        <f t="shared" si="1"/>
        <v>6708.08</v>
      </c>
      <c r="R51" s="25">
        <f t="shared" si="2"/>
        <v>42383.9</v>
      </c>
      <c r="S51" s="14">
        <f t="shared" si="3"/>
        <v>23902.75</v>
      </c>
      <c r="T51" s="25">
        <f t="shared" si="4"/>
        <v>23259.5</v>
      </c>
      <c r="U51" s="26">
        <f t="shared" si="5"/>
        <v>19693.763000472169</v>
      </c>
      <c r="V51" s="27">
        <f t="shared" si="6"/>
        <v>0.84669760744952249</v>
      </c>
      <c r="W51" s="28">
        <f>S51</f>
        <v>23902.75</v>
      </c>
      <c r="X51" s="31" t="s">
        <v>18</v>
      </c>
    </row>
    <row r="52" spans="1:24" ht="94.5" x14ac:dyDescent="0.25">
      <c r="A52" s="41">
        <v>42</v>
      </c>
      <c r="B52" s="41">
        <v>931</v>
      </c>
      <c r="C52" s="42" t="s">
        <v>68</v>
      </c>
      <c r="D52" s="43" t="s">
        <v>25</v>
      </c>
      <c r="E52" s="44">
        <v>0</v>
      </c>
      <c r="F52" s="41">
        <v>1</v>
      </c>
      <c r="G52" s="43">
        <v>1</v>
      </c>
      <c r="H52" s="41">
        <v>85121802</v>
      </c>
      <c r="I52" s="45" t="s">
        <v>26</v>
      </c>
      <c r="J52" s="41">
        <v>906406</v>
      </c>
      <c r="K52" s="8">
        <v>62293</v>
      </c>
      <c r="L52" s="8">
        <f t="shared" si="0"/>
        <v>2367.13</v>
      </c>
      <c r="M52" s="9">
        <f t="shared" si="7"/>
        <v>64660.13</v>
      </c>
      <c r="N52" s="10">
        <v>67956</v>
      </c>
      <c r="O52" s="32">
        <v>70400</v>
      </c>
      <c r="P52" s="12">
        <v>51600</v>
      </c>
      <c r="Q52" s="13">
        <f t="shared" si="1"/>
        <v>51600</v>
      </c>
      <c r="R52" s="14">
        <f t="shared" si="2"/>
        <v>70400</v>
      </c>
      <c r="S52" s="14">
        <f t="shared" si="3"/>
        <v>63654.03</v>
      </c>
      <c r="T52" s="14">
        <f t="shared" si="4"/>
        <v>66308.065000000002</v>
      </c>
      <c r="U52" s="15">
        <f t="shared" si="5"/>
        <v>8373.110405193398</v>
      </c>
      <c r="V52" s="16">
        <f t="shared" si="6"/>
        <v>0.12627589728630143</v>
      </c>
      <c r="W52" s="17">
        <f>Q52</f>
        <v>51600</v>
      </c>
      <c r="X52" s="18" t="s">
        <v>16</v>
      </c>
    </row>
    <row r="53" spans="1:24" ht="27" x14ac:dyDescent="0.25">
      <c r="A53" s="45">
        <v>43</v>
      </c>
      <c r="B53" s="45">
        <v>931</v>
      </c>
      <c r="C53" s="46" t="s">
        <v>69</v>
      </c>
      <c r="D53" s="44" t="s">
        <v>25</v>
      </c>
      <c r="E53" s="44">
        <v>0</v>
      </c>
      <c r="F53" s="45">
        <v>1</v>
      </c>
      <c r="G53" s="44">
        <v>1</v>
      </c>
      <c r="H53" s="45">
        <v>85121802</v>
      </c>
      <c r="I53" s="45" t="s">
        <v>26</v>
      </c>
      <c r="J53" s="45">
        <v>906002</v>
      </c>
      <c r="K53" s="19"/>
      <c r="L53" s="19">
        <f t="shared" si="0"/>
        <v>0</v>
      </c>
      <c r="M53" s="20"/>
      <c r="N53" s="21">
        <v>7068</v>
      </c>
      <c r="O53" s="22">
        <v>7670</v>
      </c>
      <c r="P53" s="23"/>
      <c r="Q53" s="24">
        <f t="shared" si="1"/>
        <v>7068</v>
      </c>
      <c r="R53" s="25">
        <f t="shared" si="2"/>
        <v>7670</v>
      </c>
      <c r="S53" s="14">
        <f t="shared" si="3"/>
        <v>7369</v>
      </c>
      <c r="T53" s="25">
        <f t="shared" si="4"/>
        <v>7369</v>
      </c>
      <c r="U53" s="26">
        <f t="shared" si="5"/>
        <v>425.67828227430164</v>
      </c>
      <c r="V53" s="27">
        <f t="shared" si="6"/>
        <v>5.7766085259099147E-2</v>
      </c>
      <c r="W53" s="28">
        <f>Q53</f>
        <v>7068</v>
      </c>
      <c r="X53" s="29" t="s">
        <v>16</v>
      </c>
    </row>
    <row r="54" spans="1:24" ht="54" x14ac:dyDescent="0.25">
      <c r="A54" s="45">
        <v>44</v>
      </c>
      <c r="B54" s="45">
        <v>931</v>
      </c>
      <c r="C54" s="46" t="s">
        <v>70</v>
      </c>
      <c r="D54" s="44" t="s">
        <v>25</v>
      </c>
      <c r="E54" s="47">
        <v>0</v>
      </c>
      <c r="F54" s="45">
        <v>1</v>
      </c>
      <c r="G54" s="44">
        <v>1</v>
      </c>
      <c r="H54" s="45">
        <v>85121802</v>
      </c>
      <c r="I54" s="48" t="s">
        <v>26</v>
      </c>
      <c r="J54" s="45">
        <v>906603</v>
      </c>
      <c r="K54" s="19">
        <v>29936.5</v>
      </c>
      <c r="L54" s="19">
        <f t="shared" si="0"/>
        <v>1137.5899999999999</v>
      </c>
      <c r="M54" s="30">
        <f t="shared" si="7"/>
        <v>31074.09</v>
      </c>
      <c r="N54" s="21">
        <v>32658</v>
      </c>
      <c r="O54" s="22">
        <v>43817.8</v>
      </c>
      <c r="P54" s="23">
        <v>70458</v>
      </c>
      <c r="Q54" s="24">
        <f t="shared" si="1"/>
        <v>31074.09</v>
      </c>
      <c r="R54" s="25">
        <f t="shared" si="2"/>
        <v>70458</v>
      </c>
      <c r="S54" s="14">
        <f t="shared" si="3"/>
        <v>44501.97</v>
      </c>
      <c r="T54" s="25">
        <f t="shared" si="4"/>
        <v>38237.9</v>
      </c>
      <c r="U54" s="26">
        <f t="shared" si="5"/>
        <v>18209.623541826026</v>
      </c>
      <c r="V54" s="27">
        <f t="shared" si="6"/>
        <v>0.4762192364597958</v>
      </c>
      <c r="W54" s="28">
        <f>S54</f>
        <v>44501.97</v>
      </c>
      <c r="X54" s="31" t="s">
        <v>18</v>
      </c>
    </row>
    <row r="55" spans="1:24" ht="40.5" x14ac:dyDescent="0.25">
      <c r="A55" s="41">
        <v>45</v>
      </c>
      <c r="B55" s="41">
        <v>931</v>
      </c>
      <c r="C55" s="42" t="s">
        <v>71</v>
      </c>
      <c r="D55" s="43" t="s">
        <v>25</v>
      </c>
      <c r="E55" s="44">
        <v>0</v>
      </c>
      <c r="F55" s="41">
        <v>1</v>
      </c>
      <c r="G55" s="43">
        <v>1</v>
      </c>
      <c r="H55" s="41">
        <v>85121802</v>
      </c>
      <c r="I55" s="45" t="s">
        <v>26</v>
      </c>
      <c r="J55" s="41">
        <v>906604</v>
      </c>
      <c r="K55" s="8" t="e">
        <v>#N/A</v>
      </c>
      <c r="L55" s="8" t="e">
        <f t="shared" si="0"/>
        <v>#N/A</v>
      </c>
      <c r="M55" s="9"/>
      <c r="N55" s="10">
        <v>47000</v>
      </c>
      <c r="O55" s="32">
        <v>44983.9</v>
      </c>
      <c r="P55" s="12"/>
      <c r="Q55" s="13">
        <f t="shared" si="1"/>
        <v>44983.9</v>
      </c>
      <c r="R55" s="14">
        <f t="shared" si="2"/>
        <v>47000</v>
      </c>
      <c r="S55" s="14">
        <f t="shared" si="3"/>
        <v>45991.95</v>
      </c>
      <c r="T55" s="14">
        <f t="shared" si="4"/>
        <v>45991.95</v>
      </c>
      <c r="U55" s="15">
        <f t="shared" si="5"/>
        <v>1425.5979815501973</v>
      </c>
      <c r="V55" s="16">
        <f t="shared" si="6"/>
        <v>3.0996684888338011E-2</v>
      </c>
      <c r="W55" s="17">
        <f>Q55</f>
        <v>44983.9</v>
      </c>
      <c r="X55" s="18" t="s">
        <v>16</v>
      </c>
    </row>
    <row r="56" spans="1:24" ht="54" x14ac:dyDescent="0.25">
      <c r="A56" s="45">
        <v>46</v>
      </c>
      <c r="B56" s="45">
        <v>931</v>
      </c>
      <c r="C56" s="46" t="s">
        <v>72</v>
      </c>
      <c r="D56" s="44" t="s">
        <v>25</v>
      </c>
      <c r="E56" s="44">
        <v>0</v>
      </c>
      <c r="F56" s="45">
        <v>1</v>
      </c>
      <c r="G56" s="44">
        <v>1</v>
      </c>
      <c r="H56" s="45">
        <v>85121802</v>
      </c>
      <c r="I56" s="45" t="s">
        <v>26</v>
      </c>
      <c r="J56" s="45">
        <v>906605</v>
      </c>
      <c r="K56" s="19">
        <v>46865.5</v>
      </c>
      <c r="L56" s="19">
        <f t="shared" si="0"/>
        <v>1780.89</v>
      </c>
      <c r="M56" s="20">
        <f t="shared" si="7"/>
        <v>48646.39</v>
      </c>
      <c r="N56" s="21">
        <v>51126</v>
      </c>
      <c r="O56" s="22">
        <v>54997.8</v>
      </c>
      <c r="P56" s="23"/>
      <c r="Q56" s="24">
        <f t="shared" si="1"/>
        <v>48646.39</v>
      </c>
      <c r="R56" s="25">
        <f t="shared" si="2"/>
        <v>54997.8</v>
      </c>
      <c r="S56" s="14">
        <f t="shared" si="3"/>
        <v>51590.06</v>
      </c>
      <c r="T56" s="25">
        <f t="shared" si="4"/>
        <v>51126</v>
      </c>
      <c r="U56" s="26">
        <f t="shared" si="5"/>
        <v>3201.033947029201</v>
      </c>
      <c r="V56" s="27">
        <f t="shared" si="6"/>
        <v>6.2610686285436007E-2</v>
      </c>
      <c r="W56" s="28">
        <f>Q56</f>
        <v>48646.39</v>
      </c>
      <c r="X56" s="29" t="s">
        <v>16</v>
      </c>
    </row>
    <row r="57" spans="1:24" ht="54" x14ac:dyDescent="0.25">
      <c r="A57" s="45">
        <v>47</v>
      </c>
      <c r="B57" s="45">
        <v>931</v>
      </c>
      <c r="C57" s="46" t="s">
        <v>73</v>
      </c>
      <c r="D57" s="44" t="s">
        <v>25</v>
      </c>
      <c r="E57" s="44">
        <v>0</v>
      </c>
      <c r="F57" s="45">
        <v>1</v>
      </c>
      <c r="G57" s="44">
        <v>1</v>
      </c>
      <c r="H57" s="45">
        <v>85121802</v>
      </c>
      <c r="I57" s="45" t="s">
        <v>26</v>
      </c>
      <c r="J57" s="45">
        <v>906606</v>
      </c>
      <c r="K57" s="19">
        <v>46865.5</v>
      </c>
      <c r="L57" s="19">
        <f t="shared" si="0"/>
        <v>1780.89</v>
      </c>
      <c r="M57" s="20">
        <f t="shared" si="7"/>
        <v>48646.39</v>
      </c>
      <c r="N57" s="21">
        <v>51126</v>
      </c>
      <c r="O57" s="22">
        <v>47583.9</v>
      </c>
      <c r="P57" s="23"/>
      <c r="Q57" s="24">
        <f t="shared" si="1"/>
        <v>47583.9</v>
      </c>
      <c r="R57" s="25">
        <f t="shared" si="2"/>
        <v>51126</v>
      </c>
      <c r="S57" s="14">
        <f t="shared" si="3"/>
        <v>49118.76</v>
      </c>
      <c r="T57" s="25">
        <f t="shared" si="4"/>
        <v>48646.39</v>
      </c>
      <c r="U57" s="26">
        <f t="shared" si="5"/>
        <v>1817.6827355271137</v>
      </c>
      <c r="V57" s="27">
        <f t="shared" si="6"/>
        <v>3.7365213236318535E-2</v>
      </c>
      <c r="W57" s="28">
        <f>Q57</f>
        <v>47583.9</v>
      </c>
      <c r="X57" s="29" t="s">
        <v>16</v>
      </c>
    </row>
    <row r="58" spans="1:24" ht="67.5" x14ac:dyDescent="0.25">
      <c r="A58" s="45">
        <v>48</v>
      </c>
      <c r="B58" s="45">
        <v>931</v>
      </c>
      <c r="C58" s="46" t="s">
        <v>74</v>
      </c>
      <c r="D58" s="44" t="s">
        <v>25</v>
      </c>
      <c r="E58" s="44">
        <v>0</v>
      </c>
      <c r="F58" s="45">
        <v>1</v>
      </c>
      <c r="G58" s="44">
        <v>1</v>
      </c>
      <c r="H58" s="45">
        <v>85121802</v>
      </c>
      <c r="I58" s="45" t="s">
        <v>26</v>
      </c>
      <c r="J58" s="45">
        <v>906611</v>
      </c>
      <c r="K58" s="19">
        <v>46865.5</v>
      </c>
      <c r="L58" s="19">
        <f t="shared" si="0"/>
        <v>1780.89</v>
      </c>
      <c r="M58" s="20">
        <f t="shared" si="7"/>
        <v>48646.39</v>
      </c>
      <c r="N58" s="21">
        <v>51126</v>
      </c>
      <c r="O58" s="22">
        <v>44983.9</v>
      </c>
      <c r="P58" s="23"/>
      <c r="Q58" s="24">
        <f t="shared" si="1"/>
        <v>44983.9</v>
      </c>
      <c r="R58" s="25">
        <f t="shared" si="2"/>
        <v>51126</v>
      </c>
      <c r="S58" s="14">
        <f t="shared" si="3"/>
        <v>48252.1</v>
      </c>
      <c r="T58" s="25">
        <f t="shared" si="4"/>
        <v>48646.39</v>
      </c>
      <c r="U58" s="26">
        <f t="shared" si="5"/>
        <v>3089.9754897140087</v>
      </c>
      <c r="V58" s="27">
        <f t="shared" si="6"/>
        <v>6.3519111895333005E-2</v>
      </c>
      <c r="W58" s="28">
        <f>Q58</f>
        <v>44983.9</v>
      </c>
      <c r="X58" s="29" t="s">
        <v>16</v>
      </c>
    </row>
    <row r="59" spans="1:24" ht="54" x14ac:dyDescent="0.25">
      <c r="A59" s="45">
        <v>49</v>
      </c>
      <c r="B59" s="45">
        <v>931</v>
      </c>
      <c r="C59" s="46" t="s">
        <v>75</v>
      </c>
      <c r="D59" s="44" t="s">
        <v>25</v>
      </c>
      <c r="E59" s="47">
        <v>0</v>
      </c>
      <c r="F59" s="45">
        <v>1</v>
      </c>
      <c r="G59" s="44">
        <v>1</v>
      </c>
      <c r="H59" s="45">
        <v>85121802</v>
      </c>
      <c r="I59" s="48" t="s">
        <v>26</v>
      </c>
      <c r="J59" s="45">
        <v>906610</v>
      </c>
      <c r="K59" s="19">
        <v>46865.5</v>
      </c>
      <c r="L59" s="19">
        <f t="shared" si="0"/>
        <v>1780.89</v>
      </c>
      <c r="M59" s="30">
        <f t="shared" si="7"/>
        <v>48646.39</v>
      </c>
      <c r="N59" s="21">
        <v>51126</v>
      </c>
      <c r="O59" s="22">
        <v>25747.8</v>
      </c>
      <c r="P59" s="23">
        <v>146289</v>
      </c>
      <c r="Q59" s="24">
        <f t="shared" si="1"/>
        <v>25747.8</v>
      </c>
      <c r="R59" s="25">
        <f t="shared" si="2"/>
        <v>146289</v>
      </c>
      <c r="S59" s="14">
        <f t="shared" si="3"/>
        <v>67952.3</v>
      </c>
      <c r="T59" s="25">
        <f t="shared" si="4"/>
        <v>49886.195</v>
      </c>
      <c r="U59" s="26">
        <f t="shared" si="5"/>
        <v>53459.333203716873</v>
      </c>
      <c r="V59" s="27">
        <f t="shared" si="6"/>
        <v>1.0716257915384582</v>
      </c>
      <c r="W59" s="28">
        <f>S59</f>
        <v>67952.3</v>
      </c>
      <c r="X59" s="31" t="s">
        <v>18</v>
      </c>
    </row>
    <row r="60" spans="1:24" ht="27" x14ac:dyDescent="0.25">
      <c r="A60" s="41">
        <v>50</v>
      </c>
      <c r="B60" s="41">
        <v>931</v>
      </c>
      <c r="C60" s="42" t="s">
        <v>76</v>
      </c>
      <c r="D60" s="43" t="s">
        <v>25</v>
      </c>
      <c r="E60" s="44">
        <v>0</v>
      </c>
      <c r="F60" s="41">
        <v>1</v>
      </c>
      <c r="G60" s="43">
        <v>1</v>
      </c>
      <c r="H60" s="41">
        <v>85121802</v>
      </c>
      <c r="I60" s="45" t="s">
        <v>26</v>
      </c>
      <c r="J60" s="41">
        <v>903110</v>
      </c>
      <c r="K60" s="8"/>
      <c r="L60" s="8">
        <f t="shared" si="0"/>
        <v>0</v>
      </c>
      <c r="M60" s="9"/>
      <c r="N60" s="10">
        <v>25190</v>
      </c>
      <c r="O60" s="32">
        <v>26783.9</v>
      </c>
      <c r="P60" s="12"/>
      <c r="Q60" s="13">
        <f t="shared" si="1"/>
        <v>25190</v>
      </c>
      <c r="R60" s="14">
        <f t="shared" si="2"/>
        <v>26783.9</v>
      </c>
      <c r="S60" s="14">
        <f t="shared" si="3"/>
        <v>25986.95</v>
      </c>
      <c r="T60" s="14">
        <f t="shared" si="4"/>
        <v>25986.95</v>
      </c>
      <c r="U60" s="15">
        <f t="shared" si="5"/>
        <v>1127.0574985332391</v>
      </c>
      <c r="V60" s="16">
        <f t="shared" si="6"/>
        <v>4.3370133799204569E-2</v>
      </c>
      <c r="W60" s="17">
        <f>Q60</f>
        <v>25190</v>
      </c>
      <c r="X60" s="18" t="s">
        <v>16</v>
      </c>
    </row>
    <row r="61" spans="1:24" ht="40.5" x14ac:dyDescent="0.25">
      <c r="A61" s="45">
        <v>51</v>
      </c>
      <c r="B61" s="45">
        <v>931</v>
      </c>
      <c r="C61" s="46" t="s">
        <v>77</v>
      </c>
      <c r="D61" s="44" t="s">
        <v>25</v>
      </c>
      <c r="E61" s="44">
        <v>0</v>
      </c>
      <c r="F61" s="45">
        <v>1</v>
      </c>
      <c r="G61" s="44">
        <v>1</v>
      </c>
      <c r="H61" s="45">
        <v>85121802</v>
      </c>
      <c r="I61" s="45" t="s">
        <v>26</v>
      </c>
      <c r="J61" s="45">
        <v>906304</v>
      </c>
      <c r="K61" s="19">
        <v>17655</v>
      </c>
      <c r="L61" s="19">
        <f t="shared" si="0"/>
        <v>670.89</v>
      </c>
      <c r="M61" s="20">
        <f t="shared" si="7"/>
        <v>18325.89</v>
      </c>
      <c r="N61" s="21">
        <v>19260</v>
      </c>
      <c r="O61" s="22">
        <v>22497.8</v>
      </c>
      <c r="P61" s="23">
        <v>14921</v>
      </c>
      <c r="Q61" s="24">
        <f t="shared" si="1"/>
        <v>14921</v>
      </c>
      <c r="R61" s="25">
        <f t="shared" si="2"/>
        <v>22497.8</v>
      </c>
      <c r="S61" s="14">
        <f t="shared" si="3"/>
        <v>18751.169999999998</v>
      </c>
      <c r="T61" s="25">
        <f t="shared" si="4"/>
        <v>18792.945</v>
      </c>
      <c r="U61" s="26">
        <f t="shared" si="5"/>
        <v>3117.0076266121414</v>
      </c>
      <c r="V61" s="27">
        <f t="shared" si="6"/>
        <v>0.16586051981805627</v>
      </c>
      <c r="W61" s="28">
        <f>Q61</f>
        <v>14921</v>
      </c>
      <c r="X61" s="29" t="s">
        <v>16</v>
      </c>
    </row>
    <row r="62" spans="1:24" ht="27" x14ac:dyDescent="0.25">
      <c r="A62" s="45">
        <v>52</v>
      </c>
      <c r="B62" s="45">
        <v>931</v>
      </c>
      <c r="C62" s="46" t="s">
        <v>78</v>
      </c>
      <c r="D62" s="44" t="s">
        <v>25</v>
      </c>
      <c r="E62" s="44">
        <v>0</v>
      </c>
      <c r="F62" s="45">
        <v>1</v>
      </c>
      <c r="G62" s="44">
        <v>1</v>
      </c>
      <c r="H62" s="45">
        <v>85121802</v>
      </c>
      <c r="I62" s="45" t="s">
        <v>26</v>
      </c>
      <c r="J62" s="45">
        <v>906812</v>
      </c>
      <c r="K62" s="19"/>
      <c r="L62" s="19">
        <f t="shared" si="0"/>
        <v>0</v>
      </c>
      <c r="M62" s="20"/>
      <c r="N62" s="21">
        <v>27300</v>
      </c>
      <c r="O62" s="22">
        <v>33027.800000000003</v>
      </c>
      <c r="P62" s="23"/>
      <c r="Q62" s="24">
        <f t="shared" si="1"/>
        <v>27300</v>
      </c>
      <c r="R62" s="25">
        <f t="shared" si="2"/>
        <v>33027.800000000003</v>
      </c>
      <c r="S62" s="14">
        <f t="shared" si="3"/>
        <v>30163.9</v>
      </c>
      <c r="T62" s="25">
        <f t="shared" si="4"/>
        <v>30163.9</v>
      </c>
      <c r="U62" s="26">
        <f t="shared" si="5"/>
        <v>4050.1662212803089</v>
      </c>
      <c r="V62" s="27">
        <f t="shared" si="6"/>
        <v>0.13427196818980003</v>
      </c>
      <c r="W62" s="28">
        <f>Q62</f>
        <v>27300</v>
      </c>
      <c r="X62" s="29" t="s">
        <v>16</v>
      </c>
    </row>
    <row r="63" spans="1:24" ht="27" x14ac:dyDescent="0.25">
      <c r="A63" s="45">
        <v>53</v>
      </c>
      <c r="B63" s="45">
        <v>931</v>
      </c>
      <c r="C63" s="46" t="s">
        <v>79</v>
      </c>
      <c r="D63" s="44" t="s">
        <v>25</v>
      </c>
      <c r="E63" s="47">
        <v>0</v>
      </c>
      <c r="F63" s="45">
        <v>1</v>
      </c>
      <c r="G63" s="44">
        <v>1</v>
      </c>
      <c r="H63" s="45">
        <v>85121802</v>
      </c>
      <c r="I63" s="48" t="s">
        <v>26</v>
      </c>
      <c r="J63" s="45">
        <v>905214</v>
      </c>
      <c r="K63" s="19">
        <v>25596</v>
      </c>
      <c r="L63" s="19">
        <f t="shared" si="0"/>
        <v>972.65</v>
      </c>
      <c r="M63" s="30">
        <f t="shared" si="7"/>
        <v>26568.65</v>
      </c>
      <c r="N63" s="21">
        <v>27388</v>
      </c>
      <c r="O63" s="22">
        <v>31460</v>
      </c>
      <c r="P63" s="23">
        <v>95678</v>
      </c>
      <c r="Q63" s="24">
        <f t="shared" si="1"/>
        <v>26568.65</v>
      </c>
      <c r="R63" s="25">
        <f t="shared" si="2"/>
        <v>95678</v>
      </c>
      <c r="S63" s="14">
        <f t="shared" si="3"/>
        <v>45273.66</v>
      </c>
      <c r="T63" s="25">
        <f t="shared" si="4"/>
        <v>29424</v>
      </c>
      <c r="U63" s="26">
        <f t="shared" si="5"/>
        <v>33670.902008345802</v>
      </c>
      <c r="V63" s="27">
        <f t="shared" si="6"/>
        <v>1.1443346250797242</v>
      </c>
      <c r="W63" s="28">
        <f>S63</f>
        <v>45273.66</v>
      </c>
      <c r="X63" s="31" t="s">
        <v>18</v>
      </c>
    </row>
    <row r="64" spans="1:24" ht="40.5" x14ac:dyDescent="0.25">
      <c r="A64" s="45">
        <v>54</v>
      </c>
      <c r="B64" s="45">
        <v>931</v>
      </c>
      <c r="C64" s="46" t="s">
        <v>80</v>
      </c>
      <c r="D64" s="44" t="s">
        <v>25</v>
      </c>
      <c r="E64" s="47">
        <v>0</v>
      </c>
      <c r="F64" s="45">
        <v>1</v>
      </c>
      <c r="G64" s="44">
        <v>1</v>
      </c>
      <c r="H64" s="45">
        <v>85121802</v>
      </c>
      <c r="I64" s="48" t="s">
        <v>26</v>
      </c>
      <c r="J64" s="45">
        <v>902006</v>
      </c>
      <c r="K64" s="19">
        <v>27000</v>
      </c>
      <c r="L64" s="19">
        <f t="shared" si="0"/>
        <v>1026</v>
      </c>
      <c r="M64" s="30">
        <f t="shared" si="7"/>
        <v>28026</v>
      </c>
      <c r="N64" s="21">
        <v>28000</v>
      </c>
      <c r="O64" s="22">
        <v>47584</v>
      </c>
      <c r="P64" s="23"/>
      <c r="Q64" s="24">
        <f t="shared" si="1"/>
        <v>28000</v>
      </c>
      <c r="R64" s="25">
        <f t="shared" si="2"/>
        <v>47584</v>
      </c>
      <c r="S64" s="14">
        <f t="shared" si="3"/>
        <v>34536.67</v>
      </c>
      <c r="T64" s="25">
        <f t="shared" si="4"/>
        <v>28026</v>
      </c>
      <c r="U64" s="26">
        <f t="shared" si="5"/>
        <v>11299.329596632415</v>
      </c>
      <c r="V64" s="27">
        <f t="shared" si="6"/>
        <v>0.40317311056277794</v>
      </c>
      <c r="W64" s="28">
        <f>S64</f>
        <v>34536.67</v>
      </c>
      <c r="X64" s="31" t="s">
        <v>18</v>
      </c>
    </row>
    <row r="65" spans="1:24" ht="27" x14ac:dyDescent="0.25">
      <c r="A65" s="41">
        <v>55</v>
      </c>
      <c r="B65" s="41">
        <v>931</v>
      </c>
      <c r="C65" s="42" t="s">
        <v>81</v>
      </c>
      <c r="D65" s="43" t="s">
        <v>25</v>
      </c>
      <c r="E65" s="44">
        <v>0</v>
      </c>
      <c r="F65" s="41">
        <v>1</v>
      </c>
      <c r="G65" s="43">
        <v>1</v>
      </c>
      <c r="H65" s="41">
        <v>85121802</v>
      </c>
      <c r="I65" s="45" t="s">
        <v>26</v>
      </c>
      <c r="J65" s="41">
        <v>903021</v>
      </c>
      <c r="K65" s="8"/>
      <c r="L65" s="8">
        <f t="shared" si="0"/>
        <v>0</v>
      </c>
      <c r="M65" s="9"/>
      <c r="N65" s="10">
        <v>28000</v>
      </c>
      <c r="O65" s="32">
        <v>29383.9</v>
      </c>
      <c r="P65" s="12"/>
      <c r="Q65" s="13">
        <f t="shared" si="1"/>
        <v>28000</v>
      </c>
      <c r="R65" s="14">
        <f t="shared" si="2"/>
        <v>29383.9</v>
      </c>
      <c r="S65" s="14">
        <f t="shared" si="3"/>
        <v>28691.95</v>
      </c>
      <c r="T65" s="14">
        <f t="shared" si="4"/>
        <v>28691.95</v>
      </c>
      <c r="U65" s="15">
        <f t="shared" si="5"/>
        <v>978.5650744840641</v>
      </c>
      <c r="V65" s="16">
        <f t="shared" si="6"/>
        <v>3.4105910350605798E-2</v>
      </c>
      <c r="W65" s="17">
        <f>Q65</f>
        <v>28000</v>
      </c>
      <c r="X65" s="18" t="s">
        <v>16</v>
      </c>
    </row>
    <row r="66" spans="1:24" ht="27" x14ac:dyDescent="0.25">
      <c r="A66" s="45">
        <v>56</v>
      </c>
      <c r="B66" s="45">
        <v>931</v>
      </c>
      <c r="C66" s="46" t="s">
        <v>82</v>
      </c>
      <c r="D66" s="44" t="s">
        <v>25</v>
      </c>
      <c r="E66" s="44">
        <v>0</v>
      </c>
      <c r="F66" s="45">
        <v>1</v>
      </c>
      <c r="G66" s="44">
        <v>1</v>
      </c>
      <c r="H66" s="45">
        <v>85121802</v>
      </c>
      <c r="I66" s="45" t="s">
        <v>26</v>
      </c>
      <c r="J66" s="45">
        <v>903033</v>
      </c>
      <c r="K66" s="19"/>
      <c r="L66" s="19">
        <f t="shared" si="0"/>
        <v>0</v>
      </c>
      <c r="M66" s="20"/>
      <c r="N66" s="21">
        <v>29400</v>
      </c>
      <c r="O66" s="22">
        <v>30683.9</v>
      </c>
      <c r="P66" s="23"/>
      <c r="Q66" s="24">
        <f t="shared" si="1"/>
        <v>29400</v>
      </c>
      <c r="R66" s="25">
        <f t="shared" si="2"/>
        <v>30683.9</v>
      </c>
      <c r="S66" s="14">
        <f t="shared" si="3"/>
        <v>30041.95</v>
      </c>
      <c r="T66" s="25">
        <f t="shared" si="4"/>
        <v>30041.95</v>
      </c>
      <c r="U66" s="26">
        <f t="shared" si="5"/>
        <v>907.85439636540934</v>
      </c>
      <c r="V66" s="27">
        <f t="shared" si="6"/>
        <v>3.0219556199428111E-2</v>
      </c>
      <c r="W66" s="28">
        <f>Q66</f>
        <v>29400</v>
      </c>
      <c r="X66" s="29" t="s">
        <v>16</v>
      </c>
    </row>
    <row r="67" spans="1:24" ht="27" x14ac:dyDescent="0.25">
      <c r="A67" s="45">
        <v>57</v>
      </c>
      <c r="B67" s="45">
        <v>931</v>
      </c>
      <c r="C67" s="46" t="s">
        <v>83</v>
      </c>
      <c r="D67" s="44" t="s">
        <v>25</v>
      </c>
      <c r="E67" s="47">
        <v>0</v>
      </c>
      <c r="F67" s="45">
        <v>1</v>
      </c>
      <c r="G67" s="44">
        <v>1</v>
      </c>
      <c r="H67" s="45">
        <v>85121802</v>
      </c>
      <c r="I67" s="48" t="s">
        <v>26</v>
      </c>
      <c r="J67" s="45">
        <v>907001</v>
      </c>
      <c r="K67" s="19">
        <v>3756.5</v>
      </c>
      <c r="L67" s="19">
        <f t="shared" si="0"/>
        <v>142.75</v>
      </c>
      <c r="M67" s="30">
        <f t="shared" si="7"/>
        <v>3899.25</v>
      </c>
      <c r="N67" s="21">
        <v>4098</v>
      </c>
      <c r="O67" s="22">
        <v>11447.8</v>
      </c>
      <c r="P67" s="23">
        <v>10826.2</v>
      </c>
      <c r="Q67" s="24">
        <f t="shared" si="1"/>
        <v>3899.25</v>
      </c>
      <c r="R67" s="25">
        <f t="shared" si="2"/>
        <v>11447.8</v>
      </c>
      <c r="S67" s="14">
        <f t="shared" si="3"/>
        <v>7567.81</v>
      </c>
      <c r="T67" s="25">
        <f t="shared" si="4"/>
        <v>7462.1</v>
      </c>
      <c r="U67" s="26">
        <f t="shared" si="5"/>
        <v>4129.9451853454811</v>
      </c>
      <c r="V67" s="27">
        <f t="shared" si="6"/>
        <v>0.55345615649019453</v>
      </c>
      <c r="W67" s="28">
        <f>S67</f>
        <v>7567.81</v>
      </c>
      <c r="X67" s="31" t="s">
        <v>18</v>
      </c>
    </row>
    <row r="68" spans="1:24" ht="54" x14ac:dyDescent="0.25">
      <c r="A68" s="45">
        <v>58</v>
      </c>
      <c r="B68" s="45">
        <v>931</v>
      </c>
      <c r="C68" s="46" t="s">
        <v>84</v>
      </c>
      <c r="D68" s="44" t="s">
        <v>25</v>
      </c>
      <c r="E68" s="47">
        <v>0</v>
      </c>
      <c r="F68" s="45">
        <v>1</v>
      </c>
      <c r="G68" s="44">
        <v>1</v>
      </c>
      <c r="H68" s="45">
        <v>85121802</v>
      </c>
      <c r="I68" s="48" t="s">
        <v>26</v>
      </c>
      <c r="J68" s="45">
        <v>901101</v>
      </c>
      <c r="K68" s="19">
        <v>6418.5</v>
      </c>
      <c r="L68" s="19">
        <f t="shared" si="0"/>
        <v>243.9</v>
      </c>
      <c r="M68" s="30">
        <f t="shared" si="7"/>
        <v>6662.4</v>
      </c>
      <c r="N68" s="21">
        <v>7002</v>
      </c>
      <c r="O68" s="22">
        <v>12877.8</v>
      </c>
      <c r="P68" s="23">
        <v>15508</v>
      </c>
      <c r="Q68" s="24">
        <f t="shared" si="1"/>
        <v>6662.4</v>
      </c>
      <c r="R68" s="25">
        <f t="shared" si="2"/>
        <v>15508</v>
      </c>
      <c r="S68" s="14">
        <f t="shared" si="3"/>
        <v>10512.55</v>
      </c>
      <c r="T68" s="25">
        <f t="shared" si="4"/>
        <v>9939.9</v>
      </c>
      <c r="U68" s="26">
        <f t="shared" si="5"/>
        <v>4385.4511204664013</v>
      </c>
      <c r="V68" s="27">
        <f t="shared" si="6"/>
        <v>0.44119670423911722</v>
      </c>
      <c r="W68" s="28">
        <f>S68</f>
        <v>10512.55</v>
      </c>
      <c r="X68" s="31" t="s">
        <v>18</v>
      </c>
    </row>
    <row r="69" spans="1:24" ht="27" x14ac:dyDescent="0.25">
      <c r="A69" s="45">
        <v>59</v>
      </c>
      <c r="B69" s="45">
        <v>931</v>
      </c>
      <c r="C69" s="46" t="s">
        <v>85</v>
      </c>
      <c r="D69" s="44" t="s">
        <v>25</v>
      </c>
      <c r="E69" s="47">
        <v>0</v>
      </c>
      <c r="F69" s="45">
        <v>1</v>
      </c>
      <c r="G69" s="44">
        <v>1</v>
      </c>
      <c r="H69" s="45">
        <v>85121802</v>
      </c>
      <c r="I69" s="48" t="s">
        <v>26</v>
      </c>
      <c r="J69" s="45">
        <v>905204</v>
      </c>
      <c r="K69" s="19"/>
      <c r="L69" s="19">
        <f t="shared" si="0"/>
        <v>0</v>
      </c>
      <c r="M69" s="30"/>
      <c r="N69" s="21">
        <v>14000</v>
      </c>
      <c r="O69" s="22">
        <v>31460</v>
      </c>
      <c r="P69" s="23"/>
      <c r="Q69" s="24">
        <f t="shared" si="1"/>
        <v>14000</v>
      </c>
      <c r="R69" s="25">
        <f t="shared" si="2"/>
        <v>31460</v>
      </c>
      <c r="S69" s="14">
        <f t="shared" si="3"/>
        <v>22730</v>
      </c>
      <c r="T69" s="25">
        <f t="shared" si="4"/>
        <v>22730</v>
      </c>
      <c r="U69" s="26">
        <f t="shared" si="5"/>
        <v>12346.08439951712</v>
      </c>
      <c r="V69" s="27">
        <f t="shared" si="6"/>
        <v>0.5431625340746643</v>
      </c>
      <c r="W69" s="28">
        <f>S69</f>
        <v>22730</v>
      </c>
      <c r="X69" s="31" t="s">
        <v>18</v>
      </c>
    </row>
    <row r="70" spans="1:24" ht="27" x14ac:dyDescent="0.25">
      <c r="A70" s="41">
        <v>60</v>
      </c>
      <c r="B70" s="41">
        <v>931</v>
      </c>
      <c r="C70" s="42" t="s">
        <v>86</v>
      </c>
      <c r="D70" s="43" t="s">
        <v>25</v>
      </c>
      <c r="E70" s="44">
        <v>0</v>
      </c>
      <c r="F70" s="41">
        <v>1</v>
      </c>
      <c r="G70" s="43">
        <v>1</v>
      </c>
      <c r="H70" s="41">
        <v>85121802</v>
      </c>
      <c r="I70" s="45" t="s">
        <v>26</v>
      </c>
      <c r="J70" s="41">
        <v>903034</v>
      </c>
      <c r="K70" s="8">
        <v>28350</v>
      </c>
      <c r="L70" s="8">
        <f t="shared" si="0"/>
        <v>1077.3</v>
      </c>
      <c r="M70" s="9">
        <f t="shared" si="7"/>
        <v>29427.3</v>
      </c>
      <c r="N70" s="10">
        <v>29400</v>
      </c>
      <c r="O70" s="32">
        <v>30683.9</v>
      </c>
      <c r="P70" s="12">
        <v>25200</v>
      </c>
      <c r="Q70" s="13">
        <f t="shared" si="1"/>
        <v>25200</v>
      </c>
      <c r="R70" s="14">
        <f t="shared" si="2"/>
        <v>30683.9</v>
      </c>
      <c r="S70" s="14">
        <f t="shared" si="3"/>
        <v>28677.8</v>
      </c>
      <c r="T70" s="14">
        <f t="shared" si="4"/>
        <v>29413.65</v>
      </c>
      <c r="U70" s="15">
        <f t="shared" si="5"/>
        <v>2394.6365862067678</v>
      </c>
      <c r="V70" s="16">
        <f t="shared" si="6"/>
        <v>8.141242539456231E-2</v>
      </c>
      <c r="W70" s="17">
        <f t="shared" ref="W70:W76" si="9">Q70</f>
        <v>25200</v>
      </c>
      <c r="X70" s="18" t="s">
        <v>16</v>
      </c>
    </row>
    <row r="71" spans="1:24" ht="27" x14ac:dyDescent="0.25">
      <c r="A71" s="45">
        <v>61</v>
      </c>
      <c r="B71" s="45">
        <v>931</v>
      </c>
      <c r="C71" s="46" t="s">
        <v>87</v>
      </c>
      <c r="D71" s="44" t="s">
        <v>25</v>
      </c>
      <c r="E71" s="44">
        <v>0</v>
      </c>
      <c r="F71" s="45">
        <v>1</v>
      </c>
      <c r="G71" s="44">
        <v>1</v>
      </c>
      <c r="H71" s="45">
        <v>85121802</v>
      </c>
      <c r="I71" s="45" t="s">
        <v>26</v>
      </c>
      <c r="J71" s="45">
        <v>903401</v>
      </c>
      <c r="K71" s="19">
        <v>28350</v>
      </c>
      <c r="L71" s="19">
        <f t="shared" si="0"/>
        <v>1077.3</v>
      </c>
      <c r="M71" s="20">
        <f t="shared" si="7"/>
        <v>29427.3</v>
      </c>
      <c r="N71" s="21">
        <v>30100</v>
      </c>
      <c r="O71" s="22">
        <v>30683.9</v>
      </c>
      <c r="P71" s="23">
        <v>25800</v>
      </c>
      <c r="Q71" s="24">
        <f t="shared" si="1"/>
        <v>25800</v>
      </c>
      <c r="R71" s="25">
        <f t="shared" si="2"/>
        <v>30683.9</v>
      </c>
      <c r="S71" s="14">
        <f t="shared" si="3"/>
        <v>29002.799999999999</v>
      </c>
      <c r="T71" s="25">
        <f t="shared" si="4"/>
        <v>29763.65</v>
      </c>
      <c r="U71" s="26">
        <f t="shared" si="5"/>
        <v>2196.0626235758095</v>
      </c>
      <c r="V71" s="27">
        <f t="shared" si="6"/>
        <v>7.3783377494890903E-2</v>
      </c>
      <c r="W71" s="28">
        <f t="shared" si="9"/>
        <v>25800</v>
      </c>
      <c r="X71" s="29" t="s">
        <v>16</v>
      </c>
    </row>
    <row r="72" spans="1:24" ht="27.75" thickBot="1" x14ac:dyDescent="0.3">
      <c r="A72" s="45">
        <v>62</v>
      </c>
      <c r="B72" s="45">
        <v>931</v>
      </c>
      <c r="C72" s="46" t="s">
        <v>88</v>
      </c>
      <c r="D72" s="44" t="s">
        <v>25</v>
      </c>
      <c r="E72" s="44">
        <v>0</v>
      </c>
      <c r="F72" s="45">
        <v>1</v>
      </c>
      <c r="G72" s="44">
        <v>1</v>
      </c>
      <c r="H72" s="45">
        <v>85121802</v>
      </c>
      <c r="I72" s="45" t="s">
        <v>26</v>
      </c>
      <c r="J72" s="45">
        <v>906318</v>
      </c>
      <c r="K72" s="35">
        <v>36450</v>
      </c>
      <c r="L72" s="19">
        <f t="shared" si="0"/>
        <v>1385.1</v>
      </c>
      <c r="M72" s="20">
        <f t="shared" si="7"/>
        <v>37835.1</v>
      </c>
      <c r="N72" s="21">
        <v>31746</v>
      </c>
      <c r="O72" s="22">
        <v>34583.9</v>
      </c>
      <c r="P72" s="23"/>
      <c r="Q72" s="24">
        <f t="shared" si="1"/>
        <v>31746</v>
      </c>
      <c r="R72" s="25">
        <f t="shared" si="2"/>
        <v>37835.1</v>
      </c>
      <c r="S72" s="14">
        <f t="shared" si="3"/>
        <v>34721.67</v>
      </c>
      <c r="T72" s="25">
        <f t="shared" si="4"/>
        <v>34583.9</v>
      </c>
      <c r="U72" s="26">
        <f t="shared" si="5"/>
        <v>3046.8868445239855</v>
      </c>
      <c r="V72" s="27">
        <f t="shared" si="6"/>
        <v>8.8101308543107784E-2</v>
      </c>
      <c r="W72" s="28">
        <f t="shared" si="9"/>
        <v>31746</v>
      </c>
      <c r="X72" s="29" t="s">
        <v>16</v>
      </c>
    </row>
    <row r="73" spans="1:24" ht="40.5" x14ac:dyDescent="0.25">
      <c r="A73" s="45">
        <v>63</v>
      </c>
      <c r="B73" s="45">
        <v>931</v>
      </c>
      <c r="C73" s="46" t="s">
        <v>89</v>
      </c>
      <c r="D73" s="44" t="s">
        <v>25</v>
      </c>
      <c r="E73" s="44">
        <v>0</v>
      </c>
      <c r="F73" s="45">
        <v>1</v>
      </c>
      <c r="G73" s="44">
        <v>1</v>
      </c>
      <c r="H73" s="45">
        <v>85121802</v>
      </c>
      <c r="I73" s="45" t="s">
        <v>26</v>
      </c>
      <c r="J73" s="45">
        <v>906481</v>
      </c>
      <c r="K73" s="19">
        <v>40500</v>
      </c>
      <c r="L73" s="19">
        <f t="shared" si="0"/>
        <v>1539</v>
      </c>
      <c r="M73" s="20">
        <f t="shared" si="7"/>
        <v>42039</v>
      </c>
      <c r="N73" s="21">
        <v>49500</v>
      </c>
      <c r="O73" s="22">
        <v>57984</v>
      </c>
      <c r="P73" s="23">
        <v>56630</v>
      </c>
      <c r="Q73" s="24">
        <f t="shared" si="1"/>
        <v>42039</v>
      </c>
      <c r="R73" s="25">
        <f t="shared" si="2"/>
        <v>57984</v>
      </c>
      <c r="S73" s="14">
        <f t="shared" si="3"/>
        <v>51538.25</v>
      </c>
      <c r="T73" s="25">
        <f t="shared" si="4"/>
        <v>53065</v>
      </c>
      <c r="U73" s="26">
        <f t="shared" si="5"/>
        <v>7345.3800616441895</v>
      </c>
      <c r="V73" s="27">
        <f t="shared" si="6"/>
        <v>0.13842231342022404</v>
      </c>
      <c r="W73" s="28">
        <f t="shared" si="9"/>
        <v>42039</v>
      </c>
      <c r="X73" s="29" t="s">
        <v>16</v>
      </c>
    </row>
    <row r="74" spans="1:24" ht="40.5" x14ac:dyDescent="0.25">
      <c r="A74" s="45">
        <v>64</v>
      </c>
      <c r="B74" s="45">
        <v>931</v>
      </c>
      <c r="C74" s="46" t="s">
        <v>90</v>
      </c>
      <c r="D74" s="44" t="s">
        <v>25</v>
      </c>
      <c r="E74" s="44">
        <v>0</v>
      </c>
      <c r="F74" s="45">
        <v>1</v>
      </c>
      <c r="G74" s="44">
        <v>1</v>
      </c>
      <c r="H74" s="45">
        <v>85121802</v>
      </c>
      <c r="I74" s="45" t="s">
        <v>26</v>
      </c>
      <c r="J74" s="45">
        <v>906482</v>
      </c>
      <c r="K74" s="19">
        <v>45000</v>
      </c>
      <c r="L74" s="19">
        <f t="shared" si="0"/>
        <v>1710</v>
      </c>
      <c r="M74" s="20">
        <f t="shared" si="7"/>
        <v>46710</v>
      </c>
      <c r="N74" s="21">
        <v>55000</v>
      </c>
      <c r="O74" s="22">
        <v>57984</v>
      </c>
      <c r="P74" s="23">
        <v>68538</v>
      </c>
      <c r="Q74" s="24">
        <f t="shared" si="1"/>
        <v>46710</v>
      </c>
      <c r="R74" s="25">
        <f t="shared" si="2"/>
        <v>68538</v>
      </c>
      <c r="S74" s="14">
        <f t="shared" si="3"/>
        <v>57058</v>
      </c>
      <c r="T74" s="25">
        <f t="shared" si="4"/>
        <v>56492</v>
      </c>
      <c r="U74" s="26">
        <f t="shared" si="5"/>
        <v>9017.8405397301194</v>
      </c>
      <c r="V74" s="27">
        <f t="shared" si="6"/>
        <v>0.15963039969783543</v>
      </c>
      <c r="W74" s="28">
        <f t="shared" si="9"/>
        <v>46710</v>
      </c>
      <c r="X74" s="29" t="s">
        <v>16</v>
      </c>
    </row>
    <row r="75" spans="1:24" ht="27" x14ac:dyDescent="0.25">
      <c r="A75" s="45">
        <v>65</v>
      </c>
      <c r="B75" s="45">
        <v>931</v>
      </c>
      <c r="C75" s="46" t="s">
        <v>91</v>
      </c>
      <c r="D75" s="44" t="s">
        <v>25</v>
      </c>
      <c r="E75" s="44">
        <v>0</v>
      </c>
      <c r="F75" s="45">
        <v>1</v>
      </c>
      <c r="G75" s="44">
        <v>1</v>
      </c>
      <c r="H75" s="45">
        <v>85121802</v>
      </c>
      <c r="I75" s="45" t="s">
        <v>26</v>
      </c>
      <c r="J75" s="45">
        <v>906232</v>
      </c>
      <c r="K75" s="19"/>
      <c r="L75" s="19">
        <f t="shared" si="0"/>
        <v>0</v>
      </c>
      <c r="M75" s="20"/>
      <c r="N75" s="21">
        <v>31746</v>
      </c>
      <c r="O75" s="22">
        <v>42383.9</v>
      </c>
      <c r="P75" s="23"/>
      <c r="Q75" s="24">
        <f t="shared" si="1"/>
        <v>31746</v>
      </c>
      <c r="R75" s="25">
        <f t="shared" si="2"/>
        <v>42383.9</v>
      </c>
      <c r="S75" s="14">
        <f t="shared" si="3"/>
        <v>37064.949999999997</v>
      </c>
      <c r="T75" s="25">
        <f t="shared" si="4"/>
        <v>37064.949999999997</v>
      </c>
      <c r="U75" s="26">
        <f t="shared" si="5"/>
        <v>7522.1312275844002</v>
      </c>
      <c r="V75" s="27">
        <f t="shared" si="6"/>
        <v>0.20294459395154724</v>
      </c>
      <c r="W75" s="28">
        <f t="shared" si="9"/>
        <v>31746</v>
      </c>
      <c r="X75" s="29" t="s">
        <v>16</v>
      </c>
    </row>
    <row r="76" spans="1:24" ht="27" x14ac:dyDescent="0.25">
      <c r="A76" s="45">
        <v>66</v>
      </c>
      <c r="B76" s="45">
        <v>931</v>
      </c>
      <c r="C76" s="46" t="s">
        <v>92</v>
      </c>
      <c r="D76" s="44" t="s">
        <v>25</v>
      </c>
      <c r="E76" s="44">
        <v>0</v>
      </c>
      <c r="F76" s="45">
        <v>1</v>
      </c>
      <c r="G76" s="44">
        <v>1</v>
      </c>
      <c r="H76" s="45">
        <v>85121802</v>
      </c>
      <c r="I76" s="45" t="s">
        <v>26</v>
      </c>
      <c r="J76" s="45">
        <v>906208</v>
      </c>
      <c r="K76" s="19">
        <v>32972.5</v>
      </c>
      <c r="L76" s="19">
        <f t="shared" ref="L76:L139" si="10">ROUND(K76*3.8%,2)</f>
        <v>1252.96</v>
      </c>
      <c r="M76" s="20">
        <f t="shared" si="7"/>
        <v>34225.46</v>
      </c>
      <c r="N76" s="21">
        <v>32200</v>
      </c>
      <c r="O76" s="22">
        <v>33283.9</v>
      </c>
      <c r="P76" s="23">
        <v>43890</v>
      </c>
      <c r="Q76" s="24">
        <f t="shared" ref="Q76:Q139" si="11">MIN(M76:P76)</f>
        <v>32200</v>
      </c>
      <c r="R76" s="25">
        <f t="shared" ref="R76:R139" si="12">MAX(M76:P76)</f>
        <v>43890</v>
      </c>
      <c r="S76" s="14">
        <f t="shared" ref="S76:S139" si="13">ROUND(AVERAGE(M76:P76),2)</f>
        <v>35899.839999999997</v>
      </c>
      <c r="T76" s="25">
        <f t="shared" ref="T76:T139" si="14">MEDIAN(M76:P76)</f>
        <v>33754.68</v>
      </c>
      <c r="U76" s="26">
        <f t="shared" ref="U76:U139" si="15">STDEV(M76:P76)</f>
        <v>5390.6760033475539</v>
      </c>
      <c r="V76" s="27">
        <f t="shared" ref="V76:V139" si="16">U76/T76</f>
        <v>0.1597015881456306</v>
      </c>
      <c r="W76" s="28">
        <f t="shared" si="9"/>
        <v>32200</v>
      </c>
      <c r="X76" s="29" t="s">
        <v>16</v>
      </c>
    </row>
    <row r="77" spans="1:24" ht="27" x14ac:dyDescent="0.25">
      <c r="A77" s="45">
        <v>67</v>
      </c>
      <c r="B77" s="45">
        <v>931</v>
      </c>
      <c r="C77" s="46" t="s">
        <v>93</v>
      </c>
      <c r="D77" s="44" t="s">
        <v>25</v>
      </c>
      <c r="E77" s="47">
        <v>0</v>
      </c>
      <c r="F77" s="45">
        <v>1</v>
      </c>
      <c r="G77" s="44">
        <v>1</v>
      </c>
      <c r="H77" s="45">
        <v>85121802</v>
      </c>
      <c r="I77" s="48" t="s">
        <v>26</v>
      </c>
      <c r="J77" s="45">
        <v>903809</v>
      </c>
      <c r="K77" s="19"/>
      <c r="L77" s="19">
        <f t="shared" si="10"/>
        <v>0</v>
      </c>
      <c r="M77" s="30"/>
      <c r="N77" s="21">
        <v>6030</v>
      </c>
      <c r="O77" s="22">
        <v>10147.799999999999</v>
      </c>
      <c r="P77" s="23"/>
      <c r="Q77" s="24">
        <f t="shared" si="11"/>
        <v>6030</v>
      </c>
      <c r="R77" s="25">
        <f t="shared" si="12"/>
        <v>10147.799999999999</v>
      </c>
      <c r="S77" s="14">
        <f t="shared" si="13"/>
        <v>8088.9</v>
      </c>
      <c r="T77" s="25">
        <f t="shared" si="14"/>
        <v>8088.9</v>
      </c>
      <c r="U77" s="26">
        <f t="shared" si="15"/>
        <v>2911.724303569963</v>
      </c>
      <c r="V77" s="27">
        <f t="shared" si="16"/>
        <v>0.35996542219213529</v>
      </c>
      <c r="W77" s="28">
        <f>S77</f>
        <v>8088.9</v>
      </c>
      <c r="X77" s="31" t="s">
        <v>18</v>
      </c>
    </row>
    <row r="78" spans="1:24" ht="27" x14ac:dyDescent="0.25">
      <c r="A78" s="45">
        <v>68</v>
      </c>
      <c r="B78" s="45">
        <v>931</v>
      </c>
      <c r="C78" s="46" t="s">
        <v>94</v>
      </c>
      <c r="D78" s="44" t="s">
        <v>25</v>
      </c>
      <c r="E78" s="47">
        <v>0</v>
      </c>
      <c r="F78" s="45">
        <v>1</v>
      </c>
      <c r="G78" s="44">
        <v>1</v>
      </c>
      <c r="H78" s="45">
        <v>85121802</v>
      </c>
      <c r="I78" s="48" t="s">
        <v>26</v>
      </c>
      <c r="J78" s="45">
        <v>903810</v>
      </c>
      <c r="K78" s="19"/>
      <c r="L78" s="19">
        <f t="shared" si="10"/>
        <v>0</v>
      </c>
      <c r="M78" s="30"/>
      <c r="N78" s="21">
        <v>4140</v>
      </c>
      <c r="O78" s="22">
        <v>7540</v>
      </c>
      <c r="P78" s="23"/>
      <c r="Q78" s="24">
        <f t="shared" si="11"/>
        <v>4140</v>
      </c>
      <c r="R78" s="25">
        <f t="shared" si="12"/>
        <v>7540</v>
      </c>
      <c r="S78" s="14">
        <f t="shared" si="13"/>
        <v>5840</v>
      </c>
      <c r="T78" s="25">
        <f t="shared" si="14"/>
        <v>5840</v>
      </c>
      <c r="U78" s="26">
        <f t="shared" si="15"/>
        <v>2404.1630560342614</v>
      </c>
      <c r="V78" s="27">
        <f t="shared" si="16"/>
        <v>0.41167175617025026</v>
      </c>
      <c r="W78" s="28">
        <f>S78</f>
        <v>5840</v>
      </c>
      <c r="X78" s="31" t="s">
        <v>18</v>
      </c>
    </row>
    <row r="79" spans="1:24" ht="27" x14ac:dyDescent="0.25">
      <c r="A79" s="45">
        <v>69</v>
      </c>
      <c r="B79" s="45">
        <v>931</v>
      </c>
      <c r="C79" s="46" t="s">
        <v>95</v>
      </c>
      <c r="D79" s="44" t="s">
        <v>25</v>
      </c>
      <c r="E79" s="47">
        <v>0</v>
      </c>
      <c r="F79" s="45">
        <v>1</v>
      </c>
      <c r="G79" s="44">
        <v>1</v>
      </c>
      <c r="H79" s="45">
        <v>85121802</v>
      </c>
      <c r="I79" s="48" t="s">
        <v>26</v>
      </c>
      <c r="J79" s="45">
        <v>903811</v>
      </c>
      <c r="K79" s="19">
        <v>3641</v>
      </c>
      <c r="L79" s="19">
        <f t="shared" si="10"/>
        <v>138.36000000000001</v>
      </c>
      <c r="M79" s="30">
        <f t="shared" ref="M79:M139" si="17">K79+L79</f>
        <v>3779.36</v>
      </c>
      <c r="N79" s="21">
        <v>3972</v>
      </c>
      <c r="O79" s="22">
        <v>11577.8</v>
      </c>
      <c r="P79" s="23">
        <v>20774.599999999999</v>
      </c>
      <c r="Q79" s="24">
        <f t="shared" si="11"/>
        <v>3779.36</v>
      </c>
      <c r="R79" s="25">
        <f t="shared" si="12"/>
        <v>20774.599999999999</v>
      </c>
      <c r="S79" s="14">
        <f t="shared" si="13"/>
        <v>10025.94</v>
      </c>
      <c r="T79" s="25">
        <f t="shared" si="14"/>
        <v>7774.9</v>
      </c>
      <c r="U79" s="26">
        <f t="shared" si="15"/>
        <v>8033.5113218567149</v>
      </c>
      <c r="V79" s="27">
        <f t="shared" si="16"/>
        <v>1.0332623341595024</v>
      </c>
      <c r="W79" s="28">
        <f>S79</f>
        <v>10025.94</v>
      </c>
      <c r="X79" s="31" t="s">
        <v>18</v>
      </c>
    </row>
    <row r="80" spans="1:24" ht="27" x14ac:dyDescent="0.25">
      <c r="A80" s="45">
        <v>70</v>
      </c>
      <c r="B80" s="45">
        <v>931</v>
      </c>
      <c r="C80" s="46" t="s">
        <v>96</v>
      </c>
      <c r="D80" s="44" t="s">
        <v>25</v>
      </c>
      <c r="E80" s="47">
        <v>0</v>
      </c>
      <c r="F80" s="45">
        <v>1</v>
      </c>
      <c r="G80" s="44">
        <v>1</v>
      </c>
      <c r="H80" s="45">
        <v>85121802</v>
      </c>
      <c r="I80" s="48" t="s">
        <v>26</v>
      </c>
      <c r="J80" s="45">
        <v>903873</v>
      </c>
      <c r="K80" s="19">
        <v>3641</v>
      </c>
      <c r="L80" s="19">
        <f t="shared" si="10"/>
        <v>138.36000000000001</v>
      </c>
      <c r="M80" s="30">
        <f t="shared" si="17"/>
        <v>3779.36</v>
      </c>
      <c r="N80" s="21">
        <v>4140</v>
      </c>
      <c r="O80" s="22">
        <v>6760</v>
      </c>
      <c r="P80" s="23"/>
      <c r="Q80" s="24">
        <f t="shared" si="11"/>
        <v>3779.36</v>
      </c>
      <c r="R80" s="25">
        <f t="shared" si="12"/>
        <v>6760</v>
      </c>
      <c r="S80" s="14">
        <f t="shared" si="13"/>
        <v>4893.12</v>
      </c>
      <c r="T80" s="25">
        <f t="shared" si="14"/>
        <v>4140</v>
      </c>
      <c r="U80" s="26">
        <f t="shared" si="15"/>
        <v>1626.7900919295012</v>
      </c>
      <c r="V80" s="27">
        <f t="shared" si="16"/>
        <v>0.39294446664963795</v>
      </c>
      <c r="W80" s="28">
        <f>S80</f>
        <v>4893.12</v>
      </c>
      <c r="X80" s="31" t="s">
        <v>18</v>
      </c>
    </row>
    <row r="81" spans="1:24" ht="27" x14ac:dyDescent="0.25">
      <c r="A81" s="45">
        <v>71</v>
      </c>
      <c r="B81" s="45">
        <v>931</v>
      </c>
      <c r="C81" s="46" t="s">
        <v>97</v>
      </c>
      <c r="D81" s="44" t="s">
        <v>25</v>
      </c>
      <c r="E81" s="47">
        <v>0</v>
      </c>
      <c r="F81" s="45">
        <v>1</v>
      </c>
      <c r="G81" s="44">
        <v>1</v>
      </c>
      <c r="H81" s="45">
        <v>85121802</v>
      </c>
      <c r="I81" s="48" t="s">
        <v>26</v>
      </c>
      <c r="J81" s="45">
        <v>903604</v>
      </c>
      <c r="K81" s="19">
        <v>35964.5</v>
      </c>
      <c r="L81" s="19">
        <f t="shared" si="10"/>
        <v>1366.65</v>
      </c>
      <c r="M81" s="30">
        <f t="shared" si="17"/>
        <v>37331.15</v>
      </c>
      <c r="N81" s="21">
        <v>39234</v>
      </c>
      <c r="O81" s="22">
        <v>15477.8</v>
      </c>
      <c r="P81" s="23"/>
      <c r="Q81" s="24">
        <f t="shared" si="11"/>
        <v>15477.8</v>
      </c>
      <c r="R81" s="25">
        <f t="shared" si="12"/>
        <v>39234</v>
      </c>
      <c r="S81" s="14">
        <f t="shared" si="13"/>
        <v>30680.98</v>
      </c>
      <c r="T81" s="25">
        <f t="shared" si="14"/>
        <v>37331.15</v>
      </c>
      <c r="U81" s="26">
        <f t="shared" si="15"/>
        <v>13200.674116530323</v>
      </c>
      <c r="V81" s="27">
        <f t="shared" si="16"/>
        <v>0.3536101651443988</v>
      </c>
      <c r="W81" s="28">
        <f>S81</f>
        <v>30680.98</v>
      </c>
      <c r="X81" s="31" t="s">
        <v>18</v>
      </c>
    </row>
    <row r="82" spans="1:24" ht="27" x14ac:dyDescent="0.25">
      <c r="A82" s="41">
        <v>72</v>
      </c>
      <c r="B82" s="41">
        <v>931</v>
      </c>
      <c r="C82" s="42" t="s">
        <v>98</v>
      </c>
      <c r="D82" s="43" t="s">
        <v>25</v>
      </c>
      <c r="E82" s="44">
        <v>0</v>
      </c>
      <c r="F82" s="41">
        <v>1</v>
      </c>
      <c r="G82" s="43">
        <v>1</v>
      </c>
      <c r="H82" s="41">
        <v>85121802</v>
      </c>
      <c r="I82" s="45" t="s">
        <v>26</v>
      </c>
      <c r="J82" s="41">
        <v>906218</v>
      </c>
      <c r="K82" s="8"/>
      <c r="L82" s="8">
        <f t="shared" si="10"/>
        <v>0</v>
      </c>
      <c r="M82" s="9"/>
      <c r="N82" s="10">
        <v>32200</v>
      </c>
      <c r="O82" s="32">
        <v>33283.9</v>
      </c>
      <c r="P82" s="12"/>
      <c r="Q82" s="13">
        <f t="shared" si="11"/>
        <v>32200</v>
      </c>
      <c r="R82" s="14">
        <f t="shared" si="12"/>
        <v>33283.9</v>
      </c>
      <c r="S82" s="14">
        <f t="shared" si="13"/>
        <v>32741.95</v>
      </c>
      <c r="T82" s="14">
        <f t="shared" si="14"/>
        <v>32741.95</v>
      </c>
      <c r="U82" s="15">
        <f t="shared" si="15"/>
        <v>766.43304012809995</v>
      </c>
      <c r="V82" s="16">
        <f t="shared" si="16"/>
        <v>2.340828936969545E-2</v>
      </c>
      <c r="W82" s="17">
        <f>Q82</f>
        <v>32200</v>
      </c>
      <c r="X82" s="18" t="s">
        <v>16</v>
      </c>
    </row>
    <row r="83" spans="1:24" ht="54" x14ac:dyDescent="0.25">
      <c r="A83" s="45">
        <v>73</v>
      </c>
      <c r="B83" s="45">
        <v>931</v>
      </c>
      <c r="C83" s="46" t="s">
        <v>99</v>
      </c>
      <c r="D83" s="44" t="s">
        <v>25</v>
      </c>
      <c r="E83" s="44">
        <v>0</v>
      </c>
      <c r="F83" s="45">
        <v>1</v>
      </c>
      <c r="G83" s="44">
        <v>1</v>
      </c>
      <c r="H83" s="45">
        <v>85121802</v>
      </c>
      <c r="I83" s="45" t="s">
        <v>26</v>
      </c>
      <c r="J83" s="45">
        <v>906219</v>
      </c>
      <c r="K83" s="19">
        <v>31050</v>
      </c>
      <c r="L83" s="19">
        <f t="shared" si="10"/>
        <v>1179.9000000000001</v>
      </c>
      <c r="M83" s="20">
        <f t="shared" si="17"/>
        <v>32229.9</v>
      </c>
      <c r="N83" s="21">
        <v>32200</v>
      </c>
      <c r="O83" s="22">
        <v>33283.9</v>
      </c>
      <c r="P83" s="23"/>
      <c r="Q83" s="24">
        <f t="shared" si="11"/>
        <v>32200</v>
      </c>
      <c r="R83" s="25">
        <f t="shared" si="12"/>
        <v>33283.9</v>
      </c>
      <c r="S83" s="14">
        <f t="shared" si="13"/>
        <v>32571.27</v>
      </c>
      <c r="T83" s="25">
        <f t="shared" si="14"/>
        <v>32229.9</v>
      </c>
      <c r="U83" s="26">
        <f t="shared" si="15"/>
        <v>617.33961749861305</v>
      </c>
      <c r="V83" s="27">
        <f t="shared" si="16"/>
        <v>1.9154251719633416E-2</v>
      </c>
      <c r="W83" s="28">
        <f>Q83</f>
        <v>32200</v>
      </c>
      <c r="X83" s="29" t="s">
        <v>16</v>
      </c>
    </row>
    <row r="84" spans="1:24" ht="27" x14ac:dyDescent="0.25">
      <c r="A84" s="45">
        <v>74</v>
      </c>
      <c r="B84" s="45">
        <v>931</v>
      </c>
      <c r="C84" s="46" t="s">
        <v>100</v>
      </c>
      <c r="D84" s="44" t="s">
        <v>25</v>
      </c>
      <c r="E84" s="44">
        <v>0</v>
      </c>
      <c r="F84" s="45">
        <v>1</v>
      </c>
      <c r="G84" s="44">
        <v>1</v>
      </c>
      <c r="H84" s="45">
        <v>85121802</v>
      </c>
      <c r="I84" s="45" t="s">
        <v>26</v>
      </c>
      <c r="J84" s="45">
        <v>904801</v>
      </c>
      <c r="K84" s="19">
        <v>31395.599999999999</v>
      </c>
      <c r="L84" s="19">
        <f t="shared" si="10"/>
        <v>1193.03</v>
      </c>
      <c r="M84" s="20">
        <f t="shared" si="17"/>
        <v>32588.629999999997</v>
      </c>
      <c r="N84" s="21">
        <v>33594</v>
      </c>
      <c r="O84" s="22">
        <v>43683.9</v>
      </c>
      <c r="P84" s="23">
        <v>37200</v>
      </c>
      <c r="Q84" s="24">
        <f t="shared" si="11"/>
        <v>32588.629999999997</v>
      </c>
      <c r="R84" s="25">
        <f t="shared" si="12"/>
        <v>43683.9</v>
      </c>
      <c r="S84" s="14">
        <f t="shared" si="13"/>
        <v>36766.629999999997</v>
      </c>
      <c r="T84" s="25">
        <f t="shared" si="14"/>
        <v>35397</v>
      </c>
      <c r="U84" s="26">
        <f t="shared" si="15"/>
        <v>5018.5555334404007</v>
      </c>
      <c r="V84" s="27">
        <f t="shared" si="16"/>
        <v>0.1417791206441337</v>
      </c>
      <c r="W84" s="28">
        <f t="shared" ref="W84:W98" si="18">Q84</f>
        <v>32588.629999999997</v>
      </c>
      <c r="X84" s="29" t="s">
        <v>16</v>
      </c>
    </row>
    <row r="85" spans="1:24" ht="27" x14ac:dyDescent="0.25">
      <c r="A85" s="45">
        <v>75</v>
      </c>
      <c r="B85" s="45">
        <v>931</v>
      </c>
      <c r="C85" s="46" t="s">
        <v>101</v>
      </c>
      <c r="D85" s="44" t="s">
        <v>25</v>
      </c>
      <c r="E85" s="44">
        <v>0</v>
      </c>
      <c r="F85" s="45">
        <v>1</v>
      </c>
      <c r="G85" s="44">
        <v>1</v>
      </c>
      <c r="H85" s="45">
        <v>85121802</v>
      </c>
      <c r="I85" s="45" t="s">
        <v>26</v>
      </c>
      <c r="J85" s="45">
        <v>905717</v>
      </c>
      <c r="K85" s="19">
        <v>15867.5</v>
      </c>
      <c r="L85" s="19">
        <f t="shared" si="10"/>
        <v>602.97</v>
      </c>
      <c r="M85" s="20">
        <f t="shared" si="17"/>
        <v>16470.47</v>
      </c>
      <c r="N85" s="21">
        <v>17310</v>
      </c>
      <c r="O85" s="22">
        <v>11187.8</v>
      </c>
      <c r="P85" s="23">
        <v>22800</v>
      </c>
      <c r="Q85" s="24">
        <f t="shared" si="11"/>
        <v>11187.8</v>
      </c>
      <c r="R85" s="25">
        <f t="shared" si="12"/>
        <v>22800</v>
      </c>
      <c r="S85" s="14">
        <f t="shared" si="13"/>
        <v>16942.07</v>
      </c>
      <c r="T85" s="25">
        <f t="shared" si="14"/>
        <v>16890.235000000001</v>
      </c>
      <c r="U85" s="26">
        <f t="shared" si="15"/>
        <v>4753.4109213866941</v>
      </c>
      <c r="V85" s="27">
        <f t="shared" si="16"/>
        <v>0.28142953140596882</v>
      </c>
      <c r="W85" s="28">
        <f t="shared" si="18"/>
        <v>11187.8</v>
      </c>
      <c r="X85" s="29" t="s">
        <v>16</v>
      </c>
    </row>
    <row r="86" spans="1:24" ht="40.5" x14ac:dyDescent="0.25">
      <c r="A86" s="45">
        <v>76</v>
      </c>
      <c r="B86" s="45">
        <v>931</v>
      </c>
      <c r="C86" s="46" t="s">
        <v>102</v>
      </c>
      <c r="D86" s="44" t="s">
        <v>25</v>
      </c>
      <c r="E86" s="44">
        <v>0</v>
      </c>
      <c r="F86" s="45">
        <v>1</v>
      </c>
      <c r="G86" s="44">
        <v>1</v>
      </c>
      <c r="H86" s="45">
        <v>85121802</v>
      </c>
      <c r="I86" s="45" t="s">
        <v>26</v>
      </c>
      <c r="J86" s="45">
        <v>903812</v>
      </c>
      <c r="K86" s="19">
        <v>14525.5</v>
      </c>
      <c r="L86" s="19">
        <f t="shared" si="10"/>
        <v>551.97</v>
      </c>
      <c r="M86" s="20">
        <f t="shared" si="17"/>
        <v>15077.47</v>
      </c>
      <c r="N86" s="21">
        <v>15846</v>
      </c>
      <c r="O86" s="22">
        <v>22883.9</v>
      </c>
      <c r="P86" s="23"/>
      <c r="Q86" s="24">
        <f t="shared" si="11"/>
        <v>15077.47</v>
      </c>
      <c r="R86" s="25">
        <f t="shared" si="12"/>
        <v>22883.9</v>
      </c>
      <c r="S86" s="14">
        <f t="shared" si="13"/>
        <v>17935.79</v>
      </c>
      <c r="T86" s="25">
        <f t="shared" si="14"/>
        <v>15846</v>
      </c>
      <c r="U86" s="26">
        <f t="shared" si="15"/>
        <v>4302.3835276855461</v>
      </c>
      <c r="V86" s="27">
        <f t="shared" si="16"/>
        <v>0.27151227613817658</v>
      </c>
      <c r="W86" s="28">
        <f t="shared" si="18"/>
        <v>15077.47</v>
      </c>
      <c r="X86" s="29" t="s">
        <v>16</v>
      </c>
    </row>
    <row r="87" spans="1:24" ht="40.5" x14ac:dyDescent="0.25">
      <c r="A87" s="45">
        <v>77</v>
      </c>
      <c r="B87" s="45">
        <v>931</v>
      </c>
      <c r="C87" s="46" t="s">
        <v>103</v>
      </c>
      <c r="D87" s="44" t="s">
        <v>25</v>
      </c>
      <c r="E87" s="44">
        <v>0</v>
      </c>
      <c r="F87" s="45">
        <v>1</v>
      </c>
      <c r="G87" s="44">
        <v>1</v>
      </c>
      <c r="H87" s="45">
        <v>85121802</v>
      </c>
      <c r="I87" s="45" t="s">
        <v>26</v>
      </c>
      <c r="J87" s="45">
        <v>905206</v>
      </c>
      <c r="K87" s="19">
        <v>18454.5</v>
      </c>
      <c r="L87" s="19">
        <f t="shared" si="10"/>
        <v>701.27</v>
      </c>
      <c r="M87" s="20">
        <f t="shared" si="17"/>
        <v>19155.77</v>
      </c>
      <c r="N87" s="21">
        <v>22500</v>
      </c>
      <c r="O87" s="22">
        <v>29384</v>
      </c>
      <c r="P87" s="23">
        <v>24000</v>
      </c>
      <c r="Q87" s="24">
        <f t="shared" si="11"/>
        <v>19155.77</v>
      </c>
      <c r="R87" s="25">
        <f t="shared" si="12"/>
        <v>29384</v>
      </c>
      <c r="S87" s="14">
        <f t="shared" si="13"/>
        <v>23759.94</v>
      </c>
      <c r="T87" s="25">
        <f t="shared" si="14"/>
        <v>23250</v>
      </c>
      <c r="U87" s="26">
        <f t="shared" si="15"/>
        <v>4261.2013126063766</v>
      </c>
      <c r="V87" s="27">
        <f t="shared" si="16"/>
        <v>0.18327747581102696</v>
      </c>
      <c r="W87" s="28">
        <f t="shared" si="18"/>
        <v>19155.77</v>
      </c>
      <c r="X87" s="29" t="s">
        <v>16</v>
      </c>
    </row>
    <row r="88" spans="1:24" ht="40.5" x14ac:dyDescent="0.25">
      <c r="A88" s="45">
        <v>78</v>
      </c>
      <c r="B88" s="45">
        <v>931</v>
      </c>
      <c r="C88" s="46" t="s">
        <v>104</v>
      </c>
      <c r="D88" s="44" t="s">
        <v>25</v>
      </c>
      <c r="E88" s="44">
        <v>0</v>
      </c>
      <c r="F88" s="45">
        <v>1</v>
      </c>
      <c r="G88" s="44">
        <v>1</v>
      </c>
      <c r="H88" s="45">
        <v>85121802</v>
      </c>
      <c r="I88" s="45" t="s">
        <v>26</v>
      </c>
      <c r="J88" s="45">
        <v>906220</v>
      </c>
      <c r="K88" s="19"/>
      <c r="L88" s="19">
        <f t="shared" si="10"/>
        <v>0</v>
      </c>
      <c r="M88" s="20"/>
      <c r="N88" s="21">
        <v>33600</v>
      </c>
      <c r="O88" s="22">
        <v>34583.9</v>
      </c>
      <c r="P88" s="23"/>
      <c r="Q88" s="24">
        <f t="shared" si="11"/>
        <v>33600</v>
      </c>
      <c r="R88" s="25">
        <f t="shared" si="12"/>
        <v>34583.9</v>
      </c>
      <c r="S88" s="14">
        <f t="shared" si="13"/>
        <v>34091.949999999997</v>
      </c>
      <c r="T88" s="25">
        <f t="shared" si="14"/>
        <v>34091.949999999997</v>
      </c>
      <c r="U88" s="26">
        <f t="shared" si="15"/>
        <v>695.72236200944519</v>
      </c>
      <c r="V88" s="27">
        <f t="shared" si="16"/>
        <v>2.0407232851433997E-2</v>
      </c>
      <c r="W88" s="28">
        <f t="shared" si="18"/>
        <v>33600</v>
      </c>
      <c r="X88" s="29" t="s">
        <v>16</v>
      </c>
    </row>
    <row r="89" spans="1:24" ht="54" x14ac:dyDescent="0.25">
      <c r="A89" s="45">
        <v>79</v>
      </c>
      <c r="B89" s="45">
        <v>931</v>
      </c>
      <c r="C89" s="46" t="s">
        <v>105</v>
      </c>
      <c r="D89" s="44" t="s">
        <v>25</v>
      </c>
      <c r="E89" s="44">
        <v>0</v>
      </c>
      <c r="F89" s="45">
        <v>1</v>
      </c>
      <c r="G89" s="44">
        <v>1</v>
      </c>
      <c r="H89" s="45">
        <v>85121802</v>
      </c>
      <c r="I89" s="45" t="s">
        <v>26</v>
      </c>
      <c r="J89" s="45">
        <v>906408</v>
      </c>
      <c r="K89" s="19">
        <v>35447.5</v>
      </c>
      <c r="L89" s="19">
        <f t="shared" si="10"/>
        <v>1347.01</v>
      </c>
      <c r="M89" s="20">
        <f t="shared" si="17"/>
        <v>36794.51</v>
      </c>
      <c r="N89" s="21">
        <v>38670</v>
      </c>
      <c r="O89" s="22">
        <v>33283.9</v>
      </c>
      <c r="P89" s="23">
        <v>27600</v>
      </c>
      <c r="Q89" s="24">
        <f t="shared" si="11"/>
        <v>27600</v>
      </c>
      <c r="R89" s="25">
        <f t="shared" si="12"/>
        <v>38670</v>
      </c>
      <c r="S89" s="14">
        <f t="shared" si="13"/>
        <v>34087.1</v>
      </c>
      <c r="T89" s="25">
        <f t="shared" si="14"/>
        <v>35039.205000000002</v>
      </c>
      <c r="U89" s="26">
        <f t="shared" si="15"/>
        <v>4866.9168189616639</v>
      </c>
      <c r="V89" s="27">
        <f t="shared" si="16"/>
        <v>0.13889917933245527</v>
      </c>
      <c r="W89" s="28">
        <f t="shared" si="18"/>
        <v>27600</v>
      </c>
      <c r="X89" s="29" t="s">
        <v>16</v>
      </c>
    </row>
    <row r="90" spans="1:24" ht="54" x14ac:dyDescent="0.25">
      <c r="A90" s="45">
        <v>80</v>
      </c>
      <c r="B90" s="45">
        <v>931</v>
      </c>
      <c r="C90" s="46" t="s">
        <v>106</v>
      </c>
      <c r="D90" s="44" t="s">
        <v>25</v>
      </c>
      <c r="E90" s="44">
        <v>0</v>
      </c>
      <c r="F90" s="45">
        <v>1</v>
      </c>
      <c r="G90" s="44">
        <v>1</v>
      </c>
      <c r="H90" s="45">
        <v>85121802</v>
      </c>
      <c r="I90" s="45" t="s">
        <v>26</v>
      </c>
      <c r="J90" s="45">
        <v>906409</v>
      </c>
      <c r="K90" s="19">
        <v>35513.5</v>
      </c>
      <c r="L90" s="19">
        <f t="shared" si="10"/>
        <v>1349.51</v>
      </c>
      <c r="M90" s="20">
        <f t="shared" si="17"/>
        <v>36863.01</v>
      </c>
      <c r="N90" s="21">
        <v>38742</v>
      </c>
      <c r="O90" s="22">
        <v>33283.9</v>
      </c>
      <c r="P90" s="23">
        <v>27600</v>
      </c>
      <c r="Q90" s="24">
        <f t="shared" si="11"/>
        <v>27600</v>
      </c>
      <c r="R90" s="25">
        <f t="shared" si="12"/>
        <v>38742</v>
      </c>
      <c r="S90" s="14">
        <f t="shared" si="13"/>
        <v>34122.230000000003</v>
      </c>
      <c r="T90" s="25">
        <f t="shared" si="14"/>
        <v>35073.455000000002</v>
      </c>
      <c r="U90" s="26">
        <f t="shared" si="15"/>
        <v>4902.2590446675677</v>
      </c>
      <c r="V90" s="27">
        <f t="shared" si="16"/>
        <v>0.13977120431014189</v>
      </c>
      <c r="W90" s="28">
        <f t="shared" si="18"/>
        <v>27600</v>
      </c>
      <c r="X90" s="29" t="s">
        <v>16</v>
      </c>
    </row>
    <row r="91" spans="1:24" ht="27" x14ac:dyDescent="0.25">
      <c r="A91" s="45">
        <v>81</v>
      </c>
      <c r="B91" s="45">
        <v>931</v>
      </c>
      <c r="C91" s="46" t="s">
        <v>107</v>
      </c>
      <c r="D91" s="44" t="s">
        <v>25</v>
      </c>
      <c r="E91" s="44">
        <v>0</v>
      </c>
      <c r="F91" s="45">
        <v>1</v>
      </c>
      <c r="G91" s="44">
        <v>1</v>
      </c>
      <c r="H91" s="45">
        <v>85121802</v>
      </c>
      <c r="I91" s="45" t="s">
        <v>26</v>
      </c>
      <c r="J91" s="45">
        <v>906207</v>
      </c>
      <c r="K91" s="19">
        <v>32972.5</v>
      </c>
      <c r="L91" s="19">
        <f t="shared" si="10"/>
        <v>1252.96</v>
      </c>
      <c r="M91" s="20">
        <f t="shared" si="17"/>
        <v>34225.46</v>
      </c>
      <c r="N91" s="21">
        <v>35000</v>
      </c>
      <c r="O91" s="22">
        <v>38483.9</v>
      </c>
      <c r="P91" s="23">
        <v>30000</v>
      </c>
      <c r="Q91" s="24">
        <f t="shared" si="11"/>
        <v>30000</v>
      </c>
      <c r="R91" s="25">
        <f t="shared" si="12"/>
        <v>38483.9</v>
      </c>
      <c r="S91" s="14">
        <f t="shared" si="13"/>
        <v>34427.339999999997</v>
      </c>
      <c r="T91" s="25">
        <f t="shared" si="14"/>
        <v>34612.729999999996</v>
      </c>
      <c r="U91" s="26">
        <f t="shared" si="15"/>
        <v>3484.5235694998541</v>
      </c>
      <c r="V91" s="27">
        <f t="shared" si="16"/>
        <v>0.10067173463346736</v>
      </c>
      <c r="W91" s="28">
        <f t="shared" si="18"/>
        <v>30000</v>
      </c>
      <c r="X91" s="29" t="s">
        <v>16</v>
      </c>
    </row>
    <row r="92" spans="1:24" ht="27" x14ac:dyDescent="0.25">
      <c r="A92" s="45">
        <v>82</v>
      </c>
      <c r="B92" s="45">
        <v>931</v>
      </c>
      <c r="C92" s="46" t="s">
        <v>108</v>
      </c>
      <c r="D92" s="44" t="s">
        <v>25</v>
      </c>
      <c r="E92" s="44">
        <v>0</v>
      </c>
      <c r="F92" s="45">
        <v>1</v>
      </c>
      <c r="G92" s="44">
        <v>1</v>
      </c>
      <c r="H92" s="45">
        <v>85121802</v>
      </c>
      <c r="I92" s="45" t="s">
        <v>26</v>
      </c>
      <c r="J92" s="45">
        <v>906327</v>
      </c>
      <c r="K92" s="19"/>
      <c r="L92" s="19">
        <f t="shared" si="10"/>
        <v>0</v>
      </c>
      <c r="M92" s="20"/>
      <c r="N92" s="21">
        <v>36372</v>
      </c>
      <c r="O92" s="22">
        <v>37184</v>
      </c>
      <c r="P92" s="23"/>
      <c r="Q92" s="24">
        <f t="shared" si="11"/>
        <v>36372</v>
      </c>
      <c r="R92" s="25">
        <f t="shared" si="12"/>
        <v>37184</v>
      </c>
      <c r="S92" s="14">
        <f t="shared" si="13"/>
        <v>36778</v>
      </c>
      <c r="T92" s="25">
        <f t="shared" si="14"/>
        <v>36778</v>
      </c>
      <c r="U92" s="26">
        <f t="shared" si="15"/>
        <v>574.17070632347657</v>
      </c>
      <c r="V92" s="27">
        <f t="shared" si="16"/>
        <v>1.561179798584688E-2</v>
      </c>
      <c r="W92" s="28">
        <f t="shared" si="18"/>
        <v>36372</v>
      </c>
      <c r="X92" s="29" t="s">
        <v>16</v>
      </c>
    </row>
    <row r="93" spans="1:24" ht="27" x14ac:dyDescent="0.25">
      <c r="A93" s="45">
        <v>83</v>
      </c>
      <c r="B93" s="45">
        <v>931</v>
      </c>
      <c r="C93" s="46" t="s">
        <v>109</v>
      </c>
      <c r="D93" s="44" t="s">
        <v>25</v>
      </c>
      <c r="E93" s="44">
        <v>0</v>
      </c>
      <c r="F93" s="45">
        <v>1</v>
      </c>
      <c r="G93" s="44">
        <v>1</v>
      </c>
      <c r="H93" s="45">
        <v>85121802</v>
      </c>
      <c r="I93" s="45" t="s">
        <v>26</v>
      </c>
      <c r="J93" s="45">
        <v>906019</v>
      </c>
      <c r="K93" s="19"/>
      <c r="L93" s="19">
        <f t="shared" si="10"/>
        <v>0</v>
      </c>
      <c r="M93" s="20"/>
      <c r="N93" s="21">
        <v>36400</v>
      </c>
      <c r="O93" s="22">
        <v>37183.9</v>
      </c>
      <c r="P93" s="23"/>
      <c r="Q93" s="24">
        <f t="shared" si="11"/>
        <v>36400</v>
      </c>
      <c r="R93" s="25">
        <f t="shared" si="12"/>
        <v>37183.9</v>
      </c>
      <c r="S93" s="14">
        <f t="shared" si="13"/>
        <v>36791.949999999997</v>
      </c>
      <c r="T93" s="25">
        <f t="shared" si="14"/>
        <v>36791.949999999997</v>
      </c>
      <c r="U93" s="26">
        <f t="shared" si="15"/>
        <v>554.30100577213568</v>
      </c>
      <c r="V93" s="27">
        <f t="shared" si="16"/>
        <v>1.5065822979541333E-2</v>
      </c>
      <c r="W93" s="28">
        <f t="shared" si="18"/>
        <v>36400</v>
      </c>
      <c r="X93" s="29" t="s">
        <v>16</v>
      </c>
    </row>
    <row r="94" spans="1:24" ht="27" x14ac:dyDescent="0.25">
      <c r="A94" s="45">
        <v>84</v>
      </c>
      <c r="B94" s="45">
        <v>931</v>
      </c>
      <c r="C94" s="46" t="s">
        <v>110</v>
      </c>
      <c r="D94" s="44" t="s">
        <v>25</v>
      </c>
      <c r="E94" s="44">
        <v>0</v>
      </c>
      <c r="F94" s="45">
        <v>1</v>
      </c>
      <c r="G94" s="44">
        <v>1</v>
      </c>
      <c r="H94" s="45">
        <v>85121802</v>
      </c>
      <c r="I94" s="45" t="s">
        <v>26</v>
      </c>
      <c r="J94" s="45">
        <v>906020</v>
      </c>
      <c r="K94" s="19"/>
      <c r="L94" s="19">
        <f t="shared" si="10"/>
        <v>0</v>
      </c>
      <c r="M94" s="20"/>
      <c r="N94" s="21">
        <v>36400</v>
      </c>
      <c r="O94" s="22">
        <v>37183.9</v>
      </c>
      <c r="P94" s="23"/>
      <c r="Q94" s="24">
        <f t="shared" si="11"/>
        <v>36400</v>
      </c>
      <c r="R94" s="25">
        <f t="shared" si="12"/>
        <v>37183.9</v>
      </c>
      <c r="S94" s="14">
        <f t="shared" si="13"/>
        <v>36791.949999999997</v>
      </c>
      <c r="T94" s="25">
        <f t="shared" si="14"/>
        <v>36791.949999999997</v>
      </c>
      <c r="U94" s="26">
        <f t="shared" si="15"/>
        <v>554.30100577213568</v>
      </c>
      <c r="V94" s="27">
        <f t="shared" si="16"/>
        <v>1.5065822979541333E-2</v>
      </c>
      <c r="W94" s="28">
        <f t="shared" si="18"/>
        <v>36400</v>
      </c>
      <c r="X94" s="29" t="s">
        <v>16</v>
      </c>
    </row>
    <row r="95" spans="1:24" ht="40.5" x14ac:dyDescent="0.25">
      <c r="A95" s="45">
        <v>85</v>
      </c>
      <c r="B95" s="45">
        <v>931</v>
      </c>
      <c r="C95" s="46" t="s">
        <v>111</v>
      </c>
      <c r="D95" s="44" t="s">
        <v>25</v>
      </c>
      <c r="E95" s="44">
        <v>0</v>
      </c>
      <c r="F95" s="45">
        <v>1</v>
      </c>
      <c r="G95" s="44">
        <v>1</v>
      </c>
      <c r="H95" s="45">
        <v>85121802</v>
      </c>
      <c r="I95" s="45" t="s">
        <v>26</v>
      </c>
      <c r="J95" s="45">
        <v>906912</v>
      </c>
      <c r="K95" s="19">
        <v>35100</v>
      </c>
      <c r="L95" s="19">
        <f t="shared" si="10"/>
        <v>1333.8</v>
      </c>
      <c r="M95" s="20">
        <f t="shared" si="17"/>
        <v>36433.800000000003</v>
      </c>
      <c r="N95" s="21">
        <v>36400</v>
      </c>
      <c r="O95" s="22">
        <v>37183.9</v>
      </c>
      <c r="P95" s="23">
        <v>48540</v>
      </c>
      <c r="Q95" s="24">
        <f t="shared" si="11"/>
        <v>36400</v>
      </c>
      <c r="R95" s="25">
        <f t="shared" si="12"/>
        <v>48540</v>
      </c>
      <c r="S95" s="14">
        <f t="shared" si="13"/>
        <v>39639.43</v>
      </c>
      <c r="T95" s="25">
        <f t="shared" si="14"/>
        <v>36808.850000000006</v>
      </c>
      <c r="U95" s="26">
        <f t="shared" si="15"/>
        <v>5944.7384110516696</v>
      </c>
      <c r="V95" s="27">
        <f t="shared" si="16"/>
        <v>0.16150296494054198</v>
      </c>
      <c r="W95" s="28">
        <f t="shared" si="18"/>
        <v>36400</v>
      </c>
      <c r="X95" s="29" t="s">
        <v>16</v>
      </c>
    </row>
    <row r="96" spans="1:24" ht="40.5" x14ac:dyDescent="0.25">
      <c r="A96" s="45">
        <v>86</v>
      </c>
      <c r="B96" s="45">
        <v>931</v>
      </c>
      <c r="C96" s="46" t="s">
        <v>112</v>
      </c>
      <c r="D96" s="44" t="s">
        <v>25</v>
      </c>
      <c r="E96" s="44">
        <v>0</v>
      </c>
      <c r="F96" s="45">
        <v>1</v>
      </c>
      <c r="G96" s="44">
        <v>1</v>
      </c>
      <c r="H96" s="45">
        <v>85121802</v>
      </c>
      <c r="I96" s="45" t="s">
        <v>26</v>
      </c>
      <c r="J96" s="45">
        <v>903113</v>
      </c>
      <c r="K96" s="19">
        <v>34138.800000000003</v>
      </c>
      <c r="L96" s="19">
        <f t="shared" si="10"/>
        <v>1297.27</v>
      </c>
      <c r="M96" s="20">
        <f t="shared" si="17"/>
        <v>35436.07</v>
      </c>
      <c r="N96" s="21">
        <v>36529</v>
      </c>
      <c r="O96" s="22">
        <v>47583.9</v>
      </c>
      <c r="P96" s="23"/>
      <c r="Q96" s="24">
        <f t="shared" si="11"/>
        <v>35436.07</v>
      </c>
      <c r="R96" s="25">
        <f t="shared" si="12"/>
        <v>47583.9</v>
      </c>
      <c r="S96" s="14">
        <f t="shared" si="13"/>
        <v>39849.660000000003</v>
      </c>
      <c r="T96" s="25">
        <f t="shared" si="14"/>
        <v>36529</v>
      </c>
      <c r="U96" s="26">
        <f t="shared" si="15"/>
        <v>6720.3060905462871</v>
      </c>
      <c r="V96" s="27">
        <f t="shared" si="16"/>
        <v>0.18397180570358584</v>
      </c>
      <c r="W96" s="28">
        <f t="shared" si="18"/>
        <v>35436.07</v>
      </c>
      <c r="X96" s="29" t="s">
        <v>16</v>
      </c>
    </row>
    <row r="97" spans="1:24" ht="40.5" x14ac:dyDescent="0.25">
      <c r="A97" s="45">
        <v>87</v>
      </c>
      <c r="B97" s="45">
        <v>931</v>
      </c>
      <c r="C97" s="46" t="s">
        <v>113</v>
      </c>
      <c r="D97" s="44" t="s">
        <v>25</v>
      </c>
      <c r="E97" s="44">
        <v>0</v>
      </c>
      <c r="F97" s="45">
        <v>1</v>
      </c>
      <c r="G97" s="44">
        <v>1</v>
      </c>
      <c r="H97" s="45">
        <v>85121802</v>
      </c>
      <c r="I97" s="45" t="s">
        <v>26</v>
      </c>
      <c r="J97" s="45">
        <v>906620</v>
      </c>
      <c r="K97" s="19">
        <v>35100</v>
      </c>
      <c r="L97" s="19">
        <f t="shared" si="10"/>
        <v>1333.8</v>
      </c>
      <c r="M97" s="20">
        <f t="shared" si="17"/>
        <v>36433.800000000003</v>
      </c>
      <c r="N97" s="21">
        <v>37800</v>
      </c>
      <c r="O97" s="22">
        <v>37183.9</v>
      </c>
      <c r="P97" s="23">
        <v>46800</v>
      </c>
      <c r="Q97" s="24">
        <f t="shared" si="11"/>
        <v>36433.800000000003</v>
      </c>
      <c r="R97" s="25">
        <f t="shared" si="12"/>
        <v>46800</v>
      </c>
      <c r="S97" s="14">
        <f t="shared" si="13"/>
        <v>39554.43</v>
      </c>
      <c r="T97" s="25">
        <f t="shared" si="14"/>
        <v>37491.949999999997</v>
      </c>
      <c r="U97" s="26">
        <f t="shared" si="15"/>
        <v>4862.5800191359112</v>
      </c>
      <c r="V97" s="27">
        <f t="shared" si="16"/>
        <v>0.12969664205611903</v>
      </c>
      <c r="W97" s="28">
        <f t="shared" si="18"/>
        <v>36433.800000000003</v>
      </c>
      <c r="X97" s="29" t="s">
        <v>16</v>
      </c>
    </row>
    <row r="98" spans="1:24" ht="27" x14ac:dyDescent="0.25">
      <c r="A98" s="45">
        <v>88</v>
      </c>
      <c r="B98" s="45">
        <v>931</v>
      </c>
      <c r="C98" s="46" t="s">
        <v>114</v>
      </c>
      <c r="D98" s="44" t="s">
        <v>25</v>
      </c>
      <c r="E98" s="44">
        <v>0</v>
      </c>
      <c r="F98" s="45">
        <v>1</v>
      </c>
      <c r="G98" s="44">
        <v>1</v>
      </c>
      <c r="H98" s="45">
        <v>85121802</v>
      </c>
      <c r="I98" s="45" t="s">
        <v>26</v>
      </c>
      <c r="J98" s="45">
        <v>903417</v>
      </c>
      <c r="K98" s="19"/>
      <c r="L98" s="19">
        <f t="shared" si="10"/>
        <v>0</v>
      </c>
      <c r="M98" s="20"/>
      <c r="N98" s="21">
        <v>37800</v>
      </c>
      <c r="O98" s="22">
        <v>37183.9</v>
      </c>
      <c r="P98" s="23"/>
      <c r="Q98" s="24">
        <f t="shared" si="11"/>
        <v>37183.9</v>
      </c>
      <c r="R98" s="25">
        <f t="shared" si="12"/>
        <v>37800</v>
      </c>
      <c r="S98" s="14">
        <f t="shared" si="13"/>
        <v>37491.949999999997</v>
      </c>
      <c r="T98" s="25">
        <f t="shared" si="14"/>
        <v>37491.949999999997</v>
      </c>
      <c r="U98" s="26">
        <f t="shared" si="15"/>
        <v>435.64848788903089</v>
      </c>
      <c r="V98" s="27">
        <f t="shared" si="16"/>
        <v>1.1619787391400845E-2</v>
      </c>
      <c r="W98" s="28">
        <f t="shared" si="18"/>
        <v>37183.9</v>
      </c>
      <c r="X98" s="29" t="s">
        <v>16</v>
      </c>
    </row>
    <row r="99" spans="1:24" ht="27" x14ac:dyDescent="0.25">
      <c r="A99" s="45">
        <v>89</v>
      </c>
      <c r="B99" s="45">
        <v>931</v>
      </c>
      <c r="C99" s="46" t="s">
        <v>115</v>
      </c>
      <c r="D99" s="44" t="s">
        <v>25</v>
      </c>
      <c r="E99" s="47">
        <v>0</v>
      </c>
      <c r="F99" s="45">
        <v>1</v>
      </c>
      <c r="G99" s="44">
        <v>1</v>
      </c>
      <c r="H99" s="45">
        <v>85121802</v>
      </c>
      <c r="I99" s="48" t="s">
        <v>26</v>
      </c>
      <c r="J99" s="45">
        <v>902101</v>
      </c>
      <c r="K99" s="19"/>
      <c r="L99" s="19">
        <f t="shared" si="10"/>
        <v>0</v>
      </c>
      <c r="M99" s="30"/>
      <c r="N99" s="21">
        <v>6690</v>
      </c>
      <c r="O99" s="22">
        <v>15733.9</v>
      </c>
      <c r="P99" s="23"/>
      <c r="Q99" s="24">
        <f t="shared" si="11"/>
        <v>6690</v>
      </c>
      <c r="R99" s="25">
        <f t="shared" si="12"/>
        <v>15733.9</v>
      </c>
      <c r="S99" s="14">
        <f t="shared" si="13"/>
        <v>11211.95</v>
      </c>
      <c r="T99" s="25">
        <f t="shared" si="14"/>
        <v>11211.95</v>
      </c>
      <c r="U99" s="26">
        <f t="shared" si="15"/>
        <v>6395.0030183730141</v>
      </c>
      <c r="V99" s="27">
        <f t="shared" si="16"/>
        <v>0.57037384383385703</v>
      </c>
      <c r="W99" s="28">
        <f>S99</f>
        <v>11211.95</v>
      </c>
      <c r="X99" s="31" t="s">
        <v>18</v>
      </c>
    </row>
    <row r="100" spans="1:24" ht="27" x14ac:dyDescent="0.25">
      <c r="A100" s="41">
        <v>90</v>
      </c>
      <c r="B100" s="41">
        <v>931</v>
      </c>
      <c r="C100" s="42" t="s">
        <v>116</v>
      </c>
      <c r="D100" s="43" t="s">
        <v>25</v>
      </c>
      <c r="E100" s="44">
        <v>0</v>
      </c>
      <c r="F100" s="41">
        <v>1</v>
      </c>
      <c r="G100" s="43">
        <v>1</v>
      </c>
      <c r="H100" s="41">
        <v>85121802</v>
      </c>
      <c r="I100" s="45" t="s">
        <v>26</v>
      </c>
      <c r="J100" s="41">
        <v>906222</v>
      </c>
      <c r="K100" s="8"/>
      <c r="L100" s="8">
        <f t="shared" si="10"/>
        <v>0</v>
      </c>
      <c r="M100" s="9"/>
      <c r="N100" s="10">
        <v>37800</v>
      </c>
      <c r="O100" s="32">
        <v>38483.9</v>
      </c>
      <c r="P100" s="12"/>
      <c r="Q100" s="13">
        <f t="shared" si="11"/>
        <v>37800</v>
      </c>
      <c r="R100" s="14">
        <f t="shared" si="12"/>
        <v>38483.9</v>
      </c>
      <c r="S100" s="14">
        <f t="shared" si="13"/>
        <v>38141.949999999997</v>
      </c>
      <c r="T100" s="14">
        <f t="shared" si="14"/>
        <v>38141.949999999997</v>
      </c>
      <c r="U100" s="15">
        <f t="shared" si="15"/>
        <v>483.59032765348087</v>
      </c>
      <c r="V100" s="16">
        <f t="shared" si="16"/>
        <v>1.2678699637891637E-2</v>
      </c>
      <c r="W100" s="17">
        <f>Q100</f>
        <v>37800</v>
      </c>
      <c r="X100" s="18" t="s">
        <v>16</v>
      </c>
    </row>
    <row r="101" spans="1:24" ht="27" x14ac:dyDescent="0.25">
      <c r="A101" s="45">
        <v>91</v>
      </c>
      <c r="B101" s="45">
        <v>931</v>
      </c>
      <c r="C101" s="46" t="s">
        <v>117</v>
      </c>
      <c r="D101" s="44" t="s">
        <v>25</v>
      </c>
      <c r="E101" s="44">
        <v>0</v>
      </c>
      <c r="F101" s="45">
        <v>1</v>
      </c>
      <c r="G101" s="44">
        <v>1</v>
      </c>
      <c r="H101" s="45">
        <v>85121802</v>
      </c>
      <c r="I101" s="45" t="s">
        <v>26</v>
      </c>
      <c r="J101" s="45">
        <v>906436</v>
      </c>
      <c r="K101" s="19"/>
      <c r="L101" s="19">
        <f t="shared" si="10"/>
        <v>0</v>
      </c>
      <c r="M101" s="20"/>
      <c r="N101" s="21">
        <v>37800</v>
      </c>
      <c r="O101" s="22">
        <v>38483.9</v>
      </c>
      <c r="P101" s="23"/>
      <c r="Q101" s="24">
        <f t="shared" si="11"/>
        <v>37800</v>
      </c>
      <c r="R101" s="25">
        <f t="shared" si="12"/>
        <v>38483.9</v>
      </c>
      <c r="S101" s="14">
        <f t="shared" si="13"/>
        <v>38141.949999999997</v>
      </c>
      <c r="T101" s="25">
        <f t="shared" si="14"/>
        <v>38141.949999999997</v>
      </c>
      <c r="U101" s="26">
        <f t="shared" si="15"/>
        <v>483.59032765348087</v>
      </c>
      <c r="V101" s="27">
        <f t="shared" si="16"/>
        <v>1.2678699637891637E-2</v>
      </c>
      <c r="W101" s="28">
        <f>Q101</f>
        <v>37800</v>
      </c>
      <c r="X101" s="29" t="s">
        <v>16</v>
      </c>
    </row>
    <row r="102" spans="1:24" ht="27" x14ac:dyDescent="0.25">
      <c r="A102" s="45">
        <v>92</v>
      </c>
      <c r="B102" s="45">
        <v>931</v>
      </c>
      <c r="C102" s="46" t="s">
        <v>118</v>
      </c>
      <c r="D102" s="44" t="s">
        <v>25</v>
      </c>
      <c r="E102" s="44">
        <v>0</v>
      </c>
      <c r="F102" s="45">
        <v>1</v>
      </c>
      <c r="G102" s="44">
        <v>1</v>
      </c>
      <c r="H102" s="45">
        <v>85121802</v>
      </c>
      <c r="I102" s="45" t="s">
        <v>26</v>
      </c>
      <c r="J102" s="45">
        <v>906411</v>
      </c>
      <c r="K102" s="19"/>
      <c r="L102" s="19">
        <f t="shared" si="10"/>
        <v>0</v>
      </c>
      <c r="M102" s="20"/>
      <c r="N102" s="21">
        <v>39200</v>
      </c>
      <c r="O102" s="22">
        <v>39783.9</v>
      </c>
      <c r="P102" s="23"/>
      <c r="Q102" s="24">
        <f t="shared" si="11"/>
        <v>39200</v>
      </c>
      <c r="R102" s="25">
        <f t="shared" si="12"/>
        <v>39783.9</v>
      </c>
      <c r="S102" s="14">
        <f t="shared" si="13"/>
        <v>39491.949999999997</v>
      </c>
      <c r="T102" s="25">
        <f t="shared" si="14"/>
        <v>39491.949999999997</v>
      </c>
      <c r="U102" s="26">
        <f t="shared" si="15"/>
        <v>412.87964953482611</v>
      </c>
      <c r="V102" s="27">
        <f t="shared" si="16"/>
        <v>1.0454780013010909E-2</v>
      </c>
      <c r="W102" s="28">
        <f>Q102</f>
        <v>39200</v>
      </c>
      <c r="X102" s="29" t="s">
        <v>16</v>
      </c>
    </row>
    <row r="103" spans="1:24" ht="27" x14ac:dyDescent="0.25">
      <c r="A103" s="45">
        <v>93</v>
      </c>
      <c r="B103" s="45">
        <v>931</v>
      </c>
      <c r="C103" s="46" t="s">
        <v>119</v>
      </c>
      <c r="D103" s="44" t="s">
        <v>25</v>
      </c>
      <c r="E103" s="44">
        <v>0</v>
      </c>
      <c r="F103" s="45">
        <v>1</v>
      </c>
      <c r="G103" s="44">
        <v>1</v>
      </c>
      <c r="H103" s="45">
        <v>85121802</v>
      </c>
      <c r="I103" s="45" t="s">
        <v>26</v>
      </c>
      <c r="J103" s="45">
        <v>906131</v>
      </c>
      <c r="K103" s="19"/>
      <c r="L103" s="19">
        <f t="shared" si="10"/>
        <v>0</v>
      </c>
      <c r="M103" s="20"/>
      <c r="N103" s="21">
        <v>39200</v>
      </c>
      <c r="O103" s="22">
        <v>34583.9</v>
      </c>
      <c r="P103" s="23"/>
      <c r="Q103" s="24">
        <f t="shared" si="11"/>
        <v>34583.9</v>
      </c>
      <c r="R103" s="25">
        <f t="shared" si="12"/>
        <v>39200</v>
      </c>
      <c r="S103" s="14">
        <f t="shared" si="13"/>
        <v>36891.949999999997</v>
      </c>
      <c r="T103" s="25">
        <f t="shared" si="14"/>
        <v>36891.949999999997</v>
      </c>
      <c r="U103" s="26">
        <f t="shared" si="15"/>
        <v>3264.0756126352208</v>
      </c>
      <c r="V103" s="27">
        <f t="shared" si="16"/>
        <v>8.8476635489184524E-2</v>
      </c>
      <c r="W103" s="28">
        <f>Q103</f>
        <v>34583.9</v>
      </c>
      <c r="X103" s="29" t="s">
        <v>16</v>
      </c>
    </row>
    <row r="104" spans="1:24" ht="27" x14ac:dyDescent="0.25">
      <c r="A104" s="45">
        <v>94</v>
      </c>
      <c r="B104" s="45">
        <v>931</v>
      </c>
      <c r="C104" s="46" t="s">
        <v>120</v>
      </c>
      <c r="D104" s="44" t="s">
        <v>25</v>
      </c>
      <c r="E104" s="47">
        <v>0</v>
      </c>
      <c r="F104" s="45">
        <v>1</v>
      </c>
      <c r="G104" s="44">
        <v>1</v>
      </c>
      <c r="H104" s="45">
        <v>85121802</v>
      </c>
      <c r="I104" s="48" t="s">
        <v>26</v>
      </c>
      <c r="J104" s="45">
        <v>906329</v>
      </c>
      <c r="K104" s="19"/>
      <c r="L104" s="19">
        <f t="shared" si="10"/>
        <v>0</v>
      </c>
      <c r="M104" s="30"/>
      <c r="N104" s="21">
        <v>39200</v>
      </c>
      <c r="O104" s="22">
        <v>78784</v>
      </c>
      <c r="P104" s="23">
        <v>29260</v>
      </c>
      <c r="Q104" s="24">
        <f t="shared" si="11"/>
        <v>29260</v>
      </c>
      <c r="R104" s="25">
        <f t="shared" si="12"/>
        <v>78784</v>
      </c>
      <c r="S104" s="14">
        <f t="shared" si="13"/>
        <v>49081.33</v>
      </c>
      <c r="T104" s="25">
        <f t="shared" si="14"/>
        <v>39200</v>
      </c>
      <c r="U104" s="26">
        <f t="shared" si="15"/>
        <v>26198.992448820118</v>
      </c>
      <c r="V104" s="27">
        <f t="shared" si="16"/>
        <v>0.66834164410255403</v>
      </c>
      <c r="W104" s="28">
        <f>S104</f>
        <v>49081.33</v>
      </c>
      <c r="X104" s="31" t="s">
        <v>18</v>
      </c>
    </row>
    <row r="105" spans="1:24" ht="27" x14ac:dyDescent="0.25">
      <c r="A105" s="41">
        <v>95</v>
      </c>
      <c r="B105" s="41">
        <v>931</v>
      </c>
      <c r="C105" s="42" t="s">
        <v>121</v>
      </c>
      <c r="D105" s="43" t="s">
        <v>25</v>
      </c>
      <c r="E105" s="44">
        <v>0</v>
      </c>
      <c r="F105" s="41">
        <v>1</v>
      </c>
      <c r="G105" s="43">
        <v>1</v>
      </c>
      <c r="H105" s="41">
        <v>85121802</v>
      </c>
      <c r="I105" s="45" t="s">
        <v>26</v>
      </c>
      <c r="J105" s="41">
        <v>906132</v>
      </c>
      <c r="K105" s="8"/>
      <c r="L105" s="8">
        <f t="shared" si="10"/>
        <v>0</v>
      </c>
      <c r="M105" s="9"/>
      <c r="N105" s="10">
        <v>41149</v>
      </c>
      <c r="O105" s="32">
        <v>34584</v>
      </c>
      <c r="P105" s="12"/>
      <c r="Q105" s="13">
        <f t="shared" si="11"/>
        <v>34584</v>
      </c>
      <c r="R105" s="14">
        <f t="shared" si="12"/>
        <v>41149</v>
      </c>
      <c r="S105" s="14">
        <f t="shared" si="13"/>
        <v>37866.5</v>
      </c>
      <c r="T105" s="14">
        <f t="shared" si="14"/>
        <v>37866.5</v>
      </c>
      <c r="U105" s="15">
        <f t="shared" si="15"/>
        <v>4642.1560184896844</v>
      </c>
      <c r="V105" s="16">
        <f t="shared" si="16"/>
        <v>0.12259268795610062</v>
      </c>
      <c r="W105" s="17">
        <f t="shared" ref="W105:W110" si="19">Q105</f>
        <v>34584</v>
      </c>
      <c r="X105" s="18" t="s">
        <v>16</v>
      </c>
    </row>
    <row r="106" spans="1:24" ht="54" x14ac:dyDescent="0.25">
      <c r="A106" s="45">
        <v>96</v>
      </c>
      <c r="B106" s="45">
        <v>931</v>
      </c>
      <c r="C106" s="46" t="s">
        <v>122</v>
      </c>
      <c r="D106" s="44" t="s">
        <v>25</v>
      </c>
      <c r="E106" s="44">
        <v>0</v>
      </c>
      <c r="F106" s="45">
        <v>1</v>
      </c>
      <c r="G106" s="44">
        <v>1</v>
      </c>
      <c r="H106" s="45">
        <v>85121802</v>
      </c>
      <c r="I106" s="45" t="s">
        <v>26</v>
      </c>
      <c r="J106" s="45">
        <v>906205</v>
      </c>
      <c r="K106" s="19">
        <v>18700</v>
      </c>
      <c r="L106" s="19">
        <f t="shared" si="10"/>
        <v>710.6</v>
      </c>
      <c r="M106" s="20">
        <f t="shared" si="17"/>
        <v>19410.599999999999</v>
      </c>
      <c r="N106" s="21">
        <v>20400</v>
      </c>
      <c r="O106" s="22">
        <v>22883.9</v>
      </c>
      <c r="P106" s="23"/>
      <c r="Q106" s="24">
        <f t="shared" si="11"/>
        <v>19410.599999999999</v>
      </c>
      <c r="R106" s="25">
        <f t="shared" si="12"/>
        <v>22883.9</v>
      </c>
      <c r="S106" s="14">
        <f t="shared" si="13"/>
        <v>20898.169999999998</v>
      </c>
      <c r="T106" s="25">
        <f t="shared" si="14"/>
        <v>20400</v>
      </c>
      <c r="U106" s="26">
        <f t="shared" si="15"/>
        <v>1789.4358729312817</v>
      </c>
      <c r="V106" s="27">
        <f t="shared" si="16"/>
        <v>8.771744475153341E-2</v>
      </c>
      <c r="W106" s="28">
        <f t="shared" si="19"/>
        <v>19410.599999999999</v>
      </c>
      <c r="X106" s="29" t="s">
        <v>16</v>
      </c>
    </row>
    <row r="107" spans="1:24" ht="54" x14ac:dyDescent="0.25">
      <c r="A107" s="45">
        <v>97</v>
      </c>
      <c r="B107" s="45">
        <v>931</v>
      </c>
      <c r="C107" s="46" t="s">
        <v>123</v>
      </c>
      <c r="D107" s="44" t="s">
        <v>25</v>
      </c>
      <c r="E107" s="44">
        <v>0</v>
      </c>
      <c r="F107" s="45">
        <v>1</v>
      </c>
      <c r="G107" s="44">
        <v>1</v>
      </c>
      <c r="H107" s="45">
        <v>85121802</v>
      </c>
      <c r="I107" s="45" t="s">
        <v>26</v>
      </c>
      <c r="J107" s="45">
        <v>906206</v>
      </c>
      <c r="K107" s="19">
        <v>19404</v>
      </c>
      <c r="L107" s="19">
        <f t="shared" si="10"/>
        <v>737.35</v>
      </c>
      <c r="M107" s="20">
        <f t="shared" si="17"/>
        <v>20141.349999999999</v>
      </c>
      <c r="N107" s="21">
        <v>21168</v>
      </c>
      <c r="O107" s="22">
        <v>23533.9</v>
      </c>
      <c r="P107" s="23"/>
      <c r="Q107" s="24">
        <f t="shared" si="11"/>
        <v>20141.349999999999</v>
      </c>
      <c r="R107" s="25">
        <f t="shared" si="12"/>
        <v>23533.9</v>
      </c>
      <c r="S107" s="14">
        <f t="shared" si="13"/>
        <v>21614.42</v>
      </c>
      <c r="T107" s="25">
        <f t="shared" si="14"/>
        <v>21168</v>
      </c>
      <c r="U107" s="26">
        <f t="shared" si="15"/>
        <v>1739.7743404917023</v>
      </c>
      <c r="V107" s="27">
        <f t="shared" si="16"/>
        <v>8.2188886077650333E-2</v>
      </c>
      <c r="W107" s="28">
        <f t="shared" si="19"/>
        <v>20141.349999999999</v>
      </c>
      <c r="X107" s="29" t="s">
        <v>16</v>
      </c>
    </row>
    <row r="108" spans="1:24" ht="67.5" x14ac:dyDescent="0.25">
      <c r="A108" s="45">
        <v>98</v>
      </c>
      <c r="B108" s="45">
        <v>931</v>
      </c>
      <c r="C108" s="46" t="s">
        <v>124</v>
      </c>
      <c r="D108" s="44" t="s">
        <v>25</v>
      </c>
      <c r="E108" s="44">
        <v>0</v>
      </c>
      <c r="F108" s="45">
        <v>1</v>
      </c>
      <c r="G108" s="44">
        <v>1</v>
      </c>
      <c r="H108" s="45">
        <v>85121802</v>
      </c>
      <c r="I108" s="45" t="s">
        <v>26</v>
      </c>
      <c r="J108" s="45">
        <v>906415</v>
      </c>
      <c r="K108" s="19">
        <v>61462.5</v>
      </c>
      <c r="L108" s="19">
        <f t="shared" si="10"/>
        <v>2335.58</v>
      </c>
      <c r="M108" s="20">
        <f t="shared" si="17"/>
        <v>63798.080000000002</v>
      </c>
      <c r="N108" s="21">
        <v>67050</v>
      </c>
      <c r="O108" s="22">
        <v>50183.9</v>
      </c>
      <c r="P108" s="23"/>
      <c r="Q108" s="24">
        <f t="shared" si="11"/>
        <v>50183.9</v>
      </c>
      <c r="R108" s="25">
        <f t="shared" si="12"/>
        <v>67050</v>
      </c>
      <c r="S108" s="14">
        <f t="shared" si="13"/>
        <v>60343.99</v>
      </c>
      <c r="T108" s="25">
        <f t="shared" si="14"/>
        <v>63798.080000000002</v>
      </c>
      <c r="U108" s="26">
        <f t="shared" si="15"/>
        <v>8947.8694854212426</v>
      </c>
      <c r="V108" s="27">
        <f t="shared" si="16"/>
        <v>0.1402529587947042</v>
      </c>
      <c r="W108" s="28">
        <f t="shared" si="19"/>
        <v>50183.9</v>
      </c>
      <c r="X108" s="29" t="s">
        <v>16</v>
      </c>
    </row>
    <row r="109" spans="1:24" ht="27" x14ac:dyDescent="0.25">
      <c r="A109" s="45">
        <v>99</v>
      </c>
      <c r="B109" s="45">
        <v>931</v>
      </c>
      <c r="C109" s="46" t="s">
        <v>125</v>
      </c>
      <c r="D109" s="44" t="s">
        <v>25</v>
      </c>
      <c r="E109" s="44">
        <v>0</v>
      </c>
      <c r="F109" s="45">
        <v>1</v>
      </c>
      <c r="G109" s="44">
        <v>1</v>
      </c>
      <c r="H109" s="45">
        <v>85121802</v>
      </c>
      <c r="I109" s="45" t="s">
        <v>26</v>
      </c>
      <c r="J109" s="45">
        <v>906809</v>
      </c>
      <c r="K109" s="19"/>
      <c r="L109" s="19">
        <f t="shared" si="10"/>
        <v>0</v>
      </c>
      <c r="M109" s="20"/>
      <c r="N109" s="21">
        <v>42000</v>
      </c>
      <c r="O109" s="22">
        <v>50183.9</v>
      </c>
      <c r="P109" s="23"/>
      <c r="Q109" s="24">
        <f t="shared" si="11"/>
        <v>42000</v>
      </c>
      <c r="R109" s="25">
        <f t="shared" si="12"/>
        <v>50183.9</v>
      </c>
      <c r="S109" s="14">
        <f t="shared" si="13"/>
        <v>46091.95</v>
      </c>
      <c r="T109" s="25">
        <f t="shared" si="14"/>
        <v>46091.95</v>
      </c>
      <c r="U109" s="26">
        <f t="shared" si="15"/>
        <v>5786.891186552587</v>
      </c>
      <c r="V109" s="27">
        <f t="shared" si="16"/>
        <v>0.12555101675135436</v>
      </c>
      <c r="W109" s="28">
        <f t="shared" si="19"/>
        <v>42000</v>
      </c>
      <c r="X109" s="29" t="s">
        <v>16</v>
      </c>
    </row>
    <row r="110" spans="1:24" ht="67.5" x14ac:dyDescent="0.25">
      <c r="A110" s="45">
        <v>100</v>
      </c>
      <c r="B110" s="45">
        <v>931</v>
      </c>
      <c r="C110" s="46" t="s">
        <v>126</v>
      </c>
      <c r="D110" s="44" t="s">
        <v>25</v>
      </c>
      <c r="E110" s="44">
        <v>0</v>
      </c>
      <c r="F110" s="45">
        <v>1</v>
      </c>
      <c r="G110" s="44">
        <v>1</v>
      </c>
      <c r="H110" s="45">
        <v>85121802</v>
      </c>
      <c r="I110" s="45" t="s">
        <v>26</v>
      </c>
      <c r="J110" s="45">
        <v>906466</v>
      </c>
      <c r="K110" s="19">
        <v>72600</v>
      </c>
      <c r="L110" s="19">
        <f t="shared" si="10"/>
        <v>2758.8</v>
      </c>
      <c r="M110" s="20">
        <f t="shared" si="17"/>
        <v>75358.8</v>
      </c>
      <c r="N110" s="21">
        <v>79200</v>
      </c>
      <c r="O110" s="22">
        <v>46283.9</v>
      </c>
      <c r="P110" s="23">
        <v>44495</v>
      </c>
      <c r="Q110" s="24">
        <f t="shared" si="11"/>
        <v>44495</v>
      </c>
      <c r="R110" s="25">
        <f t="shared" si="12"/>
        <v>79200</v>
      </c>
      <c r="S110" s="14">
        <f t="shared" si="13"/>
        <v>61334.43</v>
      </c>
      <c r="T110" s="25">
        <f t="shared" si="14"/>
        <v>60821.350000000006</v>
      </c>
      <c r="U110" s="26">
        <f t="shared" si="15"/>
        <v>18492.758955219051</v>
      </c>
      <c r="V110" s="27">
        <f t="shared" si="16"/>
        <v>0.30405045194194225</v>
      </c>
      <c r="W110" s="28">
        <f t="shared" si="19"/>
        <v>44495</v>
      </c>
      <c r="X110" s="29" t="s">
        <v>16</v>
      </c>
    </row>
    <row r="111" spans="1:24" ht="27" x14ac:dyDescent="0.25">
      <c r="A111" s="45">
        <v>101</v>
      </c>
      <c r="B111" s="45">
        <v>931</v>
      </c>
      <c r="C111" s="46" t="s">
        <v>127</v>
      </c>
      <c r="D111" s="44" t="s">
        <v>25</v>
      </c>
      <c r="E111" s="47">
        <v>0</v>
      </c>
      <c r="F111" s="45">
        <v>1</v>
      </c>
      <c r="G111" s="44">
        <v>1</v>
      </c>
      <c r="H111" s="45">
        <v>85121802</v>
      </c>
      <c r="I111" s="48" t="s">
        <v>26</v>
      </c>
      <c r="J111" s="45">
        <v>903813</v>
      </c>
      <c r="K111" s="19">
        <v>3120</v>
      </c>
      <c r="L111" s="19">
        <f t="shared" si="10"/>
        <v>118.56</v>
      </c>
      <c r="M111" s="30">
        <f t="shared" si="17"/>
        <v>3238.56</v>
      </c>
      <c r="N111" s="21">
        <v>3444</v>
      </c>
      <c r="O111" s="22">
        <v>16643.900000000001</v>
      </c>
      <c r="P111" s="23">
        <v>11118.8</v>
      </c>
      <c r="Q111" s="24">
        <f t="shared" si="11"/>
        <v>3238.56</v>
      </c>
      <c r="R111" s="25">
        <f t="shared" si="12"/>
        <v>16643.900000000001</v>
      </c>
      <c r="S111" s="14">
        <f t="shared" si="13"/>
        <v>8611.32</v>
      </c>
      <c r="T111" s="25">
        <f t="shared" si="14"/>
        <v>7281.4</v>
      </c>
      <c r="U111" s="26">
        <f t="shared" si="15"/>
        <v>6490.4428047886977</v>
      </c>
      <c r="V111" s="27">
        <f t="shared" si="16"/>
        <v>0.89137292344723518</v>
      </c>
      <c r="W111" s="28">
        <f>S111</f>
        <v>8611.32</v>
      </c>
      <c r="X111" s="31" t="s">
        <v>18</v>
      </c>
    </row>
    <row r="112" spans="1:24" ht="27" x14ac:dyDescent="0.25">
      <c r="A112" s="45">
        <v>102</v>
      </c>
      <c r="B112" s="45">
        <v>931</v>
      </c>
      <c r="C112" s="46" t="s">
        <v>128</v>
      </c>
      <c r="D112" s="44" t="s">
        <v>25</v>
      </c>
      <c r="E112" s="47">
        <v>0</v>
      </c>
      <c r="F112" s="45">
        <v>1</v>
      </c>
      <c r="G112" s="44">
        <v>1</v>
      </c>
      <c r="H112" s="45">
        <v>85121802</v>
      </c>
      <c r="I112" s="48" t="s">
        <v>26</v>
      </c>
      <c r="J112" s="45">
        <v>903814</v>
      </c>
      <c r="K112" s="19">
        <v>2900</v>
      </c>
      <c r="L112" s="19">
        <f t="shared" si="10"/>
        <v>110.2</v>
      </c>
      <c r="M112" s="30">
        <f t="shared" si="17"/>
        <v>3010.2</v>
      </c>
      <c r="N112" s="21">
        <v>3306</v>
      </c>
      <c r="O112" s="22">
        <v>19373.900000000001</v>
      </c>
      <c r="P112" s="23">
        <v>11118.8</v>
      </c>
      <c r="Q112" s="24">
        <f t="shared" si="11"/>
        <v>3010.2</v>
      </c>
      <c r="R112" s="25">
        <f t="shared" si="12"/>
        <v>19373.900000000001</v>
      </c>
      <c r="S112" s="14">
        <f t="shared" si="13"/>
        <v>9202.23</v>
      </c>
      <c r="T112" s="25">
        <f t="shared" si="14"/>
        <v>7212.4</v>
      </c>
      <c r="U112" s="26">
        <f t="shared" si="15"/>
        <v>7751.1907663167049</v>
      </c>
      <c r="V112" s="27">
        <f t="shared" si="16"/>
        <v>1.0747033950303235</v>
      </c>
      <c r="W112" s="28">
        <f>S112</f>
        <v>9202.23</v>
      </c>
      <c r="X112" s="31" t="s">
        <v>18</v>
      </c>
    </row>
    <row r="113" spans="1:24" ht="27" x14ac:dyDescent="0.25">
      <c r="A113" s="45">
        <v>103</v>
      </c>
      <c r="B113" s="45">
        <v>931</v>
      </c>
      <c r="C113" s="46" t="s">
        <v>129</v>
      </c>
      <c r="D113" s="44" t="s">
        <v>25</v>
      </c>
      <c r="E113" s="47">
        <v>0</v>
      </c>
      <c r="F113" s="45">
        <v>1</v>
      </c>
      <c r="G113" s="44">
        <v>1</v>
      </c>
      <c r="H113" s="45">
        <v>85121802</v>
      </c>
      <c r="I113" s="48" t="s">
        <v>26</v>
      </c>
      <c r="J113" s="45">
        <v>903880</v>
      </c>
      <c r="K113" s="19"/>
      <c r="L113" s="19">
        <f t="shared" si="10"/>
        <v>0</v>
      </c>
      <c r="M113" s="30"/>
      <c r="N113" s="21">
        <v>4000</v>
      </c>
      <c r="O113" s="22">
        <v>19374</v>
      </c>
      <c r="P113" s="23">
        <v>7155</v>
      </c>
      <c r="Q113" s="24">
        <f t="shared" si="11"/>
        <v>4000</v>
      </c>
      <c r="R113" s="25">
        <f t="shared" si="12"/>
        <v>19374</v>
      </c>
      <c r="S113" s="14">
        <f t="shared" si="13"/>
        <v>10176.33</v>
      </c>
      <c r="T113" s="25">
        <f t="shared" si="14"/>
        <v>7155</v>
      </c>
      <c r="U113" s="26">
        <f t="shared" si="15"/>
        <v>8120.117630510862</v>
      </c>
      <c r="V113" s="27">
        <f t="shared" si="16"/>
        <v>1.1348871600993518</v>
      </c>
      <c r="W113" s="28">
        <f>S113</f>
        <v>10176.33</v>
      </c>
      <c r="X113" s="31" t="s">
        <v>18</v>
      </c>
    </row>
    <row r="114" spans="1:24" ht="81" x14ac:dyDescent="0.25">
      <c r="A114" s="45">
        <v>104</v>
      </c>
      <c r="B114" s="45">
        <v>931</v>
      </c>
      <c r="C114" s="46" t="s">
        <v>130</v>
      </c>
      <c r="D114" s="44" t="s">
        <v>25</v>
      </c>
      <c r="E114" s="47">
        <v>0</v>
      </c>
      <c r="F114" s="45">
        <v>1</v>
      </c>
      <c r="G114" s="44">
        <v>1</v>
      </c>
      <c r="H114" s="45">
        <v>85121802</v>
      </c>
      <c r="I114" s="48" t="s">
        <v>26</v>
      </c>
      <c r="J114" s="45">
        <v>906834</v>
      </c>
      <c r="K114" s="19">
        <v>37800</v>
      </c>
      <c r="L114" s="19">
        <f t="shared" si="10"/>
        <v>1436.4</v>
      </c>
      <c r="M114" s="30">
        <f t="shared" si="17"/>
        <v>39236.400000000001</v>
      </c>
      <c r="N114" s="21">
        <v>42000</v>
      </c>
      <c r="O114" s="22">
        <v>39783.9</v>
      </c>
      <c r="P114" s="23">
        <v>85019</v>
      </c>
      <c r="Q114" s="24">
        <f t="shared" si="11"/>
        <v>39236.400000000001</v>
      </c>
      <c r="R114" s="25">
        <f t="shared" si="12"/>
        <v>85019</v>
      </c>
      <c r="S114" s="14">
        <f t="shared" si="13"/>
        <v>51509.83</v>
      </c>
      <c r="T114" s="25">
        <f t="shared" si="14"/>
        <v>40891.949999999997</v>
      </c>
      <c r="U114" s="26">
        <f t="shared" si="15"/>
        <v>22371.379476520891</v>
      </c>
      <c r="V114" s="27">
        <f t="shared" si="16"/>
        <v>0.54708517144623559</v>
      </c>
      <c r="W114" s="28">
        <f>S114</f>
        <v>51509.83</v>
      </c>
      <c r="X114" s="31" t="s">
        <v>18</v>
      </c>
    </row>
    <row r="115" spans="1:24" ht="40.5" x14ac:dyDescent="0.25">
      <c r="A115" s="41">
        <v>105</v>
      </c>
      <c r="B115" s="41">
        <v>931</v>
      </c>
      <c r="C115" s="42" t="s">
        <v>131</v>
      </c>
      <c r="D115" s="43" t="s">
        <v>25</v>
      </c>
      <c r="E115" s="44">
        <v>0</v>
      </c>
      <c r="F115" s="41">
        <v>1</v>
      </c>
      <c r="G115" s="43">
        <v>1</v>
      </c>
      <c r="H115" s="41">
        <v>85121802</v>
      </c>
      <c r="I115" s="45" t="s">
        <v>26</v>
      </c>
      <c r="J115" s="41">
        <v>906834</v>
      </c>
      <c r="K115" s="8"/>
      <c r="L115" s="8">
        <f t="shared" si="10"/>
        <v>0</v>
      </c>
      <c r="M115" s="9"/>
      <c r="N115" s="10">
        <v>42000</v>
      </c>
      <c r="O115" s="32">
        <v>39783.9</v>
      </c>
      <c r="P115" s="12"/>
      <c r="Q115" s="13">
        <f t="shared" si="11"/>
        <v>39783.9</v>
      </c>
      <c r="R115" s="14">
        <f t="shared" si="12"/>
        <v>42000</v>
      </c>
      <c r="S115" s="14">
        <f t="shared" si="13"/>
        <v>40891.949999999997</v>
      </c>
      <c r="T115" s="14">
        <f t="shared" si="14"/>
        <v>40891.949999999997</v>
      </c>
      <c r="U115" s="15">
        <f t="shared" si="15"/>
        <v>1567.0193377875069</v>
      </c>
      <c r="V115" s="16">
        <f t="shared" si="16"/>
        <v>3.832097363386943E-2</v>
      </c>
      <c r="W115" s="17">
        <f>Q115</f>
        <v>39783.9</v>
      </c>
      <c r="X115" s="18" t="s">
        <v>16</v>
      </c>
    </row>
    <row r="116" spans="1:24" ht="27" x14ac:dyDescent="0.25">
      <c r="A116" s="45">
        <v>106</v>
      </c>
      <c r="B116" s="45">
        <v>931</v>
      </c>
      <c r="C116" s="46" t="s">
        <v>132</v>
      </c>
      <c r="D116" s="44" t="s">
        <v>25</v>
      </c>
      <c r="E116" s="44">
        <v>0</v>
      </c>
      <c r="F116" s="45">
        <v>1</v>
      </c>
      <c r="G116" s="44">
        <v>1</v>
      </c>
      <c r="H116" s="45">
        <v>85121802</v>
      </c>
      <c r="I116" s="45" t="s">
        <v>26</v>
      </c>
      <c r="J116" s="45">
        <v>905725</v>
      </c>
      <c r="K116" s="19">
        <v>15867.5</v>
      </c>
      <c r="L116" s="19">
        <f t="shared" si="10"/>
        <v>602.97</v>
      </c>
      <c r="M116" s="20">
        <f t="shared" si="17"/>
        <v>16470.47</v>
      </c>
      <c r="N116" s="21">
        <v>17430</v>
      </c>
      <c r="O116" s="22">
        <v>8320</v>
      </c>
      <c r="P116" s="23"/>
      <c r="Q116" s="24">
        <f t="shared" si="11"/>
        <v>8320</v>
      </c>
      <c r="R116" s="25">
        <f t="shared" si="12"/>
        <v>17430</v>
      </c>
      <c r="S116" s="14">
        <f t="shared" si="13"/>
        <v>14073.49</v>
      </c>
      <c r="T116" s="25">
        <f t="shared" si="14"/>
        <v>16470.47</v>
      </c>
      <c r="U116" s="26">
        <f t="shared" si="15"/>
        <v>5005.712720512437</v>
      </c>
      <c r="V116" s="27">
        <f t="shared" si="16"/>
        <v>0.30392045403151441</v>
      </c>
      <c r="W116" s="28">
        <f>Q116</f>
        <v>8320</v>
      </c>
      <c r="X116" s="29" t="s">
        <v>16</v>
      </c>
    </row>
    <row r="117" spans="1:24" ht="40.5" x14ac:dyDescent="0.25">
      <c r="A117" s="45">
        <v>107</v>
      </c>
      <c r="B117" s="45">
        <v>931</v>
      </c>
      <c r="C117" s="46" t="s">
        <v>133</v>
      </c>
      <c r="D117" s="44" t="s">
        <v>25</v>
      </c>
      <c r="E117" s="44">
        <v>0</v>
      </c>
      <c r="F117" s="45">
        <v>1</v>
      </c>
      <c r="G117" s="44">
        <v>1</v>
      </c>
      <c r="H117" s="45">
        <v>85121802</v>
      </c>
      <c r="I117" s="45" t="s">
        <v>26</v>
      </c>
      <c r="J117" s="45">
        <v>902108</v>
      </c>
      <c r="K117" s="19"/>
      <c r="L117" s="19">
        <f t="shared" si="10"/>
        <v>0</v>
      </c>
      <c r="M117" s="20"/>
      <c r="N117" s="21">
        <v>46200</v>
      </c>
      <c r="O117" s="22">
        <v>44983.9</v>
      </c>
      <c r="P117" s="23"/>
      <c r="Q117" s="24">
        <f t="shared" si="11"/>
        <v>44983.9</v>
      </c>
      <c r="R117" s="25">
        <f t="shared" si="12"/>
        <v>46200</v>
      </c>
      <c r="S117" s="14">
        <f t="shared" si="13"/>
        <v>45591.95</v>
      </c>
      <c r="T117" s="25">
        <f t="shared" si="14"/>
        <v>45591.95</v>
      </c>
      <c r="U117" s="26">
        <f t="shared" si="15"/>
        <v>859.91255660095942</v>
      </c>
      <c r="V117" s="27">
        <f t="shared" si="16"/>
        <v>1.8861061143490451E-2</v>
      </c>
      <c r="W117" s="28">
        <f>Q117</f>
        <v>44983.9</v>
      </c>
      <c r="X117" s="29" t="s">
        <v>16</v>
      </c>
    </row>
    <row r="118" spans="1:24" ht="27" x14ac:dyDescent="0.25">
      <c r="A118" s="45">
        <v>108</v>
      </c>
      <c r="B118" s="45">
        <v>931</v>
      </c>
      <c r="C118" s="46" t="s">
        <v>134</v>
      </c>
      <c r="D118" s="44" t="s">
        <v>25</v>
      </c>
      <c r="E118" s="47">
        <v>0</v>
      </c>
      <c r="F118" s="45">
        <v>1</v>
      </c>
      <c r="G118" s="44">
        <v>1</v>
      </c>
      <c r="H118" s="45">
        <v>85121802</v>
      </c>
      <c r="I118" s="48" t="s">
        <v>26</v>
      </c>
      <c r="J118" s="45">
        <v>903815</v>
      </c>
      <c r="K118" s="19">
        <v>6066.5</v>
      </c>
      <c r="L118" s="19">
        <f t="shared" si="10"/>
        <v>230.53</v>
      </c>
      <c r="M118" s="30">
        <f t="shared" si="17"/>
        <v>6297.03</v>
      </c>
      <c r="N118" s="21">
        <v>6618</v>
      </c>
      <c r="O118" s="22">
        <v>9750</v>
      </c>
      <c r="P118" s="23">
        <v>24578.400000000001</v>
      </c>
      <c r="Q118" s="24">
        <f t="shared" si="11"/>
        <v>6297.03</v>
      </c>
      <c r="R118" s="25">
        <f t="shared" si="12"/>
        <v>24578.400000000001</v>
      </c>
      <c r="S118" s="14">
        <f t="shared" si="13"/>
        <v>11810.86</v>
      </c>
      <c r="T118" s="25">
        <f t="shared" si="14"/>
        <v>8184</v>
      </c>
      <c r="U118" s="26">
        <f t="shared" si="15"/>
        <v>8653.0406570884097</v>
      </c>
      <c r="V118" s="27">
        <f t="shared" si="16"/>
        <v>1.0573119082463844</v>
      </c>
      <c r="W118" s="28">
        <f>S118</f>
        <v>11810.86</v>
      </c>
      <c r="X118" s="31" t="s">
        <v>18</v>
      </c>
    </row>
    <row r="119" spans="1:24" ht="40.5" x14ac:dyDescent="0.25">
      <c r="A119" s="41">
        <v>109</v>
      </c>
      <c r="B119" s="41">
        <v>931</v>
      </c>
      <c r="C119" s="42" t="s">
        <v>135</v>
      </c>
      <c r="D119" s="43" t="s">
        <v>25</v>
      </c>
      <c r="E119" s="44">
        <v>0</v>
      </c>
      <c r="F119" s="41">
        <v>1</v>
      </c>
      <c r="G119" s="43">
        <v>1</v>
      </c>
      <c r="H119" s="41">
        <v>85121802</v>
      </c>
      <c r="I119" s="45" t="s">
        <v>26</v>
      </c>
      <c r="J119" s="41">
        <v>903816</v>
      </c>
      <c r="K119" s="8">
        <v>6066.5</v>
      </c>
      <c r="L119" s="8">
        <f t="shared" si="10"/>
        <v>230.53</v>
      </c>
      <c r="M119" s="9">
        <f t="shared" si="17"/>
        <v>6297.03</v>
      </c>
      <c r="N119" s="10">
        <v>6618</v>
      </c>
      <c r="O119" s="32">
        <v>4550</v>
      </c>
      <c r="P119" s="12">
        <v>8090</v>
      </c>
      <c r="Q119" s="13">
        <f t="shared" si="11"/>
        <v>4550</v>
      </c>
      <c r="R119" s="14">
        <f t="shared" si="12"/>
        <v>8090</v>
      </c>
      <c r="S119" s="14">
        <f t="shared" si="13"/>
        <v>6388.76</v>
      </c>
      <c r="T119" s="14">
        <f t="shared" si="14"/>
        <v>6457.5149999999994</v>
      </c>
      <c r="U119" s="15">
        <f t="shared" si="15"/>
        <v>1453.2975430235656</v>
      </c>
      <c r="V119" s="16">
        <f t="shared" si="16"/>
        <v>0.22505523301510963</v>
      </c>
      <c r="W119" s="17">
        <f>Q119</f>
        <v>4550</v>
      </c>
      <c r="X119" s="18" t="s">
        <v>16</v>
      </c>
    </row>
    <row r="120" spans="1:24" ht="27" x14ac:dyDescent="0.25">
      <c r="A120" s="45">
        <v>110</v>
      </c>
      <c r="B120" s="45">
        <v>931</v>
      </c>
      <c r="C120" s="46" t="s">
        <v>136</v>
      </c>
      <c r="D120" s="44" t="s">
        <v>25</v>
      </c>
      <c r="E120" s="47">
        <v>0</v>
      </c>
      <c r="F120" s="45">
        <v>1</v>
      </c>
      <c r="G120" s="44">
        <v>1</v>
      </c>
      <c r="H120" s="45">
        <v>85121802</v>
      </c>
      <c r="I120" s="48" t="s">
        <v>26</v>
      </c>
      <c r="J120" s="45">
        <v>903818</v>
      </c>
      <c r="K120" s="19">
        <v>4856.5</v>
      </c>
      <c r="L120" s="19">
        <f t="shared" si="10"/>
        <v>184.55</v>
      </c>
      <c r="M120" s="30">
        <f t="shared" si="17"/>
        <v>5041.05</v>
      </c>
      <c r="N120" s="21">
        <v>5298</v>
      </c>
      <c r="O120" s="22">
        <v>6630</v>
      </c>
      <c r="P120" s="23">
        <v>29845.200000000001</v>
      </c>
      <c r="Q120" s="24">
        <f t="shared" si="11"/>
        <v>5041.05</v>
      </c>
      <c r="R120" s="25">
        <f t="shared" si="12"/>
        <v>29845.200000000001</v>
      </c>
      <c r="S120" s="14">
        <f t="shared" si="13"/>
        <v>11703.56</v>
      </c>
      <c r="T120" s="25">
        <f t="shared" si="14"/>
        <v>5964</v>
      </c>
      <c r="U120" s="26">
        <f t="shared" si="15"/>
        <v>12114.459010852486</v>
      </c>
      <c r="V120" s="27">
        <f t="shared" si="16"/>
        <v>2.0312640863267077</v>
      </c>
      <c r="W120" s="28">
        <f>S120</f>
        <v>11703.56</v>
      </c>
      <c r="X120" s="31" t="s">
        <v>18</v>
      </c>
    </row>
    <row r="121" spans="1:24" ht="40.5" x14ac:dyDescent="0.25">
      <c r="A121" s="45">
        <v>111</v>
      </c>
      <c r="B121" s="45">
        <v>931</v>
      </c>
      <c r="C121" s="46" t="s">
        <v>137</v>
      </c>
      <c r="D121" s="44" t="s">
        <v>25</v>
      </c>
      <c r="E121" s="47">
        <v>0</v>
      </c>
      <c r="F121" s="45">
        <v>1</v>
      </c>
      <c r="G121" s="44">
        <v>1</v>
      </c>
      <c r="H121" s="45">
        <v>85121802</v>
      </c>
      <c r="I121" s="48" t="s">
        <v>26</v>
      </c>
      <c r="J121" s="45">
        <v>901101</v>
      </c>
      <c r="K121" s="19"/>
      <c r="L121" s="19">
        <f t="shared" si="10"/>
        <v>0</v>
      </c>
      <c r="M121" s="30"/>
      <c r="N121" s="21">
        <v>7002</v>
      </c>
      <c r="O121" s="22">
        <v>12877.8</v>
      </c>
      <c r="P121" s="23"/>
      <c r="Q121" s="24">
        <f t="shared" si="11"/>
        <v>7002</v>
      </c>
      <c r="R121" s="25">
        <f t="shared" si="12"/>
        <v>12877.8</v>
      </c>
      <c r="S121" s="14">
        <f t="shared" si="13"/>
        <v>9939.9</v>
      </c>
      <c r="T121" s="25">
        <f t="shared" si="14"/>
        <v>9939.9</v>
      </c>
      <c r="U121" s="26">
        <f t="shared" si="15"/>
        <v>4154.8180248959152</v>
      </c>
      <c r="V121" s="27">
        <f t="shared" si="16"/>
        <v>0.41799394610568669</v>
      </c>
      <c r="W121" s="28">
        <f>S121</f>
        <v>9939.9</v>
      </c>
      <c r="X121" s="31" t="s">
        <v>18</v>
      </c>
    </row>
    <row r="122" spans="1:24" ht="27" x14ac:dyDescent="0.25">
      <c r="A122" s="41">
        <v>112</v>
      </c>
      <c r="B122" s="41">
        <v>931</v>
      </c>
      <c r="C122" s="42" t="s">
        <v>138</v>
      </c>
      <c r="D122" s="43" t="s">
        <v>25</v>
      </c>
      <c r="E122" s="44">
        <v>0</v>
      </c>
      <c r="F122" s="41">
        <v>1</v>
      </c>
      <c r="G122" s="43">
        <v>1</v>
      </c>
      <c r="H122" s="41">
        <v>85121802</v>
      </c>
      <c r="I122" s="45" t="s">
        <v>26</v>
      </c>
      <c r="J122" s="41">
        <v>901107</v>
      </c>
      <c r="K122" s="8"/>
      <c r="L122" s="8">
        <f t="shared" si="10"/>
        <v>0</v>
      </c>
      <c r="M122" s="9"/>
      <c r="N122" s="10">
        <v>3576</v>
      </c>
      <c r="O122" s="32">
        <v>5330</v>
      </c>
      <c r="P122" s="12"/>
      <c r="Q122" s="13">
        <f t="shared" si="11"/>
        <v>3576</v>
      </c>
      <c r="R122" s="14">
        <f t="shared" si="12"/>
        <v>5330</v>
      </c>
      <c r="S122" s="14">
        <f t="shared" si="13"/>
        <v>4453</v>
      </c>
      <c r="T122" s="14">
        <f t="shared" si="14"/>
        <v>4453</v>
      </c>
      <c r="U122" s="15">
        <f t="shared" si="15"/>
        <v>1240.2652942012044</v>
      </c>
      <c r="V122" s="16">
        <f t="shared" si="16"/>
        <v>0.27852353339348851</v>
      </c>
      <c r="W122" s="17">
        <f>Q122</f>
        <v>3576</v>
      </c>
      <c r="X122" s="18" t="s">
        <v>16</v>
      </c>
    </row>
    <row r="123" spans="1:24" ht="40.5" x14ac:dyDescent="0.25">
      <c r="A123" s="45">
        <v>113</v>
      </c>
      <c r="B123" s="45">
        <v>931</v>
      </c>
      <c r="C123" s="46" t="s">
        <v>139</v>
      </c>
      <c r="D123" s="44" t="s">
        <v>25</v>
      </c>
      <c r="E123" s="47">
        <v>0</v>
      </c>
      <c r="F123" s="45">
        <v>1</v>
      </c>
      <c r="G123" s="44">
        <v>1</v>
      </c>
      <c r="H123" s="45">
        <v>85121802</v>
      </c>
      <c r="I123" s="48" t="s">
        <v>26</v>
      </c>
      <c r="J123" s="45">
        <v>901107</v>
      </c>
      <c r="K123" s="19">
        <v>3270</v>
      </c>
      <c r="L123" s="19">
        <f t="shared" si="10"/>
        <v>124.26</v>
      </c>
      <c r="M123" s="30">
        <f t="shared" si="17"/>
        <v>3394.26</v>
      </c>
      <c r="N123" s="21">
        <v>3576</v>
      </c>
      <c r="O123" s="22">
        <v>5330</v>
      </c>
      <c r="P123" s="23">
        <v>19020</v>
      </c>
      <c r="Q123" s="24">
        <f t="shared" si="11"/>
        <v>3394.26</v>
      </c>
      <c r="R123" s="25">
        <f t="shared" si="12"/>
        <v>19020</v>
      </c>
      <c r="S123" s="14">
        <f t="shared" si="13"/>
        <v>7830.07</v>
      </c>
      <c r="T123" s="25">
        <f t="shared" si="14"/>
        <v>4453</v>
      </c>
      <c r="U123" s="26">
        <f t="shared" si="15"/>
        <v>7510.8456099762825</v>
      </c>
      <c r="V123" s="27">
        <f t="shared" si="16"/>
        <v>1.6866933774929895</v>
      </c>
      <c r="W123" s="28">
        <f>S123</f>
        <v>7830.07</v>
      </c>
      <c r="X123" s="31" t="s">
        <v>18</v>
      </c>
    </row>
    <row r="124" spans="1:24" ht="27" x14ac:dyDescent="0.25">
      <c r="A124" s="41">
        <v>114</v>
      </c>
      <c r="B124" s="41">
        <v>931</v>
      </c>
      <c r="C124" s="42" t="s">
        <v>140</v>
      </c>
      <c r="D124" s="43" t="s">
        <v>25</v>
      </c>
      <c r="E124" s="44">
        <v>0</v>
      </c>
      <c r="F124" s="41">
        <v>1</v>
      </c>
      <c r="G124" s="43">
        <v>1</v>
      </c>
      <c r="H124" s="41">
        <v>85121802</v>
      </c>
      <c r="I124" s="45" t="s">
        <v>26</v>
      </c>
      <c r="J124" s="41">
        <v>901109</v>
      </c>
      <c r="K124" s="8"/>
      <c r="L124" s="8">
        <f t="shared" si="10"/>
        <v>0</v>
      </c>
      <c r="M124" s="9"/>
      <c r="N124" s="10">
        <v>13700</v>
      </c>
      <c r="O124" s="32">
        <v>19200</v>
      </c>
      <c r="P124" s="12">
        <v>19020</v>
      </c>
      <c r="Q124" s="13">
        <f t="shared" si="11"/>
        <v>13700</v>
      </c>
      <c r="R124" s="14">
        <f t="shared" si="12"/>
        <v>19200</v>
      </c>
      <c r="S124" s="14">
        <f t="shared" si="13"/>
        <v>17306.669999999998</v>
      </c>
      <c r="T124" s="14">
        <f t="shared" si="14"/>
        <v>19020</v>
      </c>
      <c r="U124" s="15">
        <f t="shared" si="15"/>
        <v>3124.7613242187495</v>
      </c>
      <c r="V124" s="16">
        <f t="shared" si="16"/>
        <v>0.1642881873932045</v>
      </c>
      <c r="W124" s="17">
        <f>Q124</f>
        <v>13700</v>
      </c>
      <c r="X124" s="18" t="s">
        <v>16</v>
      </c>
    </row>
    <row r="125" spans="1:24" ht="40.5" x14ac:dyDescent="0.25">
      <c r="A125" s="45">
        <v>115</v>
      </c>
      <c r="B125" s="45">
        <v>931</v>
      </c>
      <c r="C125" s="46" t="s">
        <v>141</v>
      </c>
      <c r="D125" s="44" t="s">
        <v>25</v>
      </c>
      <c r="E125" s="44">
        <v>0</v>
      </c>
      <c r="F125" s="45">
        <v>1</v>
      </c>
      <c r="G125" s="44">
        <v>1</v>
      </c>
      <c r="H125" s="45">
        <v>85121802</v>
      </c>
      <c r="I125" s="45" t="s">
        <v>26</v>
      </c>
      <c r="J125" s="45">
        <v>902109</v>
      </c>
      <c r="K125" s="19">
        <v>43200</v>
      </c>
      <c r="L125" s="19">
        <f t="shared" si="10"/>
        <v>1641.6</v>
      </c>
      <c r="M125" s="20">
        <f t="shared" si="17"/>
        <v>44841.599999999999</v>
      </c>
      <c r="N125" s="21">
        <v>46200</v>
      </c>
      <c r="O125" s="22">
        <v>44984</v>
      </c>
      <c r="P125" s="23">
        <v>39600</v>
      </c>
      <c r="Q125" s="24">
        <f t="shared" si="11"/>
        <v>39600</v>
      </c>
      <c r="R125" s="25">
        <f t="shared" si="12"/>
        <v>46200</v>
      </c>
      <c r="S125" s="14">
        <f t="shared" si="13"/>
        <v>43906.400000000001</v>
      </c>
      <c r="T125" s="25">
        <f t="shared" si="14"/>
        <v>44912.800000000003</v>
      </c>
      <c r="U125" s="26">
        <f t="shared" si="15"/>
        <v>2934.9334302501652</v>
      </c>
      <c r="V125" s="27">
        <f t="shared" si="16"/>
        <v>6.5347371578929947E-2</v>
      </c>
      <c r="W125" s="28">
        <f>Q125</f>
        <v>39600</v>
      </c>
      <c r="X125" s="29" t="s">
        <v>16</v>
      </c>
    </row>
    <row r="126" spans="1:24" ht="27" x14ac:dyDescent="0.25">
      <c r="A126" s="45">
        <v>116</v>
      </c>
      <c r="B126" s="45">
        <v>931</v>
      </c>
      <c r="C126" s="46" t="s">
        <v>142</v>
      </c>
      <c r="D126" s="44" t="s">
        <v>25</v>
      </c>
      <c r="E126" s="47">
        <v>0</v>
      </c>
      <c r="F126" s="45">
        <v>1</v>
      </c>
      <c r="G126" s="44">
        <v>1</v>
      </c>
      <c r="H126" s="45">
        <v>85121802</v>
      </c>
      <c r="I126" s="48" t="s">
        <v>26</v>
      </c>
      <c r="J126" s="45">
        <v>906906</v>
      </c>
      <c r="K126" s="19">
        <v>29381</v>
      </c>
      <c r="L126" s="19">
        <f t="shared" si="10"/>
        <v>1116.48</v>
      </c>
      <c r="M126" s="30">
        <f t="shared" si="17"/>
        <v>30497.48</v>
      </c>
      <c r="N126" s="21">
        <v>32052</v>
      </c>
      <c r="O126" s="22">
        <v>40567.800000000003</v>
      </c>
      <c r="P126" s="23">
        <v>56532</v>
      </c>
      <c r="Q126" s="24">
        <f t="shared" si="11"/>
        <v>30497.48</v>
      </c>
      <c r="R126" s="25">
        <f t="shared" si="12"/>
        <v>56532</v>
      </c>
      <c r="S126" s="14">
        <f t="shared" si="13"/>
        <v>39912.32</v>
      </c>
      <c r="T126" s="25">
        <f t="shared" si="14"/>
        <v>36309.9</v>
      </c>
      <c r="U126" s="26">
        <f t="shared" si="15"/>
        <v>11931.293029408011</v>
      </c>
      <c r="V126" s="27">
        <f t="shared" si="16"/>
        <v>0.32859614125646203</v>
      </c>
      <c r="W126" s="28">
        <f>S126</f>
        <v>39912.32</v>
      </c>
      <c r="X126" s="31" t="s">
        <v>18</v>
      </c>
    </row>
    <row r="127" spans="1:24" ht="27" x14ac:dyDescent="0.25">
      <c r="A127" s="45">
        <v>117</v>
      </c>
      <c r="B127" s="45">
        <v>931</v>
      </c>
      <c r="C127" s="46" t="s">
        <v>143</v>
      </c>
      <c r="D127" s="44" t="s">
        <v>25</v>
      </c>
      <c r="E127" s="47">
        <v>0</v>
      </c>
      <c r="F127" s="45">
        <v>1</v>
      </c>
      <c r="G127" s="44">
        <v>1</v>
      </c>
      <c r="H127" s="45">
        <v>85121802</v>
      </c>
      <c r="I127" s="48" t="s">
        <v>26</v>
      </c>
      <c r="J127" s="45">
        <v>906908</v>
      </c>
      <c r="K127" s="19">
        <v>29381</v>
      </c>
      <c r="L127" s="19">
        <f t="shared" si="10"/>
        <v>1116.48</v>
      </c>
      <c r="M127" s="30">
        <f t="shared" si="17"/>
        <v>30497.48</v>
      </c>
      <c r="N127" s="21">
        <v>32052</v>
      </c>
      <c r="O127" s="22">
        <v>40177.800000000003</v>
      </c>
      <c r="P127" s="23">
        <v>56532</v>
      </c>
      <c r="Q127" s="24">
        <f t="shared" si="11"/>
        <v>30497.48</v>
      </c>
      <c r="R127" s="25">
        <f t="shared" si="12"/>
        <v>56532</v>
      </c>
      <c r="S127" s="14">
        <f t="shared" si="13"/>
        <v>39814.82</v>
      </c>
      <c r="T127" s="25">
        <f t="shared" si="14"/>
        <v>36114.9</v>
      </c>
      <c r="U127" s="26">
        <f t="shared" si="15"/>
        <v>11925.743312414534</v>
      </c>
      <c r="V127" s="27">
        <f t="shared" si="16"/>
        <v>0.33021670591402807</v>
      </c>
      <c r="W127" s="28">
        <f>S127</f>
        <v>39814.82</v>
      </c>
      <c r="X127" s="31" t="s">
        <v>18</v>
      </c>
    </row>
    <row r="128" spans="1:24" ht="27" x14ac:dyDescent="0.25">
      <c r="A128" s="41">
        <v>118</v>
      </c>
      <c r="B128" s="41">
        <v>931</v>
      </c>
      <c r="C128" s="42" t="s">
        <v>144</v>
      </c>
      <c r="D128" s="43" t="s">
        <v>25</v>
      </c>
      <c r="E128" s="44">
        <v>0</v>
      </c>
      <c r="F128" s="41">
        <v>1</v>
      </c>
      <c r="G128" s="43">
        <v>1</v>
      </c>
      <c r="H128" s="41">
        <v>85121802</v>
      </c>
      <c r="I128" s="45" t="s">
        <v>26</v>
      </c>
      <c r="J128" s="41">
        <v>903031</v>
      </c>
      <c r="K128" s="8"/>
      <c r="L128" s="8">
        <f t="shared" si="10"/>
        <v>0</v>
      </c>
      <c r="M128" s="9"/>
      <c r="N128" s="10">
        <v>46200</v>
      </c>
      <c r="O128" s="32">
        <v>65784</v>
      </c>
      <c r="P128" s="12"/>
      <c r="Q128" s="13">
        <f t="shared" si="11"/>
        <v>46200</v>
      </c>
      <c r="R128" s="14">
        <f t="shared" si="12"/>
        <v>65784</v>
      </c>
      <c r="S128" s="14">
        <f t="shared" si="13"/>
        <v>55992</v>
      </c>
      <c r="T128" s="14">
        <f t="shared" si="14"/>
        <v>55992</v>
      </c>
      <c r="U128" s="15">
        <f t="shared" si="15"/>
        <v>13847.979202757348</v>
      </c>
      <c r="V128" s="16">
        <f t="shared" si="16"/>
        <v>0.24732067443129996</v>
      </c>
      <c r="W128" s="17">
        <f>Q128</f>
        <v>46200</v>
      </c>
      <c r="X128" s="18" t="s">
        <v>16</v>
      </c>
    </row>
    <row r="129" spans="1:24" ht="27" x14ac:dyDescent="0.25">
      <c r="A129" s="45">
        <v>119</v>
      </c>
      <c r="B129" s="45">
        <v>931</v>
      </c>
      <c r="C129" s="46" t="s">
        <v>145</v>
      </c>
      <c r="D129" s="44" t="s">
        <v>25</v>
      </c>
      <c r="E129" s="47">
        <v>0</v>
      </c>
      <c r="F129" s="45">
        <v>1</v>
      </c>
      <c r="G129" s="44">
        <v>1</v>
      </c>
      <c r="H129" s="45">
        <v>85121802</v>
      </c>
      <c r="I129" s="48" t="s">
        <v>26</v>
      </c>
      <c r="J129" s="45">
        <v>911010</v>
      </c>
      <c r="K129" s="19">
        <v>11181.5</v>
      </c>
      <c r="L129" s="19">
        <f t="shared" si="10"/>
        <v>424.9</v>
      </c>
      <c r="M129" s="30">
        <f t="shared" si="17"/>
        <v>11606.4</v>
      </c>
      <c r="N129" s="21">
        <v>12198</v>
      </c>
      <c r="O129" s="22">
        <v>5590</v>
      </c>
      <c r="P129" s="23">
        <v>18142</v>
      </c>
      <c r="Q129" s="24">
        <f t="shared" si="11"/>
        <v>5590</v>
      </c>
      <c r="R129" s="25">
        <f t="shared" si="12"/>
        <v>18142</v>
      </c>
      <c r="S129" s="14">
        <f t="shared" si="13"/>
        <v>11884.1</v>
      </c>
      <c r="T129" s="25">
        <f t="shared" si="14"/>
        <v>11902.2</v>
      </c>
      <c r="U129" s="26">
        <f t="shared" si="15"/>
        <v>5130.0636032444418</v>
      </c>
      <c r="V129" s="27">
        <f t="shared" si="16"/>
        <v>0.43101809776717259</v>
      </c>
      <c r="W129" s="28">
        <f>S129</f>
        <v>11884.1</v>
      </c>
      <c r="X129" s="31" t="s">
        <v>18</v>
      </c>
    </row>
    <row r="130" spans="1:24" ht="27" x14ac:dyDescent="0.25">
      <c r="A130" s="45">
        <v>120</v>
      </c>
      <c r="B130" s="45">
        <v>931</v>
      </c>
      <c r="C130" s="46" t="s">
        <v>146</v>
      </c>
      <c r="D130" s="44" t="s">
        <v>25</v>
      </c>
      <c r="E130" s="47">
        <v>0</v>
      </c>
      <c r="F130" s="45">
        <v>1</v>
      </c>
      <c r="G130" s="44">
        <v>1</v>
      </c>
      <c r="H130" s="45">
        <v>85121802</v>
      </c>
      <c r="I130" s="48" t="s">
        <v>26</v>
      </c>
      <c r="J130" s="45">
        <v>901206</v>
      </c>
      <c r="K130" s="19">
        <v>6996</v>
      </c>
      <c r="L130" s="19">
        <f t="shared" si="10"/>
        <v>265.85000000000002</v>
      </c>
      <c r="M130" s="30">
        <f t="shared" si="17"/>
        <v>7261.85</v>
      </c>
      <c r="N130" s="21">
        <v>7632</v>
      </c>
      <c r="O130" s="22">
        <v>58767.8</v>
      </c>
      <c r="P130" s="36">
        <v>77539</v>
      </c>
      <c r="Q130" s="24">
        <f t="shared" si="11"/>
        <v>7261.85</v>
      </c>
      <c r="R130" s="25">
        <f t="shared" si="12"/>
        <v>77539</v>
      </c>
      <c r="S130" s="14">
        <f t="shared" si="13"/>
        <v>37800.160000000003</v>
      </c>
      <c r="T130" s="25">
        <f t="shared" si="14"/>
        <v>33199.9</v>
      </c>
      <c r="U130" s="26">
        <f>STDEV(M130:O130)</f>
        <v>29630.6989963253</v>
      </c>
      <c r="V130" s="27">
        <f>U130/T130</f>
        <v>0.89249362185805681</v>
      </c>
      <c r="W130" s="28">
        <f>S130</f>
        <v>37800.160000000003</v>
      </c>
      <c r="X130" s="31" t="s">
        <v>18</v>
      </c>
    </row>
    <row r="131" spans="1:24" ht="27" x14ac:dyDescent="0.25">
      <c r="A131" s="41">
        <v>121</v>
      </c>
      <c r="B131" s="41">
        <v>931</v>
      </c>
      <c r="C131" s="42" t="s">
        <v>147</v>
      </c>
      <c r="D131" s="43" t="s">
        <v>25</v>
      </c>
      <c r="E131" s="44">
        <v>0</v>
      </c>
      <c r="F131" s="41">
        <v>1</v>
      </c>
      <c r="G131" s="43">
        <v>1</v>
      </c>
      <c r="H131" s="41">
        <v>85121802</v>
      </c>
      <c r="I131" s="45" t="s">
        <v>26</v>
      </c>
      <c r="J131" s="41">
        <v>907002</v>
      </c>
      <c r="K131" s="8">
        <v>3278</v>
      </c>
      <c r="L131" s="8">
        <f t="shared" si="10"/>
        <v>124.56</v>
      </c>
      <c r="M131" s="9">
        <f t="shared" si="17"/>
        <v>3402.56</v>
      </c>
      <c r="N131" s="10">
        <v>3576</v>
      </c>
      <c r="O131" s="32">
        <v>5850</v>
      </c>
      <c r="P131" s="12">
        <v>5471</v>
      </c>
      <c r="Q131" s="13">
        <f t="shared" si="11"/>
        <v>3402.56</v>
      </c>
      <c r="R131" s="14">
        <f t="shared" si="12"/>
        <v>5850</v>
      </c>
      <c r="S131" s="14">
        <f t="shared" si="13"/>
        <v>4574.8900000000003</v>
      </c>
      <c r="T131" s="14">
        <f t="shared" si="14"/>
        <v>4523.5</v>
      </c>
      <c r="U131" s="15">
        <f t="shared" si="15"/>
        <v>1265.0503949382166</v>
      </c>
      <c r="V131" s="16">
        <f t="shared" si="16"/>
        <v>0.27966185363948637</v>
      </c>
      <c r="W131" s="17">
        <f>Q131</f>
        <v>3402.56</v>
      </c>
      <c r="X131" s="18" t="s">
        <v>16</v>
      </c>
    </row>
    <row r="132" spans="1:24" ht="27" x14ac:dyDescent="0.25">
      <c r="A132" s="45">
        <v>122</v>
      </c>
      <c r="B132" s="45">
        <v>931</v>
      </c>
      <c r="C132" s="46" t="s">
        <v>148</v>
      </c>
      <c r="D132" s="44" t="s">
        <v>25</v>
      </c>
      <c r="E132" s="44">
        <v>0</v>
      </c>
      <c r="F132" s="45">
        <v>1</v>
      </c>
      <c r="G132" s="44">
        <v>1</v>
      </c>
      <c r="H132" s="45">
        <v>85121802</v>
      </c>
      <c r="I132" s="45" t="s">
        <v>26</v>
      </c>
      <c r="J132" s="45">
        <v>907003</v>
      </c>
      <c r="K132" s="19"/>
      <c r="L132" s="19">
        <f t="shared" si="10"/>
        <v>0</v>
      </c>
      <c r="M132" s="20"/>
      <c r="N132" s="21">
        <v>5500</v>
      </c>
      <c r="O132" s="22">
        <v>5850</v>
      </c>
      <c r="P132" s="23">
        <v>8289</v>
      </c>
      <c r="Q132" s="24">
        <f t="shared" si="11"/>
        <v>5500</v>
      </c>
      <c r="R132" s="25">
        <f t="shared" si="12"/>
        <v>8289</v>
      </c>
      <c r="S132" s="14">
        <f t="shared" si="13"/>
        <v>6546.33</v>
      </c>
      <c r="T132" s="25">
        <f t="shared" si="14"/>
        <v>5850</v>
      </c>
      <c r="U132" s="26">
        <f t="shared" si="15"/>
        <v>1519.3058722105091</v>
      </c>
      <c r="V132" s="27">
        <f t="shared" si="16"/>
        <v>0.25971040550606994</v>
      </c>
      <c r="W132" s="28">
        <f>Q132</f>
        <v>5500</v>
      </c>
      <c r="X132" s="29" t="s">
        <v>16</v>
      </c>
    </row>
    <row r="133" spans="1:24" ht="27" x14ac:dyDescent="0.25">
      <c r="A133" s="45">
        <v>123</v>
      </c>
      <c r="B133" s="45">
        <v>931</v>
      </c>
      <c r="C133" s="46" t="s">
        <v>149</v>
      </c>
      <c r="D133" s="44" t="s">
        <v>25</v>
      </c>
      <c r="E133" s="47">
        <v>0</v>
      </c>
      <c r="F133" s="45">
        <v>1</v>
      </c>
      <c r="G133" s="44">
        <v>1</v>
      </c>
      <c r="H133" s="45">
        <v>85121802</v>
      </c>
      <c r="I133" s="48" t="s">
        <v>26</v>
      </c>
      <c r="J133" s="45">
        <v>907004</v>
      </c>
      <c r="K133" s="19">
        <v>9190.5</v>
      </c>
      <c r="L133" s="19">
        <f t="shared" si="10"/>
        <v>349.24</v>
      </c>
      <c r="M133" s="30">
        <f t="shared" si="17"/>
        <v>9539.74</v>
      </c>
      <c r="N133" s="21">
        <v>10026</v>
      </c>
      <c r="O133" s="22">
        <v>11447.8</v>
      </c>
      <c r="P133" s="23">
        <v>21552</v>
      </c>
      <c r="Q133" s="24">
        <f t="shared" si="11"/>
        <v>9539.74</v>
      </c>
      <c r="R133" s="25">
        <f t="shared" si="12"/>
        <v>21552</v>
      </c>
      <c r="S133" s="14">
        <f t="shared" si="13"/>
        <v>13141.39</v>
      </c>
      <c r="T133" s="25">
        <f t="shared" si="14"/>
        <v>10736.9</v>
      </c>
      <c r="U133" s="26">
        <f t="shared" si="15"/>
        <v>5665.2197731626757</v>
      </c>
      <c r="V133" s="27">
        <f t="shared" si="16"/>
        <v>0.52764017297010091</v>
      </c>
      <c r="W133" s="28">
        <f>S133</f>
        <v>13141.39</v>
      </c>
      <c r="X133" s="31" t="s">
        <v>18</v>
      </c>
    </row>
    <row r="134" spans="1:24" ht="27" x14ac:dyDescent="0.25">
      <c r="A134" s="41">
        <v>124</v>
      </c>
      <c r="B134" s="41">
        <v>931</v>
      </c>
      <c r="C134" s="42" t="s">
        <v>150</v>
      </c>
      <c r="D134" s="43" t="s">
        <v>25</v>
      </c>
      <c r="E134" s="44">
        <v>0</v>
      </c>
      <c r="F134" s="41">
        <v>1</v>
      </c>
      <c r="G134" s="43">
        <v>1</v>
      </c>
      <c r="H134" s="41">
        <v>85121802</v>
      </c>
      <c r="I134" s="45" t="s">
        <v>26</v>
      </c>
      <c r="J134" s="41">
        <v>904805</v>
      </c>
      <c r="K134" s="8"/>
      <c r="L134" s="8">
        <f t="shared" si="10"/>
        <v>0</v>
      </c>
      <c r="M134" s="9"/>
      <c r="N134" s="10">
        <v>25560</v>
      </c>
      <c r="O134" s="32">
        <v>38357.800000000003</v>
      </c>
      <c r="P134" s="12"/>
      <c r="Q134" s="13">
        <f t="shared" si="11"/>
        <v>25560</v>
      </c>
      <c r="R134" s="14">
        <f t="shared" si="12"/>
        <v>38357.800000000003</v>
      </c>
      <c r="S134" s="14">
        <f t="shared" si="13"/>
        <v>31958.9</v>
      </c>
      <c r="T134" s="14">
        <f t="shared" si="14"/>
        <v>31958.9</v>
      </c>
      <c r="U134" s="15">
        <f t="shared" si="15"/>
        <v>9049.4111642692023</v>
      </c>
      <c r="V134" s="16">
        <f t="shared" si="16"/>
        <v>0.28315777965665906</v>
      </c>
      <c r="W134" s="17">
        <f>Q134</f>
        <v>25560</v>
      </c>
      <c r="X134" s="18" t="s">
        <v>16</v>
      </c>
    </row>
    <row r="135" spans="1:24" ht="27" x14ac:dyDescent="0.25">
      <c r="A135" s="45">
        <v>125</v>
      </c>
      <c r="B135" s="45">
        <v>931</v>
      </c>
      <c r="C135" s="46" t="s">
        <v>151</v>
      </c>
      <c r="D135" s="44" t="s">
        <v>25</v>
      </c>
      <c r="E135" s="44">
        <v>0</v>
      </c>
      <c r="F135" s="45">
        <v>1</v>
      </c>
      <c r="G135" s="44">
        <v>1</v>
      </c>
      <c r="H135" s="45">
        <v>85121802</v>
      </c>
      <c r="I135" s="45" t="s">
        <v>26</v>
      </c>
      <c r="J135" s="45">
        <v>904806</v>
      </c>
      <c r="K135" s="19">
        <v>71879.5</v>
      </c>
      <c r="L135" s="19">
        <f t="shared" si="10"/>
        <v>2731.42</v>
      </c>
      <c r="M135" s="20">
        <f t="shared" si="17"/>
        <v>74610.92</v>
      </c>
      <c r="N135" s="21">
        <v>78414</v>
      </c>
      <c r="O135" s="22">
        <v>77076</v>
      </c>
      <c r="P135" s="23">
        <v>69347</v>
      </c>
      <c r="Q135" s="24">
        <f t="shared" si="11"/>
        <v>69347</v>
      </c>
      <c r="R135" s="25">
        <f t="shared" si="12"/>
        <v>78414</v>
      </c>
      <c r="S135" s="14">
        <f t="shared" si="13"/>
        <v>74861.98</v>
      </c>
      <c r="T135" s="25">
        <f t="shared" si="14"/>
        <v>75843.459999999992</v>
      </c>
      <c r="U135" s="26">
        <f t="shared" si="15"/>
        <v>3999.8652545971263</v>
      </c>
      <c r="V135" s="27">
        <f t="shared" si="16"/>
        <v>5.2738433275553706E-2</v>
      </c>
      <c r="W135" s="28">
        <f>Q135</f>
        <v>69347</v>
      </c>
      <c r="X135" s="29" t="s">
        <v>16</v>
      </c>
    </row>
    <row r="136" spans="1:24" ht="27" x14ac:dyDescent="0.25">
      <c r="A136" s="45">
        <v>126</v>
      </c>
      <c r="B136" s="45">
        <v>931</v>
      </c>
      <c r="C136" s="46" t="s">
        <v>152</v>
      </c>
      <c r="D136" s="44" t="s">
        <v>25</v>
      </c>
      <c r="E136" s="47">
        <v>0</v>
      </c>
      <c r="F136" s="45">
        <v>1</v>
      </c>
      <c r="G136" s="44">
        <v>1</v>
      </c>
      <c r="H136" s="45">
        <v>85121802</v>
      </c>
      <c r="I136" s="48" t="s">
        <v>26</v>
      </c>
      <c r="J136" s="45">
        <v>904812</v>
      </c>
      <c r="K136" s="19">
        <v>19170</v>
      </c>
      <c r="L136" s="19">
        <f t="shared" si="10"/>
        <v>728.46</v>
      </c>
      <c r="M136" s="30">
        <f t="shared" si="17"/>
        <v>19898.46</v>
      </c>
      <c r="N136" s="21">
        <v>25560</v>
      </c>
      <c r="O136" s="22">
        <v>38538</v>
      </c>
      <c r="P136" s="23"/>
      <c r="Q136" s="24">
        <f t="shared" si="11"/>
        <v>19898.46</v>
      </c>
      <c r="R136" s="25">
        <f t="shared" si="12"/>
        <v>38538</v>
      </c>
      <c r="S136" s="14">
        <f t="shared" si="13"/>
        <v>27998.82</v>
      </c>
      <c r="T136" s="25">
        <f t="shared" si="14"/>
        <v>25560</v>
      </c>
      <c r="U136" s="26">
        <f t="shared" si="15"/>
        <v>9556.0972733224189</v>
      </c>
      <c r="V136" s="27">
        <f t="shared" si="16"/>
        <v>0.37386922039602577</v>
      </c>
      <c r="W136" s="28">
        <f>S136</f>
        <v>27998.82</v>
      </c>
      <c r="X136" s="31" t="s">
        <v>18</v>
      </c>
    </row>
    <row r="137" spans="1:24" ht="27" x14ac:dyDescent="0.25">
      <c r="A137" s="45">
        <v>127</v>
      </c>
      <c r="B137" s="45">
        <v>931</v>
      </c>
      <c r="C137" s="46" t="s">
        <v>153</v>
      </c>
      <c r="D137" s="44" t="s">
        <v>25</v>
      </c>
      <c r="E137" s="47">
        <v>0</v>
      </c>
      <c r="F137" s="45">
        <v>1</v>
      </c>
      <c r="G137" s="44">
        <v>1</v>
      </c>
      <c r="H137" s="45">
        <v>85121802</v>
      </c>
      <c r="I137" s="48" t="s">
        <v>26</v>
      </c>
      <c r="J137" s="45">
        <v>904807</v>
      </c>
      <c r="K137" s="19"/>
      <c r="L137" s="19">
        <f t="shared" si="10"/>
        <v>0</v>
      </c>
      <c r="M137" s="30"/>
      <c r="N137" s="21">
        <v>25560</v>
      </c>
      <c r="O137" s="22">
        <v>42383.9</v>
      </c>
      <c r="P137" s="23"/>
      <c r="Q137" s="24">
        <f t="shared" si="11"/>
        <v>25560</v>
      </c>
      <c r="R137" s="25">
        <f t="shared" si="12"/>
        <v>42383.9</v>
      </c>
      <c r="S137" s="14">
        <f t="shared" si="13"/>
        <v>33971.949999999997</v>
      </c>
      <c r="T137" s="25">
        <f t="shared" si="14"/>
        <v>33971.949999999997</v>
      </c>
      <c r="U137" s="26">
        <f t="shared" si="15"/>
        <v>11896.293776004377</v>
      </c>
      <c r="V137" s="27">
        <f t="shared" si="16"/>
        <v>0.35017989182264714</v>
      </c>
      <c r="W137" s="28">
        <f>S137</f>
        <v>33971.949999999997</v>
      </c>
      <c r="X137" s="31" t="s">
        <v>18</v>
      </c>
    </row>
    <row r="138" spans="1:24" ht="27" x14ac:dyDescent="0.25">
      <c r="A138" s="41">
        <v>128</v>
      </c>
      <c r="B138" s="41">
        <v>931</v>
      </c>
      <c r="C138" s="42" t="s">
        <v>154</v>
      </c>
      <c r="D138" s="43" t="s">
        <v>25</v>
      </c>
      <c r="E138" s="44">
        <v>0</v>
      </c>
      <c r="F138" s="41">
        <v>1</v>
      </c>
      <c r="G138" s="43">
        <v>1</v>
      </c>
      <c r="H138" s="41">
        <v>85121802</v>
      </c>
      <c r="I138" s="45" t="s">
        <v>26</v>
      </c>
      <c r="J138" s="41">
        <v>904807</v>
      </c>
      <c r="K138" s="8">
        <v>23430</v>
      </c>
      <c r="L138" s="8">
        <f t="shared" si="10"/>
        <v>890.34</v>
      </c>
      <c r="M138" s="9">
        <f t="shared" si="17"/>
        <v>24320.34</v>
      </c>
      <c r="N138" s="10">
        <v>25560</v>
      </c>
      <c r="O138" s="32">
        <v>42383.9</v>
      </c>
      <c r="P138" s="12">
        <v>33600</v>
      </c>
      <c r="Q138" s="13">
        <f t="shared" si="11"/>
        <v>24320.34</v>
      </c>
      <c r="R138" s="14">
        <f t="shared" si="12"/>
        <v>42383.9</v>
      </c>
      <c r="S138" s="14">
        <f t="shared" si="13"/>
        <v>31466.06</v>
      </c>
      <c r="T138" s="14">
        <f t="shared" si="14"/>
        <v>29580</v>
      </c>
      <c r="U138" s="15">
        <f t="shared" si="15"/>
        <v>8360.538045508807</v>
      </c>
      <c r="V138" s="16">
        <f t="shared" si="16"/>
        <v>0.28264158368860065</v>
      </c>
      <c r="W138" s="17">
        <f>Q138</f>
        <v>24320.34</v>
      </c>
      <c r="X138" s="18" t="s">
        <v>16</v>
      </c>
    </row>
    <row r="139" spans="1:24" ht="27" x14ac:dyDescent="0.25">
      <c r="A139" s="45">
        <v>129</v>
      </c>
      <c r="B139" s="45">
        <v>931</v>
      </c>
      <c r="C139" s="46" t="s">
        <v>155</v>
      </c>
      <c r="D139" s="44" t="s">
        <v>25</v>
      </c>
      <c r="E139" s="47">
        <v>0</v>
      </c>
      <c r="F139" s="45">
        <v>1</v>
      </c>
      <c r="G139" s="44">
        <v>1</v>
      </c>
      <c r="H139" s="45">
        <v>85121802</v>
      </c>
      <c r="I139" s="48" t="s">
        <v>26</v>
      </c>
      <c r="J139" s="45">
        <v>904813</v>
      </c>
      <c r="K139" s="19">
        <v>19170</v>
      </c>
      <c r="L139" s="19">
        <f t="shared" si="10"/>
        <v>728.46</v>
      </c>
      <c r="M139" s="30">
        <f t="shared" si="17"/>
        <v>19898.46</v>
      </c>
      <c r="N139" s="21">
        <v>25560</v>
      </c>
      <c r="O139" s="22">
        <v>38538</v>
      </c>
      <c r="P139" s="23"/>
      <c r="Q139" s="24">
        <f t="shared" si="11"/>
        <v>19898.46</v>
      </c>
      <c r="R139" s="25">
        <f t="shared" si="12"/>
        <v>38538</v>
      </c>
      <c r="S139" s="14">
        <f t="shared" si="13"/>
        <v>27998.82</v>
      </c>
      <c r="T139" s="25">
        <f t="shared" si="14"/>
        <v>25560</v>
      </c>
      <c r="U139" s="26">
        <f t="shared" si="15"/>
        <v>9556.0972733224189</v>
      </c>
      <c r="V139" s="27">
        <f t="shared" si="16"/>
        <v>0.37386922039602577</v>
      </c>
      <c r="W139" s="28">
        <f>S139</f>
        <v>27998.82</v>
      </c>
      <c r="X139" s="31" t="s">
        <v>18</v>
      </c>
    </row>
    <row r="140" spans="1:24" ht="27" x14ac:dyDescent="0.25">
      <c r="A140" s="41">
        <v>130</v>
      </c>
      <c r="B140" s="41">
        <v>931</v>
      </c>
      <c r="C140" s="42" t="s">
        <v>156</v>
      </c>
      <c r="D140" s="43" t="s">
        <v>25</v>
      </c>
      <c r="E140" s="44">
        <v>0</v>
      </c>
      <c r="F140" s="41">
        <v>1</v>
      </c>
      <c r="G140" s="43">
        <v>1</v>
      </c>
      <c r="H140" s="41">
        <v>85121802</v>
      </c>
      <c r="I140" s="45" t="s">
        <v>26</v>
      </c>
      <c r="J140" s="41">
        <v>906021</v>
      </c>
      <c r="K140" s="8"/>
      <c r="L140" s="8">
        <f t="shared" ref="L140:L203" si="20">ROUND(K140*3.8%,2)</f>
        <v>0</v>
      </c>
      <c r="M140" s="9"/>
      <c r="N140" s="10">
        <v>46516</v>
      </c>
      <c r="O140" s="32">
        <v>37183.9</v>
      </c>
      <c r="P140" s="12"/>
      <c r="Q140" s="13">
        <f t="shared" ref="Q140:Q203" si="21">MIN(M140:P140)</f>
        <v>37183.9</v>
      </c>
      <c r="R140" s="14">
        <f t="shared" ref="R140:R203" si="22">MAX(M140:P140)</f>
        <v>46516</v>
      </c>
      <c r="S140" s="14">
        <f t="shared" ref="S140:S203" si="23">ROUND(AVERAGE(M140:P140),2)</f>
        <v>41849.949999999997</v>
      </c>
      <c r="T140" s="14">
        <f t="shared" ref="T140:T203" si="24">MEDIAN(M140:P140)</f>
        <v>41849.949999999997</v>
      </c>
      <c r="U140" s="15">
        <f t="shared" ref="U140:U203" si="25">STDEV(M140:P140)</f>
        <v>6598.7911927110108</v>
      </c>
      <c r="V140" s="16">
        <f t="shared" ref="V140:V203" si="26">U140/T140</f>
        <v>0.1576773972898656</v>
      </c>
      <c r="W140" s="17">
        <f>Q140</f>
        <v>37183.9</v>
      </c>
      <c r="X140" s="18" t="s">
        <v>16</v>
      </c>
    </row>
    <row r="141" spans="1:24" ht="27" x14ac:dyDescent="0.25">
      <c r="A141" s="45">
        <v>131</v>
      </c>
      <c r="B141" s="45">
        <v>931</v>
      </c>
      <c r="C141" s="46" t="s">
        <v>157</v>
      </c>
      <c r="D141" s="44" t="s">
        <v>25</v>
      </c>
      <c r="E141" s="47">
        <v>0</v>
      </c>
      <c r="F141" s="45">
        <v>1</v>
      </c>
      <c r="G141" s="44">
        <v>1</v>
      </c>
      <c r="H141" s="45">
        <v>85121802</v>
      </c>
      <c r="I141" s="48" t="s">
        <v>26</v>
      </c>
      <c r="J141" s="45">
        <v>903821</v>
      </c>
      <c r="K141" s="19">
        <v>8206</v>
      </c>
      <c r="L141" s="19">
        <f t="shared" si="20"/>
        <v>311.83</v>
      </c>
      <c r="M141" s="30">
        <f t="shared" ref="M141:M203" si="27">K141+L141</f>
        <v>8517.83</v>
      </c>
      <c r="N141" s="21">
        <v>8952</v>
      </c>
      <c r="O141" s="22">
        <v>11187.8</v>
      </c>
      <c r="P141" s="23">
        <v>22530.2</v>
      </c>
      <c r="Q141" s="24">
        <f t="shared" si="21"/>
        <v>8517.83</v>
      </c>
      <c r="R141" s="25">
        <f t="shared" si="22"/>
        <v>22530.2</v>
      </c>
      <c r="S141" s="14">
        <f t="shared" si="23"/>
        <v>12796.96</v>
      </c>
      <c r="T141" s="25">
        <f t="shared" si="24"/>
        <v>10069.9</v>
      </c>
      <c r="U141" s="26">
        <f t="shared" si="25"/>
        <v>6593.431776186434</v>
      </c>
      <c r="V141" s="27">
        <f t="shared" si="26"/>
        <v>0.65476636075695238</v>
      </c>
      <c r="W141" s="28">
        <f t="shared" ref="W141:W147" si="28">S141</f>
        <v>12796.96</v>
      </c>
      <c r="X141" s="31" t="s">
        <v>18</v>
      </c>
    </row>
    <row r="142" spans="1:24" ht="27" x14ac:dyDescent="0.25">
      <c r="A142" s="45">
        <v>132</v>
      </c>
      <c r="B142" s="45">
        <v>931</v>
      </c>
      <c r="C142" s="46" t="s">
        <v>158</v>
      </c>
      <c r="D142" s="44" t="s">
        <v>25</v>
      </c>
      <c r="E142" s="47">
        <v>0</v>
      </c>
      <c r="F142" s="45">
        <v>1</v>
      </c>
      <c r="G142" s="44">
        <v>1</v>
      </c>
      <c r="H142" s="45">
        <v>85121802</v>
      </c>
      <c r="I142" s="48" t="s">
        <v>26</v>
      </c>
      <c r="J142" s="45">
        <v>903895</v>
      </c>
      <c r="K142" s="19"/>
      <c r="L142" s="19">
        <f t="shared" si="20"/>
        <v>0</v>
      </c>
      <c r="M142" s="30"/>
      <c r="N142" s="21">
        <v>3714</v>
      </c>
      <c r="O142" s="22">
        <v>6630</v>
      </c>
      <c r="P142" s="23"/>
      <c r="Q142" s="24">
        <f t="shared" si="21"/>
        <v>3714</v>
      </c>
      <c r="R142" s="25">
        <f t="shared" si="22"/>
        <v>6630</v>
      </c>
      <c r="S142" s="14">
        <f t="shared" si="23"/>
        <v>5172</v>
      </c>
      <c r="T142" s="25">
        <f t="shared" si="24"/>
        <v>5172</v>
      </c>
      <c r="U142" s="26">
        <f t="shared" si="25"/>
        <v>2061.9233739399724</v>
      </c>
      <c r="V142" s="27">
        <f t="shared" si="26"/>
        <v>0.39867041259473557</v>
      </c>
      <c r="W142" s="28">
        <f t="shared" si="28"/>
        <v>5172</v>
      </c>
      <c r="X142" s="31" t="s">
        <v>18</v>
      </c>
    </row>
    <row r="143" spans="1:24" ht="27" x14ac:dyDescent="0.25">
      <c r="A143" s="45">
        <v>133</v>
      </c>
      <c r="B143" s="45">
        <v>931</v>
      </c>
      <c r="C143" s="46" t="s">
        <v>159</v>
      </c>
      <c r="D143" s="44" t="s">
        <v>25</v>
      </c>
      <c r="E143" s="47">
        <v>0</v>
      </c>
      <c r="F143" s="45">
        <v>1</v>
      </c>
      <c r="G143" s="44">
        <v>1</v>
      </c>
      <c r="H143" s="45">
        <v>85121802</v>
      </c>
      <c r="I143" s="48" t="s">
        <v>26</v>
      </c>
      <c r="J143" s="45">
        <v>903823</v>
      </c>
      <c r="K143" s="19">
        <v>7771.5</v>
      </c>
      <c r="L143" s="19">
        <f t="shared" si="20"/>
        <v>295.32</v>
      </c>
      <c r="M143" s="30">
        <f t="shared" si="27"/>
        <v>8066.82</v>
      </c>
      <c r="N143" s="21">
        <v>8478</v>
      </c>
      <c r="O143" s="22">
        <v>12877.8</v>
      </c>
      <c r="P143" s="23">
        <v>22530</v>
      </c>
      <c r="Q143" s="24">
        <f t="shared" si="21"/>
        <v>8066.82</v>
      </c>
      <c r="R143" s="25">
        <f t="shared" si="22"/>
        <v>22530</v>
      </c>
      <c r="S143" s="14">
        <f t="shared" si="23"/>
        <v>12988.16</v>
      </c>
      <c r="T143" s="25">
        <f t="shared" si="24"/>
        <v>10677.9</v>
      </c>
      <c r="U143" s="26">
        <f t="shared" si="25"/>
        <v>6723.590819800088</v>
      </c>
      <c r="V143" s="27">
        <f t="shared" si="26"/>
        <v>0.62967351443636743</v>
      </c>
      <c r="W143" s="28">
        <f t="shared" si="28"/>
        <v>12988.16</v>
      </c>
      <c r="X143" s="31" t="s">
        <v>18</v>
      </c>
    </row>
    <row r="144" spans="1:24" ht="27" x14ac:dyDescent="0.25">
      <c r="A144" s="45">
        <v>134</v>
      </c>
      <c r="B144" s="45">
        <v>931</v>
      </c>
      <c r="C144" s="46" t="s">
        <v>160</v>
      </c>
      <c r="D144" s="44" t="s">
        <v>25</v>
      </c>
      <c r="E144" s="47">
        <v>0</v>
      </c>
      <c r="F144" s="45">
        <v>1</v>
      </c>
      <c r="G144" s="44">
        <v>1</v>
      </c>
      <c r="H144" s="45">
        <v>85121802</v>
      </c>
      <c r="I144" s="48" t="s">
        <v>26</v>
      </c>
      <c r="J144" s="45">
        <v>903824</v>
      </c>
      <c r="K144" s="19">
        <v>3437.5</v>
      </c>
      <c r="L144" s="19">
        <f t="shared" si="20"/>
        <v>130.63</v>
      </c>
      <c r="M144" s="30">
        <f t="shared" si="27"/>
        <v>3568.13</v>
      </c>
      <c r="N144" s="21">
        <v>3750</v>
      </c>
      <c r="O144" s="22">
        <v>11057.8</v>
      </c>
      <c r="P144" s="23">
        <v>14044.8</v>
      </c>
      <c r="Q144" s="24">
        <f t="shared" si="21"/>
        <v>3568.13</v>
      </c>
      <c r="R144" s="25">
        <f t="shared" si="22"/>
        <v>14044.8</v>
      </c>
      <c r="S144" s="14">
        <f t="shared" si="23"/>
        <v>8105.18</v>
      </c>
      <c r="T144" s="25">
        <f t="shared" si="24"/>
        <v>7403.9</v>
      </c>
      <c r="U144" s="26">
        <f t="shared" si="25"/>
        <v>5277.293060641191</v>
      </c>
      <c r="V144" s="27">
        <f t="shared" si="26"/>
        <v>0.71277206075732946</v>
      </c>
      <c r="W144" s="28">
        <f t="shared" si="28"/>
        <v>8105.18</v>
      </c>
      <c r="X144" s="31" t="s">
        <v>18</v>
      </c>
    </row>
    <row r="145" spans="1:24" ht="27" x14ac:dyDescent="0.25">
      <c r="A145" s="45">
        <v>135</v>
      </c>
      <c r="B145" s="45">
        <v>931</v>
      </c>
      <c r="C145" s="46" t="s">
        <v>161</v>
      </c>
      <c r="D145" s="44" t="s">
        <v>25</v>
      </c>
      <c r="E145" s="47">
        <v>0</v>
      </c>
      <c r="F145" s="45">
        <v>1</v>
      </c>
      <c r="G145" s="44">
        <v>1</v>
      </c>
      <c r="H145" s="45">
        <v>85121802</v>
      </c>
      <c r="I145" s="48" t="s">
        <v>26</v>
      </c>
      <c r="J145" s="45">
        <v>903876</v>
      </c>
      <c r="K145" s="19">
        <v>3437.5</v>
      </c>
      <c r="L145" s="19">
        <f t="shared" si="20"/>
        <v>130.63</v>
      </c>
      <c r="M145" s="30">
        <f t="shared" si="27"/>
        <v>3568.13</v>
      </c>
      <c r="N145" s="21">
        <v>3714</v>
      </c>
      <c r="O145" s="22">
        <v>6630</v>
      </c>
      <c r="P145" s="23"/>
      <c r="Q145" s="24">
        <f t="shared" si="21"/>
        <v>3568.13</v>
      </c>
      <c r="R145" s="25">
        <f t="shared" si="22"/>
        <v>6630</v>
      </c>
      <c r="S145" s="14">
        <f t="shared" si="23"/>
        <v>4637.38</v>
      </c>
      <c r="T145" s="25">
        <f t="shared" si="24"/>
        <v>3714</v>
      </c>
      <c r="U145" s="26">
        <f t="shared" si="25"/>
        <v>1727.2030354400526</v>
      </c>
      <c r="V145" s="27">
        <f t="shared" si="26"/>
        <v>0.46505197507809709</v>
      </c>
      <c r="W145" s="28">
        <f t="shared" si="28"/>
        <v>4637.38</v>
      </c>
      <c r="X145" s="31" t="s">
        <v>18</v>
      </c>
    </row>
    <row r="146" spans="1:24" ht="27" x14ac:dyDescent="0.25">
      <c r="A146" s="45">
        <v>136</v>
      </c>
      <c r="B146" s="45">
        <v>931</v>
      </c>
      <c r="C146" s="46" t="s">
        <v>162</v>
      </c>
      <c r="D146" s="44" t="s">
        <v>25</v>
      </c>
      <c r="E146" s="47">
        <v>0</v>
      </c>
      <c r="F146" s="45">
        <v>1</v>
      </c>
      <c r="G146" s="44">
        <v>1</v>
      </c>
      <c r="H146" s="45">
        <v>85121802</v>
      </c>
      <c r="I146" s="48" t="s">
        <v>26</v>
      </c>
      <c r="J146" s="45">
        <v>906909</v>
      </c>
      <c r="K146" s="19"/>
      <c r="L146" s="19">
        <f t="shared" si="20"/>
        <v>0</v>
      </c>
      <c r="M146" s="30"/>
      <c r="N146" s="21">
        <v>5500</v>
      </c>
      <c r="O146" s="22">
        <v>21583.9</v>
      </c>
      <c r="P146" s="23">
        <v>16800</v>
      </c>
      <c r="Q146" s="24">
        <f t="shared" si="21"/>
        <v>5500</v>
      </c>
      <c r="R146" s="25">
        <f t="shared" si="22"/>
        <v>21583.9</v>
      </c>
      <c r="S146" s="14">
        <f t="shared" si="23"/>
        <v>14627.97</v>
      </c>
      <c r="T146" s="25">
        <f t="shared" si="24"/>
        <v>16800</v>
      </c>
      <c r="U146" s="26">
        <f t="shared" si="25"/>
        <v>8259.0106189139478</v>
      </c>
      <c r="V146" s="27">
        <f t="shared" si="26"/>
        <v>0.49160777493535401</v>
      </c>
      <c r="W146" s="28">
        <f t="shared" si="28"/>
        <v>14627.97</v>
      </c>
      <c r="X146" s="31" t="s">
        <v>18</v>
      </c>
    </row>
    <row r="147" spans="1:24" ht="27" x14ac:dyDescent="0.25">
      <c r="A147" s="45">
        <v>137</v>
      </c>
      <c r="B147" s="45">
        <v>931</v>
      </c>
      <c r="C147" s="46" t="s">
        <v>163</v>
      </c>
      <c r="D147" s="44" t="s">
        <v>25</v>
      </c>
      <c r="E147" s="47">
        <v>0</v>
      </c>
      <c r="F147" s="45">
        <v>1</v>
      </c>
      <c r="G147" s="44">
        <v>1</v>
      </c>
      <c r="H147" s="45">
        <v>85121802</v>
      </c>
      <c r="I147" s="48" t="s">
        <v>26</v>
      </c>
      <c r="J147" s="45">
        <v>903826</v>
      </c>
      <c r="K147" s="19"/>
      <c r="L147" s="19">
        <f t="shared" si="20"/>
        <v>0</v>
      </c>
      <c r="M147" s="30"/>
      <c r="N147" s="21">
        <v>4000</v>
      </c>
      <c r="O147" s="22">
        <v>13600</v>
      </c>
      <c r="P147" s="23">
        <v>9167</v>
      </c>
      <c r="Q147" s="24">
        <f t="shared" si="21"/>
        <v>4000</v>
      </c>
      <c r="R147" s="25">
        <f t="shared" si="22"/>
        <v>13600</v>
      </c>
      <c r="S147" s="14">
        <f t="shared" si="23"/>
        <v>8922.33</v>
      </c>
      <c r="T147" s="25">
        <f t="shared" si="24"/>
        <v>9167</v>
      </c>
      <c r="U147" s="26">
        <f t="shared" si="25"/>
        <v>4804.6744253209636</v>
      </c>
      <c r="V147" s="27">
        <f t="shared" si="26"/>
        <v>0.52412724177167702</v>
      </c>
      <c r="W147" s="28">
        <f t="shared" si="28"/>
        <v>8922.33</v>
      </c>
      <c r="X147" s="31" t="s">
        <v>18</v>
      </c>
    </row>
    <row r="148" spans="1:24" ht="27" x14ac:dyDescent="0.25">
      <c r="A148" s="41">
        <v>138</v>
      </c>
      <c r="B148" s="41">
        <v>931</v>
      </c>
      <c r="C148" s="42" t="s">
        <v>164</v>
      </c>
      <c r="D148" s="43" t="s">
        <v>25</v>
      </c>
      <c r="E148" s="44">
        <v>0</v>
      </c>
      <c r="F148" s="41">
        <v>1</v>
      </c>
      <c r="G148" s="43">
        <v>1</v>
      </c>
      <c r="H148" s="41">
        <v>85121802</v>
      </c>
      <c r="I148" s="45" t="s">
        <v>26</v>
      </c>
      <c r="J148" s="41">
        <v>902106</v>
      </c>
      <c r="K148" s="8">
        <v>59400</v>
      </c>
      <c r="L148" s="8">
        <f t="shared" si="20"/>
        <v>2257.1999999999998</v>
      </c>
      <c r="M148" s="9">
        <f t="shared" si="27"/>
        <v>61657.2</v>
      </c>
      <c r="N148" s="10">
        <v>47600</v>
      </c>
      <c r="O148" s="32">
        <v>60583.9</v>
      </c>
      <c r="P148" s="12">
        <v>40800</v>
      </c>
      <c r="Q148" s="13">
        <f t="shared" si="21"/>
        <v>40800</v>
      </c>
      <c r="R148" s="14">
        <f t="shared" si="22"/>
        <v>61657.2</v>
      </c>
      <c r="S148" s="14">
        <f t="shared" si="23"/>
        <v>52660.28</v>
      </c>
      <c r="T148" s="14">
        <f t="shared" si="24"/>
        <v>54091.95</v>
      </c>
      <c r="U148" s="15">
        <f t="shared" si="25"/>
        <v>10165.316829748421</v>
      </c>
      <c r="V148" s="16">
        <f t="shared" si="26"/>
        <v>0.18792661070174807</v>
      </c>
      <c r="W148" s="17">
        <f>Q148</f>
        <v>40800</v>
      </c>
      <c r="X148" s="18" t="s">
        <v>16</v>
      </c>
    </row>
    <row r="149" spans="1:24" ht="54" x14ac:dyDescent="0.25">
      <c r="A149" s="45">
        <v>139</v>
      </c>
      <c r="B149" s="45">
        <v>931</v>
      </c>
      <c r="C149" s="46" t="s">
        <v>165</v>
      </c>
      <c r="D149" s="44" t="s">
        <v>25</v>
      </c>
      <c r="E149" s="44">
        <v>0</v>
      </c>
      <c r="F149" s="45">
        <v>1</v>
      </c>
      <c r="G149" s="44">
        <v>1</v>
      </c>
      <c r="H149" s="45">
        <v>85121802</v>
      </c>
      <c r="I149" s="45" t="s">
        <v>26</v>
      </c>
      <c r="J149" s="45">
        <v>901210</v>
      </c>
      <c r="K149" s="19">
        <v>36000</v>
      </c>
      <c r="L149" s="19">
        <f t="shared" si="20"/>
        <v>1368</v>
      </c>
      <c r="M149" s="20">
        <f t="shared" si="27"/>
        <v>37368</v>
      </c>
      <c r="N149" s="21">
        <v>44000</v>
      </c>
      <c r="O149" s="22"/>
      <c r="P149" s="23">
        <v>49449</v>
      </c>
      <c r="Q149" s="24">
        <f t="shared" si="21"/>
        <v>37368</v>
      </c>
      <c r="R149" s="25">
        <f t="shared" si="22"/>
        <v>49449</v>
      </c>
      <c r="S149" s="14">
        <f t="shared" si="23"/>
        <v>43605.67</v>
      </c>
      <c r="T149" s="25">
        <f t="shared" si="24"/>
        <v>44000</v>
      </c>
      <c r="U149" s="26">
        <f t="shared" si="25"/>
        <v>6050.1458109150963</v>
      </c>
      <c r="V149" s="27">
        <f t="shared" si="26"/>
        <v>0.13750331388443401</v>
      </c>
      <c r="W149" s="28">
        <f>Q149</f>
        <v>37368</v>
      </c>
      <c r="X149" s="29" t="s">
        <v>16</v>
      </c>
    </row>
    <row r="150" spans="1:24" ht="27" x14ac:dyDescent="0.25">
      <c r="A150" s="45">
        <v>140</v>
      </c>
      <c r="B150" s="45">
        <v>931</v>
      </c>
      <c r="C150" s="46" t="s">
        <v>166</v>
      </c>
      <c r="D150" s="44" t="s">
        <v>25</v>
      </c>
      <c r="E150" s="47">
        <v>0</v>
      </c>
      <c r="F150" s="45">
        <v>1</v>
      </c>
      <c r="G150" s="44">
        <v>1</v>
      </c>
      <c r="H150" s="45">
        <v>85121802</v>
      </c>
      <c r="I150" s="48" t="s">
        <v>26</v>
      </c>
      <c r="J150" s="45">
        <v>901213</v>
      </c>
      <c r="K150" s="19">
        <v>12501.5</v>
      </c>
      <c r="L150" s="19">
        <f t="shared" si="20"/>
        <v>475.06</v>
      </c>
      <c r="M150" s="30">
        <f t="shared" si="27"/>
        <v>12976.56</v>
      </c>
      <c r="N150" s="21">
        <v>13638</v>
      </c>
      <c r="O150" s="22"/>
      <c r="P150" s="23">
        <v>34526.800000000003</v>
      </c>
      <c r="Q150" s="24">
        <f t="shared" si="21"/>
        <v>12976.56</v>
      </c>
      <c r="R150" s="25">
        <f t="shared" si="22"/>
        <v>34526.800000000003</v>
      </c>
      <c r="S150" s="14">
        <f t="shared" si="23"/>
        <v>20380.45</v>
      </c>
      <c r="T150" s="25">
        <f t="shared" si="24"/>
        <v>13638</v>
      </c>
      <c r="U150" s="26">
        <f t="shared" si="25"/>
        <v>12255.55868691972</v>
      </c>
      <c r="V150" s="27">
        <f t="shared" si="26"/>
        <v>0.89863313439798498</v>
      </c>
      <c r="W150" s="28">
        <f>S150</f>
        <v>20380.45</v>
      </c>
      <c r="X150" s="31" t="s">
        <v>18</v>
      </c>
    </row>
    <row r="151" spans="1:24" ht="81" x14ac:dyDescent="0.25">
      <c r="A151" s="41">
        <v>141</v>
      </c>
      <c r="B151" s="41">
        <v>931</v>
      </c>
      <c r="C151" s="42" t="s">
        <v>167</v>
      </c>
      <c r="D151" s="43" t="s">
        <v>25</v>
      </c>
      <c r="E151" s="44">
        <v>0</v>
      </c>
      <c r="F151" s="41">
        <v>1</v>
      </c>
      <c r="G151" s="43">
        <v>1</v>
      </c>
      <c r="H151" s="41">
        <v>85121802</v>
      </c>
      <c r="I151" s="45" t="s">
        <v>26</v>
      </c>
      <c r="J151" s="41">
        <v>901218</v>
      </c>
      <c r="K151" s="8">
        <v>28237</v>
      </c>
      <c r="L151" s="8">
        <f t="shared" si="20"/>
        <v>1073.01</v>
      </c>
      <c r="M151" s="9">
        <f t="shared" si="27"/>
        <v>29310.01</v>
      </c>
      <c r="N151" s="10">
        <v>30804</v>
      </c>
      <c r="O151" s="32"/>
      <c r="P151" s="12">
        <v>34526</v>
      </c>
      <c r="Q151" s="13">
        <f t="shared" si="21"/>
        <v>29310.01</v>
      </c>
      <c r="R151" s="14">
        <f t="shared" si="22"/>
        <v>34526</v>
      </c>
      <c r="S151" s="14">
        <f t="shared" si="23"/>
        <v>31546.67</v>
      </c>
      <c r="T151" s="14">
        <f t="shared" si="24"/>
        <v>30804</v>
      </c>
      <c r="U151" s="15">
        <f t="shared" si="25"/>
        <v>2686.1323434819819</v>
      </c>
      <c r="V151" s="16">
        <f t="shared" si="26"/>
        <v>8.7200764299505976E-2</v>
      </c>
      <c r="W151" s="17">
        <f>Q151</f>
        <v>29310.01</v>
      </c>
      <c r="X151" s="18" t="s">
        <v>16</v>
      </c>
    </row>
    <row r="152" spans="1:24" ht="27" x14ac:dyDescent="0.25">
      <c r="A152" s="45">
        <v>142</v>
      </c>
      <c r="B152" s="45">
        <v>931</v>
      </c>
      <c r="C152" s="46" t="s">
        <v>168</v>
      </c>
      <c r="D152" s="44" t="s">
        <v>25</v>
      </c>
      <c r="E152" s="44">
        <v>0</v>
      </c>
      <c r="F152" s="45">
        <v>1</v>
      </c>
      <c r="G152" s="44">
        <v>1</v>
      </c>
      <c r="H152" s="45">
        <v>85121802</v>
      </c>
      <c r="I152" s="45" t="s">
        <v>26</v>
      </c>
      <c r="J152" s="45">
        <v>904808</v>
      </c>
      <c r="K152" s="19"/>
      <c r="L152" s="19">
        <f t="shared" si="20"/>
        <v>0</v>
      </c>
      <c r="M152" s="20"/>
      <c r="N152" s="21">
        <v>42462</v>
      </c>
      <c r="O152" s="22">
        <v>52783.9</v>
      </c>
      <c r="P152" s="23">
        <v>45600</v>
      </c>
      <c r="Q152" s="24">
        <f t="shared" si="21"/>
        <v>42462</v>
      </c>
      <c r="R152" s="25">
        <f t="shared" si="22"/>
        <v>52783.9</v>
      </c>
      <c r="S152" s="14">
        <f t="shared" si="23"/>
        <v>46948.63</v>
      </c>
      <c r="T152" s="25">
        <f t="shared" si="24"/>
        <v>45600</v>
      </c>
      <c r="U152" s="26">
        <f t="shared" si="25"/>
        <v>5291.4566806630237</v>
      </c>
      <c r="V152" s="27">
        <f t="shared" si="26"/>
        <v>0.11604071668120666</v>
      </c>
      <c r="W152" s="28">
        <f>Q152</f>
        <v>42462</v>
      </c>
      <c r="X152" s="29" t="s">
        <v>16</v>
      </c>
    </row>
    <row r="153" spans="1:24" ht="67.5" x14ac:dyDescent="0.25">
      <c r="A153" s="45">
        <v>143</v>
      </c>
      <c r="B153" s="45">
        <v>931</v>
      </c>
      <c r="C153" s="46" t="s">
        <v>169</v>
      </c>
      <c r="D153" s="44" t="s">
        <v>25</v>
      </c>
      <c r="E153" s="47">
        <v>0</v>
      </c>
      <c r="F153" s="45">
        <v>1</v>
      </c>
      <c r="G153" s="44">
        <v>1</v>
      </c>
      <c r="H153" s="45">
        <v>85121802</v>
      </c>
      <c r="I153" s="48" t="s">
        <v>26</v>
      </c>
      <c r="J153" s="45">
        <v>904809</v>
      </c>
      <c r="K153" s="19">
        <v>30184</v>
      </c>
      <c r="L153" s="19">
        <f t="shared" si="20"/>
        <v>1146.99</v>
      </c>
      <c r="M153" s="30">
        <f t="shared" si="27"/>
        <v>31330.99</v>
      </c>
      <c r="N153" s="21">
        <v>32928</v>
      </c>
      <c r="O153" s="22">
        <v>31983.9</v>
      </c>
      <c r="P153" s="23">
        <v>52800</v>
      </c>
      <c r="Q153" s="24">
        <f t="shared" si="21"/>
        <v>31330.99</v>
      </c>
      <c r="R153" s="25">
        <f t="shared" si="22"/>
        <v>52800</v>
      </c>
      <c r="S153" s="14">
        <f t="shared" si="23"/>
        <v>37260.720000000001</v>
      </c>
      <c r="T153" s="25">
        <f t="shared" si="24"/>
        <v>32455.95</v>
      </c>
      <c r="U153" s="26">
        <f t="shared" si="25"/>
        <v>10380.241048936421</v>
      </c>
      <c r="V153" s="27">
        <f t="shared" si="26"/>
        <v>0.31982551886284089</v>
      </c>
      <c r="W153" s="28">
        <f>S153</f>
        <v>37260.720000000001</v>
      </c>
      <c r="X153" s="31" t="s">
        <v>18</v>
      </c>
    </row>
    <row r="154" spans="1:24" ht="27" x14ac:dyDescent="0.25">
      <c r="A154" s="41">
        <v>144</v>
      </c>
      <c r="B154" s="41">
        <v>931</v>
      </c>
      <c r="C154" s="42" t="s">
        <v>170</v>
      </c>
      <c r="D154" s="43" t="s">
        <v>25</v>
      </c>
      <c r="E154" s="44">
        <v>0</v>
      </c>
      <c r="F154" s="41">
        <v>1</v>
      </c>
      <c r="G154" s="43">
        <v>1</v>
      </c>
      <c r="H154" s="41">
        <v>85121802</v>
      </c>
      <c r="I154" s="45" t="s">
        <v>26</v>
      </c>
      <c r="J154" s="41">
        <v>902107</v>
      </c>
      <c r="K154" s="8"/>
      <c r="L154" s="8">
        <f t="shared" si="20"/>
        <v>0</v>
      </c>
      <c r="M154" s="9"/>
      <c r="N154" s="10">
        <v>49000</v>
      </c>
      <c r="O154" s="32">
        <v>47583.9</v>
      </c>
      <c r="P154" s="12"/>
      <c r="Q154" s="13">
        <f t="shared" si="21"/>
        <v>47583.9</v>
      </c>
      <c r="R154" s="14">
        <f t="shared" si="22"/>
        <v>49000</v>
      </c>
      <c r="S154" s="14">
        <f t="shared" si="23"/>
        <v>48291.95</v>
      </c>
      <c r="T154" s="14">
        <f t="shared" si="24"/>
        <v>48291.95</v>
      </c>
      <c r="U154" s="15">
        <f t="shared" si="25"/>
        <v>1001.3339128382689</v>
      </c>
      <c r="V154" s="16">
        <f t="shared" si="26"/>
        <v>2.0735006824911171E-2</v>
      </c>
      <c r="W154" s="17">
        <f>Q154</f>
        <v>47583.9</v>
      </c>
      <c r="X154" s="18" t="s">
        <v>16</v>
      </c>
    </row>
    <row r="155" spans="1:24" ht="27" x14ac:dyDescent="0.25">
      <c r="A155" s="45">
        <v>145</v>
      </c>
      <c r="B155" s="45">
        <v>931</v>
      </c>
      <c r="C155" s="46" t="s">
        <v>171</v>
      </c>
      <c r="D155" s="44" t="s">
        <v>25</v>
      </c>
      <c r="E155" s="44">
        <v>0</v>
      </c>
      <c r="F155" s="45">
        <v>1</v>
      </c>
      <c r="G155" s="44">
        <v>1</v>
      </c>
      <c r="H155" s="45">
        <v>85121802</v>
      </c>
      <c r="I155" s="45" t="s">
        <v>26</v>
      </c>
      <c r="J155" s="45">
        <v>906029</v>
      </c>
      <c r="K155" s="19"/>
      <c r="L155" s="19">
        <f t="shared" si="20"/>
        <v>0</v>
      </c>
      <c r="M155" s="20"/>
      <c r="N155" s="21">
        <v>49000</v>
      </c>
      <c r="O155" s="22">
        <v>47583.9</v>
      </c>
      <c r="P155" s="23"/>
      <c r="Q155" s="24">
        <f t="shared" si="21"/>
        <v>47583.9</v>
      </c>
      <c r="R155" s="25">
        <f t="shared" si="22"/>
        <v>49000</v>
      </c>
      <c r="S155" s="14">
        <f t="shared" si="23"/>
        <v>48291.95</v>
      </c>
      <c r="T155" s="25">
        <f t="shared" si="24"/>
        <v>48291.95</v>
      </c>
      <c r="U155" s="26">
        <f t="shared" si="25"/>
        <v>1001.3339128382689</v>
      </c>
      <c r="V155" s="27">
        <f t="shared" si="26"/>
        <v>2.0735006824911171E-2</v>
      </c>
      <c r="W155" s="28">
        <f>Q155</f>
        <v>47583.9</v>
      </c>
      <c r="X155" s="29" t="s">
        <v>16</v>
      </c>
    </row>
    <row r="156" spans="1:24" ht="27" x14ac:dyDescent="0.25">
      <c r="A156" s="45">
        <v>146</v>
      </c>
      <c r="B156" s="45">
        <v>931</v>
      </c>
      <c r="C156" s="46" t="s">
        <v>172</v>
      </c>
      <c r="D156" s="44" t="s">
        <v>25</v>
      </c>
      <c r="E156" s="44">
        <v>0</v>
      </c>
      <c r="F156" s="45">
        <v>1</v>
      </c>
      <c r="G156" s="44">
        <v>1</v>
      </c>
      <c r="H156" s="45">
        <v>85121802</v>
      </c>
      <c r="I156" s="45" t="s">
        <v>26</v>
      </c>
      <c r="J156" s="45">
        <v>906030</v>
      </c>
      <c r="K156" s="19"/>
      <c r="L156" s="19">
        <f t="shared" si="20"/>
        <v>0</v>
      </c>
      <c r="M156" s="20"/>
      <c r="N156" s="21">
        <v>49000</v>
      </c>
      <c r="O156" s="22">
        <v>47583.9</v>
      </c>
      <c r="P156" s="23"/>
      <c r="Q156" s="24">
        <f t="shared" si="21"/>
        <v>47583.9</v>
      </c>
      <c r="R156" s="25">
        <f t="shared" si="22"/>
        <v>49000</v>
      </c>
      <c r="S156" s="14">
        <f t="shared" si="23"/>
        <v>48291.95</v>
      </c>
      <c r="T156" s="25">
        <f t="shared" si="24"/>
        <v>48291.95</v>
      </c>
      <c r="U156" s="26">
        <f t="shared" si="25"/>
        <v>1001.3339128382689</v>
      </c>
      <c r="V156" s="27">
        <f t="shared" si="26"/>
        <v>2.0735006824911171E-2</v>
      </c>
      <c r="W156" s="28">
        <f>Q156</f>
        <v>47583.9</v>
      </c>
      <c r="X156" s="29" t="s">
        <v>16</v>
      </c>
    </row>
    <row r="157" spans="1:24" ht="27" x14ac:dyDescent="0.25">
      <c r="A157" s="45">
        <v>147</v>
      </c>
      <c r="B157" s="45">
        <v>931</v>
      </c>
      <c r="C157" s="46" t="s">
        <v>173</v>
      </c>
      <c r="D157" s="44" t="s">
        <v>25</v>
      </c>
      <c r="E157" s="47">
        <v>0</v>
      </c>
      <c r="F157" s="45">
        <v>1</v>
      </c>
      <c r="G157" s="44">
        <v>1</v>
      </c>
      <c r="H157" s="45">
        <v>85121802</v>
      </c>
      <c r="I157" s="48" t="s">
        <v>26</v>
      </c>
      <c r="J157" s="45">
        <v>903857</v>
      </c>
      <c r="K157" s="19"/>
      <c r="L157" s="19">
        <f t="shared" si="20"/>
        <v>0</v>
      </c>
      <c r="M157" s="30"/>
      <c r="N157" s="21">
        <v>4398</v>
      </c>
      <c r="O157" s="22">
        <v>10927.8</v>
      </c>
      <c r="P157" s="23"/>
      <c r="Q157" s="24">
        <f t="shared" si="21"/>
        <v>4398</v>
      </c>
      <c r="R157" s="25">
        <f t="shared" si="22"/>
        <v>10927.8</v>
      </c>
      <c r="S157" s="14">
        <f t="shared" si="23"/>
        <v>7662.9</v>
      </c>
      <c r="T157" s="25">
        <f t="shared" si="24"/>
        <v>7662.9</v>
      </c>
      <c r="U157" s="26">
        <f t="shared" si="25"/>
        <v>4617.2658597919162</v>
      </c>
      <c r="V157" s="27">
        <f t="shared" si="26"/>
        <v>0.60254810317137331</v>
      </c>
      <c r="W157" s="28">
        <f>S157</f>
        <v>7662.9</v>
      </c>
      <c r="X157" s="31" t="s">
        <v>18</v>
      </c>
    </row>
    <row r="158" spans="1:24" ht="27" x14ac:dyDescent="0.25">
      <c r="A158" s="45">
        <v>148</v>
      </c>
      <c r="B158" s="45">
        <v>931</v>
      </c>
      <c r="C158" s="46" t="s">
        <v>174</v>
      </c>
      <c r="D158" s="44" t="s">
        <v>25</v>
      </c>
      <c r="E158" s="47">
        <v>0</v>
      </c>
      <c r="F158" s="45">
        <v>1</v>
      </c>
      <c r="G158" s="44">
        <v>1</v>
      </c>
      <c r="H158" s="45">
        <v>85121802</v>
      </c>
      <c r="I158" s="48" t="s">
        <v>26</v>
      </c>
      <c r="J158" s="45">
        <v>903828</v>
      </c>
      <c r="K158" s="19">
        <v>6325</v>
      </c>
      <c r="L158" s="19">
        <f t="shared" si="20"/>
        <v>240.35</v>
      </c>
      <c r="M158" s="30">
        <f t="shared" si="27"/>
        <v>6565.35</v>
      </c>
      <c r="N158" s="21">
        <v>6900</v>
      </c>
      <c r="O158" s="22">
        <v>11837.8</v>
      </c>
      <c r="P158" s="23">
        <v>17263</v>
      </c>
      <c r="Q158" s="24">
        <f t="shared" si="21"/>
        <v>6565.35</v>
      </c>
      <c r="R158" s="25">
        <f t="shared" si="22"/>
        <v>17263</v>
      </c>
      <c r="S158" s="14">
        <f t="shared" si="23"/>
        <v>10641.54</v>
      </c>
      <c r="T158" s="25">
        <f t="shared" si="24"/>
        <v>9368.9</v>
      </c>
      <c r="U158" s="26">
        <f t="shared" si="25"/>
        <v>5029.5532275698515</v>
      </c>
      <c r="V158" s="27">
        <f t="shared" si="26"/>
        <v>0.53683497823328796</v>
      </c>
      <c r="W158" s="28">
        <f>S158</f>
        <v>10641.54</v>
      </c>
      <c r="X158" s="31" t="s">
        <v>18</v>
      </c>
    </row>
    <row r="159" spans="1:24" ht="27" x14ac:dyDescent="0.25">
      <c r="A159" s="41">
        <v>149</v>
      </c>
      <c r="B159" s="41">
        <v>931</v>
      </c>
      <c r="C159" s="42" t="s">
        <v>175</v>
      </c>
      <c r="D159" s="43" t="s">
        <v>25</v>
      </c>
      <c r="E159" s="44">
        <v>0</v>
      </c>
      <c r="F159" s="41">
        <v>1</v>
      </c>
      <c r="G159" s="43">
        <v>1</v>
      </c>
      <c r="H159" s="41">
        <v>85121802</v>
      </c>
      <c r="I159" s="45" t="s">
        <v>26</v>
      </c>
      <c r="J159" s="41">
        <v>905731</v>
      </c>
      <c r="K159" s="8"/>
      <c r="L159" s="8">
        <f t="shared" si="20"/>
        <v>0</v>
      </c>
      <c r="M159" s="9"/>
      <c r="N159" s="10">
        <v>49000</v>
      </c>
      <c r="O159" s="32">
        <v>50183.9</v>
      </c>
      <c r="P159" s="12"/>
      <c r="Q159" s="13">
        <f t="shared" si="21"/>
        <v>49000</v>
      </c>
      <c r="R159" s="14">
        <f t="shared" si="22"/>
        <v>50183.9</v>
      </c>
      <c r="S159" s="14">
        <f t="shared" si="23"/>
        <v>49591.95</v>
      </c>
      <c r="T159" s="14">
        <f t="shared" si="24"/>
        <v>49591.95</v>
      </c>
      <c r="U159" s="15">
        <f t="shared" si="25"/>
        <v>837.1437182467547</v>
      </c>
      <c r="V159" s="16">
        <f t="shared" si="26"/>
        <v>1.6880637245495586E-2</v>
      </c>
      <c r="W159" s="17">
        <f t="shared" ref="W159:W173" si="29">Q159</f>
        <v>49000</v>
      </c>
      <c r="X159" s="18" t="s">
        <v>16</v>
      </c>
    </row>
    <row r="160" spans="1:24" ht="40.5" x14ac:dyDescent="0.25">
      <c r="A160" s="45">
        <v>150</v>
      </c>
      <c r="B160" s="45">
        <v>931</v>
      </c>
      <c r="C160" s="46" t="s">
        <v>176</v>
      </c>
      <c r="D160" s="44" t="s">
        <v>25</v>
      </c>
      <c r="E160" s="44">
        <v>0</v>
      </c>
      <c r="F160" s="45">
        <v>1</v>
      </c>
      <c r="G160" s="44">
        <v>1</v>
      </c>
      <c r="H160" s="45">
        <v>85121802</v>
      </c>
      <c r="I160" s="45" t="s">
        <v>26</v>
      </c>
      <c r="J160" s="45">
        <v>908436</v>
      </c>
      <c r="K160" s="19">
        <v>231000</v>
      </c>
      <c r="L160" s="19">
        <f t="shared" si="20"/>
        <v>8778</v>
      </c>
      <c r="M160" s="20">
        <f t="shared" si="27"/>
        <v>239778</v>
      </c>
      <c r="N160" s="21">
        <v>210000</v>
      </c>
      <c r="O160" s="22">
        <v>104783.9</v>
      </c>
      <c r="P160" s="23">
        <v>184440</v>
      </c>
      <c r="Q160" s="24">
        <f t="shared" si="21"/>
        <v>104783.9</v>
      </c>
      <c r="R160" s="25">
        <f t="shared" si="22"/>
        <v>239778</v>
      </c>
      <c r="S160" s="14">
        <f t="shared" si="23"/>
        <v>184750.48</v>
      </c>
      <c r="T160" s="25">
        <f t="shared" si="24"/>
        <v>197220</v>
      </c>
      <c r="U160" s="26">
        <f t="shared" si="25"/>
        <v>57908.883982533225</v>
      </c>
      <c r="V160" s="27">
        <f t="shared" si="26"/>
        <v>0.29362581879390137</v>
      </c>
      <c r="W160" s="28">
        <f t="shared" si="29"/>
        <v>104783.9</v>
      </c>
      <c r="X160" s="29" t="s">
        <v>16</v>
      </c>
    </row>
    <row r="161" spans="1:24" ht="27" x14ac:dyDescent="0.25">
      <c r="A161" s="45">
        <v>151</v>
      </c>
      <c r="B161" s="45">
        <v>931</v>
      </c>
      <c r="C161" s="46" t="s">
        <v>177</v>
      </c>
      <c r="D161" s="44" t="s">
        <v>25</v>
      </c>
      <c r="E161" s="44">
        <v>0</v>
      </c>
      <c r="F161" s="45">
        <v>1</v>
      </c>
      <c r="G161" s="44">
        <v>1</v>
      </c>
      <c r="H161" s="45">
        <v>85121802</v>
      </c>
      <c r="I161" s="45" t="s">
        <v>26</v>
      </c>
      <c r="J161" s="45">
        <v>905736</v>
      </c>
      <c r="K161" s="19">
        <v>45900</v>
      </c>
      <c r="L161" s="19">
        <f t="shared" si="20"/>
        <v>1744.2</v>
      </c>
      <c r="M161" s="20">
        <f t="shared" si="27"/>
        <v>47644.2</v>
      </c>
      <c r="N161" s="21">
        <v>49000</v>
      </c>
      <c r="O161" s="22">
        <v>47583.9</v>
      </c>
      <c r="P161" s="23"/>
      <c r="Q161" s="24">
        <f t="shared" si="21"/>
        <v>47583.9</v>
      </c>
      <c r="R161" s="25">
        <f t="shared" si="22"/>
        <v>49000</v>
      </c>
      <c r="S161" s="14">
        <f t="shared" si="23"/>
        <v>48076.03</v>
      </c>
      <c r="T161" s="25">
        <f t="shared" si="24"/>
        <v>47644.2</v>
      </c>
      <c r="U161" s="26">
        <f t="shared" si="25"/>
        <v>800.74641637245793</v>
      </c>
      <c r="V161" s="27">
        <f t="shared" si="26"/>
        <v>1.6806797393438402E-2</v>
      </c>
      <c r="W161" s="28">
        <f t="shared" si="29"/>
        <v>47583.9</v>
      </c>
      <c r="X161" s="29" t="s">
        <v>16</v>
      </c>
    </row>
    <row r="162" spans="1:24" ht="27" x14ac:dyDescent="0.25">
      <c r="A162" s="45">
        <v>152</v>
      </c>
      <c r="B162" s="45">
        <v>931</v>
      </c>
      <c r="C162" s="46" t="s">
        <v>178</v>
      </c>
      <c r="D162" s="44" t="s">
        <v>25</v>
      </c>
      <c r="E162" s="44">
        <v>0</v>
      </c>
      <c r="F162" s="45">
        <v>1</v>
      </c>
      <c r="G162" s="44">
        <v>1</v>
      </c>
      <c r="H162" s="45">
        <v>85121802</v>
      </c>
      <c r="I162" s="45" t="s">
        <v>26</v>
      </c>
      <c r="J162" s="45">
        <v>905736</v>
      </c>
      <c r="K162" s="19">
        <v>45900</v>
      </c>
      <c r="L162" s="19">
        <f t="shared" si="20"/>
        <v>1744.2</v>
      </c>
      <c r="M162" s="20">
        <f t="shared" si="27"/>
        <v>47644.2</v>
      </c>
      <c r="N162" s="21">
        <v>49000</v>
      </c>
      <c r="O162" s="22">
        <v>47583.9</v>
      </c>
      <c r="P162" s="23"/>
      <c r="Q162" s="24">
        <f t="shared" si="21"/>
        <v>47583.9</v>
      </c>
      <c r="R162" s="25">
        <f t="shared" si="22"/>
        <v>49000</v>
      </c>
      <c r="S162" s="14">
        <f t="shared" si="23"/>
        <v>48076.03</v>
      </c>
      <c r="T162" s="25">
        <f t="shared" si="24"/>
        <v>47644.2</v>
      </c>
      <c r="U162" s="26">
        <f t="shared" si="25"/>
        <v>800.74641637245793</v>
      </c>
      <c r="V162" s="27">
        <f t="shared" si="26"/>
        <v>1.6806797393438402E-2</v>
      </c>
      <c r="W162" s="28">
        <f t="shared" si="29"/>
        <v>47583.9</v>
      </c>
      <c r="X162" s="29" t="s">
        <v>16</v>
      </c>
    </row>
    <row r="163" spans="1:24" ht="67.5" x14ac:dyDescent="0.25">
      <c r="A163" s="45">
        <v>153</v>
      </c>
      <c r="B163" s="45">
        <v>931</v>
      </c>
      <c r="C163" s="46" t="s">
        <v>179</v>
      </c>
      <c r="D163" s="44" t="s">
        <v>25</v>
      </c>
      <c r="E163" s="44">
        <v>0</v>
      </c>
      <c r="F163" s="45">
        <v>1</v>
      </c>
      <c r="G163" s="44">
        <v>1</v>
      </c>
      <c r="H163" s="45">
        <v>85121802</v>
      </c>
      <c r="I163" s="45" t="s">
        <v>26</v>
      </c>
      <c r="J163" s="45">
        <v>902010</v>
      </c>
      <c r="K163" s="19">
        <v>34611.5</v>
      </c>
      <c r="L163" s="19">
        <f t="shared" si="20"/>
        <v>1315.24</v>
      </c>
      <c r="M163" s="20">
        <f t="shared" si="27"/>
        <v>35926.74</v>
      </c>
      <c r="N163" s="21">
        <v>37758</v>
      </c>
      <c r="O163" s="22">
        <v>42258</v>
      </c>
      <c r="P163" s="23"/>
      <c r="Q163" s="24">
        <f t="shared" si="21"/>
        <v>35926.74</v>
      </c>
      <c r="R163" s="25">
        <f t="shared" si="22"/>
        <v>42258</v>
      </c>
      <c r="S163" s="14">
        <f t="shared" si="23"/>
        <v>38647.58</v>
      </c>
      <c r="T163" s="25">
        <f t="shared" si="24"/>
        <v>37758</v>
      </c>
      <c r="U163" s="26">
        <f t="shared" si="25"/>
        <v>3258.0251271590901</v>
      </c>
      <c r="V163" s="27">
        <f t="shared" si="26"/>
        <v>8.6287015391680974E-2</v>
      </c>
      <c r="W163" s="28">
        <f t="shared" si="29"/>
        <v>35926.74</v>
      </c>
      <c r="X163" s="29" t="s">
        <v>16</v>
      </c>
    </row>
    <row r="164" spans="1:24" ht="67.5" x14ac:dyDescent="0.25">
      <c r="A164" s="45">
        <v>154</v>
      </c>
      <c r="B164" s="45">
        <v>931</v>
      </c>
      <c r="C164" s="46" t="s">
        <v>180</v>
      </c>
      <c r="D164" s="44" t="s">
        <v>25</v>
      </c>
      <c r="E164" s="44">
        <v>0</v>
      </c>
      <c r="F164" s="45">
        <v>1</v>
      </c>
      <c r="G164" s="44">
        <v>1</v>
      </c>
      <c r="H164" s="45">
        <v>85121802</v>
      </c>
      <c r="I164" s="45" t="s">
        <v>26</v>
      </c>
      <c r="J164" s="45">
        <v>902011</v>
      </c>
      <c r="K164" s="19">
        <v>34611.5</v>
      </c>
      <c r="L164" s="19">
        <f t="shared" si="20"/>
        <v>1315.24</v>
      </c>
      <c r="M164" s="20">
        <f t="shared" si="27"/>
        <v>35926.74</v>
      </c>
      <c r="N164" s="21">
        <v>37758</v>
      </c>
      <c r="O164" s="22">
        <v>42257.8</v>
      </c>
      <c r="P164" s="23"/>
      <c r="Q164" s="24">
        <f t="shared" si="21"/>
        <v>35926.74</v>
      </c>
      <c r="R164" s="25">
        <f t="shared" si="22"/>
        <v>42257.8</v>
      </c>
      <c r="S164" s="14">
        <f t="shared" si="23"/>
        <v>38647.51</v>
      </c>
      <c r="T164" s="25">
        <f t="shared" si="24"/>
        <v>37758</v>
      </c>
      <c r="U164" s="26">
        <f t="shared" si="25"/>
        <v>3257.9143111096937</v>
      </c>
      <c r="V164" s="27">
        <f t="shared" si="26"/>
        <v>8.628408048915974E-2</v>
      </c>
      <c r="W164" s="28">
        <f t="shared" si="29"/>
        <v>35926.74</v>
      </c>
      <c r="X164" s="29" t="s">
        <v>16</v>
      </c>
    </row>
    <row r="165" spans="1:24" ht="27" x14ac:dyDescent="0.25">
      <c r="A165" s="45">
        <v>155</v>
      </c>
      <c r="B165" s="45">
        <v>931</v>
      </c>
      <c r="C165" s="46" t="s">
        <v>181</v>
      </c>
      <c r="D165" s="44" t="s">
        <v>25</v>
      </c>
      <c r="E165" s="44">
        <v>0</v>
      </c>
      <c r="F165" s="45">
        <v>1</v>
      </c>
      <c r="G165" s="44">
        <v>1</v>
      </c>
      <c r="H165" s="45">
        <v>85121802</v>
      </c>
      <c r="I165" s="45" t="s">
        <v>26</v>
      </c>
      <c r="J165" s="45">
        <v>902104</v>
      </c>
      <c r="K165" s="19">
        <v>32587.5</v>
      </c>
      <c r="L165" s="19">
        <f t="shared" si="20"/>
        <v>1238.33</v>
      </c>
      <c r="M165" s="20">
        <f t="shared" si="27"/>
        <v>33825.83</v>
      </c>
      <c r="N165" s="21">
        <v>35550</v>
      </c>
      <c r="O165" s="22">
        <v>55383.9</v>
      </c>
      <c r="P165" s="23">
        <v>43890</v>
      </c>
      <c r="Q165" s="24">
        <f t="shared" si="21"/>
        <v>33825.83</v>
      </c>
      <c r="R165" s="25">
        <f t="shared" si="22"/>
        <v>55383.9</v>
      </c>
      <c r="S165" s="14">
        <f t="shared" si="23"/>
        <v>42162.43</v>
      </c>
      <c r="T165" s="25">
        <f t="shared" si="24"/>
        <v>39720</v>
      </c>
      <c r="U165" s="26">
        <f t="shared" si="25"/>
        <v>9849.1098943115048</v>
      </c>
      <c r="V165" s="27">
        <f t="shared" si="26"/>
        <v>0.24796349180039035</v>
      </c>
      <c r="W165" s="28">
        <f t="shared" si="29"/>
        <v>33825.83</v>
      </c>
      <c r="X165" s="29" t="s">
        <v>16</v>
      </c>
    </row>
    <row r="166" spans="1:24" ht="27" x14ac:dyDescent="0.25">
      <c r="A166" s="45">
        <v>156</v>
      </c>
      <c r="B166" s="45">
        <v>931</v>
      </c>
      <c r="C166" s="46" t="s">
        <v>182</v>
      </c>
      <c r="D166" s="44" t="s">
        <v>25</v>
      </c>
      <c r="E166" s="44">
        <v>0</v>
      </c>
      <c r="F166" s="45">
        <v>1</v>
      </c>
      <c r="G166" s="44">
        <v>1</v>
      </c>
      <c r="H166" s="45">
        <v>85121802</v>
      </c>
      <c r="I166" s="45" t="s">
        <v>26</v>
      </c>
      <c r="J166" s="45">
        <v>906418</v>
      </c>
      <c r="K166" s="19"/>
      <c r="L166" s="19">
        <f t="shared" si="20"/>
        <v>0</v>
      </c>
      <c r="M166" s="20"/>
      <c r="N166" s="21">
        <v>31900</v>
      </c>
      <c r="O166" s="22">
        <v>28083.9</v>
      </c>
      <c r="P166" s="23"/>
      <c r="Q166" s="24">
        <f t="shared" si="21"/>
        <v>28083.9</v>
      </c>
      <c r="R166" s="25">
        <f t="shared" si="22"/>
        <v>31900</v>
      </c>
      <c r="S166" s="14">
        <f t="shared" si="23"/>
        <v>29991.95</v>
      </c>
      <c r="T166" s="25">
        <f t="shared" si="24"/>
        <v>29991.95</v>
      </c>
      <c r="U166" s="26">
        <f t="shared" si="25"/>
        <v>2698.3901876859832</v>
      </c>
      <c r="V166" s="27">
        <f t="shared" si="26"/>
        <v>8.9970481668780564E-2</v>
      </c>
      <c r="W166" s="28">
        <f t="shared" si="29"/>
        <v>28083.9</v>
      </c>
      <c r="X166" s="29" t="s">
        <v>16</v>
      </c>
    </row>
    <row r="167" spans="1:24" ht="27" x14ac:dyDescent="0.25">
      <c r="A167" s="45">
        <v>157</v>
      </c>
      <c r="B167" s="45">
        <v>931</v>
      </c>
      <c r="C167" s="46" t="s">
        <v>183</v>
      </c>
      <c r="D167" s="44" t="s">
        <v>25</v>
      </c>
      <c r="E167" s="44">
        <v>0</v>
      </c>
      <c r="F167" s="45">
        <v>1</v>
      </c>
      <c r="G167" s="44">
        <v>1</v>
      </c>
      <c r="H167" s="45">
        <v>85121802</v>
      </c>
      <c r="I167" s="45" t="s">
        <v>26</v>
      </c>
      <c r="J167" s="45">
        <v>906245</v>
      </c>
      <c r="K167" s="19"/>
      <c r="L167" s="19">
        <f t="shared" si="20"/>
        <v>0</v>
      </c>
      <c r="M167" s="20"/>
      <c r="N167" s="21">
        <v>49000</v>
      </c>
      <c r="O167" s="22">
        <v>47583.9</v>
      </c>
      <c r="P167" s="23"/>
      <c r="Q167" s="24">
        <f t="shared" si="21"/>
        <v>47583.9</v>
      </c>
      <c r="R167" s="25">
        <f t="shared" si="22"/>
        <v>49000</v>
      </c>
      <c r="S167" s="14">
        <f t="shared" si="23"/>
        <v>48291.95</v>
      </c>
      <c r="T167" s="25">
        <f t="shared" si="24"/>
        <v>48291.95</v>
      </c>
      <c r="U167" s="26">
        <f t="shared" si="25"/>
        <v>1001.3339128382689</v>
      </c>
      <c r="V167" s="27">
        <f t="shared" si="26"/>
        <v>2.0735006824911171E-2</v>
      </c>
      <c r="W167" s="28">
        <f t="shared" si="29"/>
        <v>47583.9</v>
      </c>
      <c r="X167" s="29" t="s">
        <v>16</v>
      </c>
    </row>
    <row r="168" spans="1:24" ht="27" x14ac:dyDescent="0.25">
      <c r="A168" s="45">
        <v>158</v>
      </c>
      <c r="B168" s="45">
        <v>931</v>
      </c>
      <c r="C168" s="46" t="s">
        <v>184</v>
      </c>
      <c r="D168" s="44" t="s">
        <v>25</v>
      </c>
      <c r="E168" s="44">
        <v>0</v>
      </c>
      <c r="F168" s="45">
        <v>1</v>
      </c>
      <c r="G168" s="44">
        <v>1</v>
      </c>
      <c r="H168" s="45">
        <v>85121802</v>
      </c>
      <c r="I168" s="45" t="s">
        <v>26</v>
      </c>
      <c r="J168" s="45">
        <v>905736</v>
      </c>
      <c r="K168" s="19"/>
      <c r="L168" s="19">
        <f t="shared" si="20"/>
        <v>0</v>
      </c>
      <c r="M168" s="20"/>
      <c r="N168" s="21">
        <v>50400</v>
      </c>
      <c r="O168" s="22">
        <v>47583.9</v>
      </c>
      <c r="P168" s="23"/>
      <c r="Q168" s="24">
        <f t="shared" si="21"/>
        <v>47583.9</v>
      </c>
      <c r="R168" s="25">
        <f t="shared" si="22"/>
        <v>50400</v>
      </c>
      <c r="S168" s="14">
        <f t="shared" si="23"/>
        <v>48991.95</v>
      </c>
      <c r="T168" s="25">
        <f t="shared" si="24"/>
        <v>48991.95</v>
      </c>
      <c r="U168" s="26">
        <f t="shared" si="25"/>
        <v>1991.2834064994354</v>
      </c>
      <c r="V168" s="27">
        <f t="shared" si="26"/>
        <v>4.0645114278966964E-2</v>
      </c>
      <c r="W168" s="28">
        <f t="shared" si="29"/>
        <v>47583.9</v>
      </c>
      <c r="X168" s="29" t="s">
        <v>16</v>
      </c>
    </row>
    <row r="169" spans="1:24" ht="27" x14ac:dyDescent="0.25">
      <c r="A169" s="45">
        <v>159</v>
      </c>
      <c r="B169" s="45">
        <v>931</v>
      </c>
      <c r="C169" s="46" t="s">
        <v>185</v>
      </c>
      <c r="D169" s="44" t="s">
        <v>25</v>
      </c>
      <c r="E169" s="44">
        <v>0</v>
      </c>
      <c r="F169" s="45">
        <v>1</v>
      </c>
      <c r="G169" s="44">
        <v>1</v>
      </c>
      <c r="H169" s="45">
        <v>85121802</v>
      </c>
      <c r="I169" s="45" t="s">
        <v>26</v>
      </c>
      <c r="J169" s="45">
        <v>905736</v>
      </c>
      <c r="K169" s="19"/>
      <c r="L169" s="19">
        <f t="shared" si="20"/>
        <v>0</v>
      </c>
      <c r="M169" s="20"/>
      <c r="N169" s="21">
        <v>50400</v>
      </c>
      <c r="O169" s="22">
        <v>47583.9</v>
      </c>
      <c r="P169" s="23"/>
      <c r="Q169" s="24">
        <f t="shared" si="21"/>
        <v>47583.9</v>
      </c>
      <c r="R169" s="25">
        <f t="shared" si="22"/>
        <v>50400</v>
      </c>
      <c r="S169" s="14">
        <f t="shared" si="23"/>
        <v>48991.95</v>
      </c>
      <c r="T169" s="25">
        <f t="shared" si="24"/>
        <v>48991.95</v>
      </c>
      <c r="U169" s="26">
        <f t="shared" si="25"/>
        <v>1991.2834064994354</v>
      </c>
      <c r="V169" s="27">
        <f t="shared" si="26"/>
        <v>4.0645114278966964E-2</v>
      </c>
      <c r="W169" s="28">
        <f t="shared" si="29"/>
        <v>47583.9</v>
      </c>
      <c r="X169" s="29" t="s">
        <v>16</v>
      </c>
    </row>
    <row r="170" spans="1:24" ht="27" x14ac:dyDescent="0.25">
      <c r="A170" s="45">
        <v>160</v>
      </c>
      <c r="B170" s="45">
        <v>931</v>
      </c>
      <c r="C170" s="46" t="s">
        <v>186</v>
      </c>
      <c r="D170" s="44" t="s">
        <v>25</v>
      </c>
      <c r="E170" s="44">
        <v>0</v>
      </c>
      <c r="F170" s="45">
        <v>1</v>
      </c>
      <c r="G170" s="44">
        <v>1</v>
      </c>
      <c r="H170" s="45">
        <v>85121802</v>
      </c>
      <c r="I170" s="45" t="s">
        <v>26</v>
      </c>
      <c r="J170" s="45">
        <v>906808</v>
      </c>
      <c r="K170" s="19"/>
      <c r="L170" s="19">
        <f t="shared" si="20"/>
        <v>0</v>
      </c>
      <c r="M170" s="20"/>
      <c r="N170" s="21">
        <v>51800</v>
      </c>
      <c r="O170" s="22">
        <v>50184</v>
      </c>
      <c r="P170" s="23"/>
      <c r="Q170" s="24">
        <f t="shared" si="21"/>
        <v>50184</v>
      </c>
      <c r="R170" s="25">
        <f t="shared" si="22"/>
        <v>51800</v>
      </c>
      <c r="S170" s="14">
        <f t="shared" si="23"/>
        <v>50992</v>
      </c>
      <c r="T170" s="25">
        <f t="shared" si="24"/>
        <v>50992</v>
      </c>
      <c r="U170" s="26">
        <f t="shared" si="25"/>
        <v>1142.6845583974607</v>
      </c>
      <c r="V170" s="27">
        <f t="shared" si="26"/>
        <v>2.2409094728535077E-2</v>
      </c>
      <c r="W170" s="28">
        <f t="shared" si="29"/>
        <v>50184</v>
      </c>
      <c r="X170" s="29" t="s">
        <v>16</v>
      </c>
    </row>
    <row r="171" spans="1:24" ht="27" x14ac:dyDescent="0.25">
      <c r="A171" s="45">
        <v>161</v>
      </c>
      <c r="B171" s="45">
        <v>931</v>
      </c>
      <c r="C171" s="46" t="s">
        <v>187</v>
      </c>
      <c r="D171" s="44" t="s">
        <v>25</v>
      </c>
      <c r="E171" s="44">
        <v>0</v>
      </c>
      <c r="F171" s="45">
        <v>1</v>
      </c>
      <c r="G171" s="44">
        <v>1</v>
      </c>
      <c r="H171" s="45">
        <v>85121802</v>
      </c>
      <c r="I171" s="45" t="s">
        <v>26</v>
      </c>
      <c r="J171" s="45">
        <v>905731</v>
      </c>
      <c r="K171" s="19">
        <v>45900</v>
      </c>
      <c r="L171" s="19">
        <f t="shared" si="20"/>
        <v>1744.2</v>
      </c>
      <c r="M171" s="20">
        <f t="shared" si="27"/>
        <v>47644.2</v>
      </c>
      <c r="N171" s="21">
        <v>51800</v>
      </c>
      <c r="O171" s="22">
        <v>50183.9</v>
      </c>
      <c r="P171" s="23"/>
      <c r="Q171" s="24">
        <f t="shared" si="21"/>
        <v>47644.2</v>
      </c>
      <c r="R171" s="25">
        <f t="shared" si="22"/>
        <v>51800</v>
      </c>
      <c r="S171" s="14">
        <f t="shared" si="23"/>
        <v>49876.03</v>
      </c>
      <c r="T171" s="25">
        <f t="shared" si="24"/>
        <v>50183.9</v>
      </c>
      <c r="U171" s="26">
        <f t="shared" si="25"/>
        <v>2094.9355177029529</v>
      </c>
      <c r="V171" s="27">
        <f t="shared" si="26"/>
        <v>4.1745171612866935E-2</v>
      </c>
      <c r="W171" s="28">
        <f t="shared" si="29"/>
        <v>47644.2</v>
      </c>
      <c r="X171" s="29" t="s">
        <v>16</v>
      </c>
    </row>
    <row r="172" spans="1:24" ht="27" x14ac:dyDescent="0.25">
      <c r="A172" s="45">
        <v>162</v>
      </c>
      <c r="B172" s="45">
        <v>931</v>
      </c>
      <c r="C172" s="46" t="s">
        <v>188</v>
      </c>
      <c r="D172" s="44" t="s">
        <v>25</v>
      </c>
      <c r="E172" s="44">
        <v>0</v>
      </c>
      <c r="F172" s="45">
        <v>1</v>
      </c>
      <c r="G172" s="44">
        <v>1</v>
      </c>
      <c r="H172" s="45">
        <v>85121802</v>
      </c>
      <c r="I172" s="45" t="s">
        <v>26</v>
      </c>
      <c r="J172" s="45">
        <v>903411</v>
      </c>
      <c r="K172" s="19">
        <v>51300</v>
      </c>
      <c r="L172" s="19">
        <f t="shared" si="20"/>
        <v>1949.4</v>
      </c>
      <c r="M172" s="20">
        <f t="shared" si="27"/>
        <v>53249.4</v>
      </c>
      <c r="N172" s="21">
        <v>53200</v>
      </c>
      <c r="O172" s="22">
        <v>52783.9</v>
      </c>
      <c r="P172" s="23"/>
      <c r="Q172" s="24">
        <f t="shared" si="21"/>
        <v>52783.9</v>
      </c>
      <c r="R172" s="25">
        <f t="shared" si="22"/>
        <v>53249.4</v>
      </c>
      <c r="S172" s="14">
        <f t="shared" si="23"/>
        <v>53077.77</v>
      </c>
      <c r="T172" s="25">
        <f t="shared" si="24"/>
        <v>53200</v>
      </c>
      <c r="U172" s="26">
        <f t="shared" si="25"/>
        <v>255.6918131918446</v>
      </c>
      <c r="V172" s="27">
        <f t="shared" si="26"/>
        <v>4.806237090072267E-3</v>
      </c>
      <c r="W172" s="28">
        <f t="shared" si="29"/>
        <v>52783.9</v>
      </c>
      <c r="X172" s="29" t="s">
        <v>16</v>
      </c>
    </row>
    <row r="173" spans="1:24" ht="27" x14ac:dyDescent="0.25">
      <c r="A173" s="45">
        <v>163</v>
      </c>
      <c r="B173" s="45">
        <v>931</v>
      </c>
      <c r="C173" s="46" t="s">
        <v>189</v>
      </c>
      <c r="D173" s="44" t="s">
        <v>25</v>
      </c>
      <c r="E173" s="44">
        <v>0</v>
      </c>
      <c r="F173" s="45">
        <v>1</v>
      </c>
      <c r="G173" s="44">
        <v>1</v>
      </c>
      <c r="H173" s="45">
        <v>85121802</v>
      </c>
      <c r="I173" s="45" t="s">
        <v>26</v>
      </c>
      <c r="J173" s="45">
        <v>903412</v>
      </c>
      <c r="K173" s="19">
        <v>51300</v>
      </c>
      <c r="L173" s="19">
        <f t="shared" si="20"/>
        <v>1949.4</v>
      </c>
      <c r="M173" s="20">
        <f t="shared" si="27"/>
        <v>53249.4</v>
      </c>
      <c r="N173" s="21">
        <v>53200</v>
      </c>
      <c r="O173" s="22">
        <v>52783.9</v>
      </c>
      <c r="P173" s="23"/>
      <c r="Q173" s="24">
        <f t="shared" si="21"/>
        <v>52783.9</v>
      </c>
      <c r="R173" s="25">
        <f t="shared" si="22"/>
        <v>53249.4</v>
      </c>
      <c r="S173" s="14">
        <f t="shared" si="23"/>
        <v>53077.77</v>
      </c>
      <c r="T173" s="25">
        <f t="shared" si="24"/>
        <v>53200</v>
      </c>
      <c r="U173" s="26">
        <f t="shared" si="25"/>
        <v>255.6918131918446</v>
      </c>
      <c r="V173" s="27">
        <f t="shared" si="26"/>
        <v>4.806237090072267E-3</v>
      </c>
      <c r="W173" s="28">
        <f t="shared" si="29"/>
        <v>52783.9</v>
      </c>
      <c r="X173" s="29" t="s">
        <v>16</v>
      </c>
    </row>
    <row r="174" spans="1:24" ht="27" x14ac:dyDescent="0.25">
      <c r="A174" s="45">
        <v>164</v>
      </c>
      <c r="B174" s="45">
        <v>931</v>
      </c>
      <c r="C174" s="46" t="s">
        <v>190</v>
      </c>
      <c r="D174" s="44" t="s">
        <v>25</v>
      </c>
      <c r="E174" s="47">
        <v>0</v>
      </c>
      <c r="F174" s="45">
        <v>1</v>
      </c>
      <c r="G174" s="44">
        <v>1</v>
      </c>
      <c r="H174" s="45">
        <v>85121802</v>
      </c>
      <c r="I174" s="48" t="s">
        <v>26</v>
      </c>
      <c r="J174" s="45">
        <v>902219</v>
      </c>
      <c r="K174" s="19">
        <v>2363.4</v>
      </c>
      <c r="L174" s="19">
        <f t="shared" si="20"/>
        <v>89.81</v>
      </c>
      <c r="M174" s="30">
        <f t="shared" si="27"/>
        <v>2453.21</v>
      </c>
      <c r="N174" s="21">
        <v>2808</v>
      </c>
      <c r="O174" s="22">
        <v>5590</v>
      </c>
      <c r="P174" s="23">
        <v>15508</v>
      </c>
      <c r="Q174" s="24">
        <f t="shared" si="21"/>
        <v>2453.21</v>
      </c>
      <c r="R174" s="25">
        <f t="shared" si="22"/>
        <v>15508</v>
      </c>
      <c r="S174" s="14">
        <f t="shared" si="23"/>
        <v>6589.8</v>
      </c>
      <c r="T174" s="25">
        <f t="shared" si="24"/>
        <v>4199</v>
      </c>
      <c r="U174" s="26">
        <f t="shared" si="25"/>
        <v>6108.6626836560281</v>
      </c>
      <c r="V174" s="27">
        <f t="shared" si="26"/>
        <v>1.4547898746501615</v>
      </c>
      <c r="W174" s="28">
        <f>S174</f>
        <v>6589.8</v>
      </c>
      <c r="X174" s="31" t="s">
        <v>18</v>
      </c>
    </row>
    <row r="175" spans="1:24" ht="54" x14ac:dyDescent="0.25">
      <c r="A175" s="41">
        <v>165</v>
      </c>
      <c r="B175" s="41">
        <v>931</v>
      </c>
      <c r="C175" s="42" t="s">
        <v>191</v>
      </c>
      <c r="D175" s="43" t="s">
        <v>25</v>
      </c>
      <c r="E175" s="44">
        <v>0</v>
      </c>
      <c r="F175" s="41">
        <v>1</v>
      </c>
      <c r="G175" s="43">
        <v>1</v>
      </c>
      <c r="H175" s="41">
        <v>85121802</v>
      </c>
      <c r="I175" s="45" t="s">
        <v>26</v>
      </c>
      <c r="J175" s="41">
        <v>906212</v>
      </c>
      <c r="K175" s="8">
        <v>43604</v>
      </c>
      <c r="L175" s="8">
        <f t="shared" si="20"/>
        <v>1656.95</v>
      </c>
      <c r="M175" s="9">
        <f t="shared" si="27"/>
        <v>45260.95</v>
      </c>
      <c r="N175" s="10">
        <v>47568</v>
      </c>
      <c r="O175" s="32">
        <v>29383.9</v>
      </c>
      <c r="P175" s="12"/>
      <c r="Q175" s="13">
        <f t="shared" si="21"/>
        <v>29383.9</v>
      </c>
      <c r="R175" s="14">
        <f t="shared" si="22"/>
        <v>47568</v>
      </c>
      <c r="S175" s="14">
        <f t="shared" si="23"/>
        <v>40737.620000000003</v>
      </c>
      <c r="T175" s="14">
        <f t="shared" si="24"/>
        <v>45260.95</v>
      </c>
      <c r="U175" s="15">
        <f t="shared" si="25"/>
        <v>9900.0394714280483</v>
      </c>
      <c r="V175" s="16">
        <f t="shared" si="26"/>
        <v>0.21873247184224037</v>
      </c>
      <c r="W175" s="17">
        <f>Q175</f>
        <v>29383.9</v>
      </c>
      <c r="X175" s="18" t="s">
        <v>16</v>
      </c>
    </row>
    <row r="176" spans="1:24" ht="54" x14ac:dyDescent="0.25">
      <c r="A176" s="45">
        <v>166</v>
      </c>
      <c r="B176" s="45">
        <v>931</v>
      </c>
      <c r="C176" s="46" t="s">
        <v>192</v>
      </c>
      <c r="D176" s="44" t="s">
        <v>25</v>
      </c>
      <c r="E176" s="44">
        <v>0</v>
      </c>
      <c r="F176" s="45">
        <v>1</v>
      </c>
      <c r="G176" s="44">
        <v>1</v>
      </c>
      <c r="H176" s="45">
        <v>85121802</v>
      </c>
      <c r="I176" s="45" t="s">
        <v>26</v>
      </c>
      <c r="J176" s="45">
        <v>906215</v>
      </c>
      <c r="K176" s="19">
        <v>43604</v>
      </c>
      <c r="L176" s="19">
        <f t="shared" si="20"/>
        <v>1656.95</v>
      </c>
      <c r="M176" s="20">
        <f t="shared" si="27"/>
        <v>45260.95</v>
      </c>
      <c r="N176" s="21">
        <v>47568</v>
      </c>
      <c r="O176" s="22">
        <v>29383.9</v>
      </c>
      <c r="P176" s="23"/>
      <c r="Q176" s="24">
        <f t="shared" si="21"/>
        <v>29383.9</v>
      </c>
      <c r="R176" s="25">
        <f t="shared" si="22"/>
        <v>47568</v>
      </c>
      <c r="S176" s="14">
        <f t="shared" si="23"/>
        <v>40737.620000000003</v>
      </c>
      <c r="T176" s="25">
        <f t="shared" si="24"/>
        <v>45260.95</v>
      </c>
      <c r="U176" s="26">
        <f t="shared" si="25"/>
        <v>9900.0394714280483</v>
      </c>
      <c r="V176" s="27">
        <f t="shared" si="26"/>
        <v>0.21873247184224037</v>
      </c>
      <c r="W176" s="28">
        <f>Q176</f>
        <v>29383.9</v>
      </c>
      <c r="X176" s="29" t="s">
        <v>16</v>
      </c>
    </row>
    <row r="177" spans="1:24" ht="54" x14ac:dyDescent="0.25">
      <c r="A177" s="45">
        <v>167</v>
      </c>
      <c r="B177" s="45">
        <v>931</v>
      </c>
      <c r="C177" s="46" t="s">
        <v>193</v>
      </c>
      <c r="D177" s="44" t="s">
        <v>25</v>
      </c>
      <c r="E177" s="44">
        <v>0</v>
      </c>
      <c r="F177" s="45">
        <v>1</v>
      </c>
      <c r="G177" s="44">
        <v>1</v>
      </c>
      <c r="H177" s="45">
        <v>85121802</v>
      </c>
      <c r="I177" s="45" t="s">
        <v>26</v>
      </c>
      <c r="J177" s="45">
        <v>906407</v>
      </c>
      <c r="K177" s="19">
        <v>51300</v>
      </c>
      <c r="L177" s="19">
        <f t="shared" si="20"/>
        <v>1949.4</v>
      </c>
      <c r="M177" s="20">
        <f t="shared" si="27"/>
        <v>53249.4</v>
      </c>
      <c r="N177" s="21">
        <v>53200</v>
      </c>
      <c r="O177" s="22">
        <v>52783.9</v>
      </c>
      <c r="P177" s="23">
        <v>45600</v>
      </c>
      <c r="Q177" s="24">
        <f t="shared" si="21"/>
        <v>45600</v>
      </c>
      <c r="R177" s="25">
        <f t="shared" si="22"/>
        <v>53249.4</v>
      </c>
      <c r="S177" s="14">
        <f t="shared" si="23"/>
        <v>51208.33</v>
      </c>
      <c r="T177" s="25">
        <f t="shared" si="24"/>
        <v>52991.95</v>
      </c>
      <c r="U177" s="26">
        <f t="shared" si="25"/>
        <v>3744.7074806763394</v>
      </c>
      <c r="V177" s="27">
        <f t="shared" si="26"/>
        <v>7.0665591295967403E-2</v>
      </c>
      <c r="W177" s="28">
        <f>Q177</f>
        <v>45600</v>
      </c>
      <c r="X177" s="29" t="s">
        <v>16</v>
      </c>
    </row>
    <row r="178" spans="1:24" ht="54" x14ac:dyDescent="0.25">
      <c r="A178" s="45">
        <v>168</v>
      </c>
      <c r="B178" s="45">
        <v>931</v>
      </c>
      <c r="C178" s="46" t="s">
        <v>194</v>
      </c>
      <c r="D178" s="44" t="s">
        <v>25</v>
      </c>
      <c r="E178" s="47">
        <v>0</v>
      </c>
      <c r="F178" s="45">
        <v>1</v>
      </c>
      <c r="G178" s="44">
        <v>1</v>
      </c>
      <c r="H178" s="45">
        <v>85121802</v>
      </c>
      <c r="I178" s="48" t="s">
        <v>26</v>
      </c>
      <c r="J178" s="45">
        <v>902204</v>
      </c>
      <c r="K178" s="19">
        <v>1100</v>
      </c>
      <c r="L178" s="19">
        <f t="shared" si="20"/>
        <v>41.8</v>
      </c>
      <c r="M178" s="30">
        <f t="shared" si="27"/>
        <v>1141.8</v>
      </c>
      <c r="N178" s="21">
        <v>1728</v>
      </c>
      <c r="O178" s="22">
        <v>7670</v>
      </c>
      <c r="P178" s="23">
        <v>5560</v>
      </c>
      <c r="Q178" s="24">
        <f t="shared" si="21"/>
        <v>1141.8</v>
      </c>
      <c r="R178" s="25">
        <f t="shared" si="22"/>
        <v>7670</v>
      </c>
      <c r="S178" s="14">
        <f t="shared" si="23"/>
        <v>4024.95</v>
      </c>
      <c r="T178" s="25">
        <f t="shared" si="24"/>
        <v>3644</v>
      </c>
      <c r="U178" s="26">
        <f t="shared" si="25"/>
        <v>3121.5007731324804</v>
      </c>
      <c r="V178" s="27">
        <f t="shared" si="26"/>
        <v>0.85661382358191007</v>
      </c>
      <c r="W178" s="28">
        <f>S178</f>
        <v>4024.95</v>
      </c>
      <c r="X178" s="31" t="s">
        <v>18</v>
      </c>
    </row>
    <row r="179" spans="1:24" ht="27" x14ac:dyDescent="0.25">
      <c r="A179" s="45">
        <v>169</v>
      </c>
      <c r="B179" s="45">
        <v>931</v>
      </c>
      <c r="C179" s="46" t="s">
        <v>195</v>
      </c>
      <c r="D179" s="44" t="s">
        <v>25</v>
      </c>
      <c r="E179" s="47">
        <v>0</v>
      </c>
      <c r="F179" s="45">
        <v>1</v>
      </c>
      <c r="G179" s="44">
        <v>1</v>
      </c>
      <c r="H179" s="45">
        <v>85121802</v>
      </c>
      <c r="I179" s="48" t="s">
        <v>26</v>
      </c>
      <c r="J179" s="45">
        <v>907201</v>
      </c>
      <c r="K179" s="19">
        <v>14261.5</v>
      </c>
      <c r="L179" s="19">
        <f t="shared" si="20"/>
        <v>541.94000000000005</v>
      </c>
      <c r="M179" s="30">
        <f t="shared" si="27"/>
        <v>14803.44</v>
      </c>
      <c r="N179" s="21">
        <v>15558</v>
      </c>
      <c r="O179" s="22">
        <v>16257.8</v>
      </c>
      <c r="P179" s="23">
        <v>30007</v>
      </c>
      <c r="Q179" s="24">
        <f t="shared" si="21"/>
        <v>14803.44</v>
      </c>
      <c r="R179" s="25">
        <f t="shared" si="22"/>
        <v>30007</v>
      </c>
      <c r="S179" s="14">
        <f t="shared" si="23"/>
        <v>19156.560000000001</v>
      </c>
      <c r="T179" s="25">
        <f t="shared" si="24"/>
        <v>15907.9</v>
      </c>
      <c r="U179" s="26">
        <f t="shared" si="25"/>
        <v>7257.9644882753882</v>
      </c>
      <c r="V179" s="27">
        <f t="shared" si="26"/>
        <v>0.45624906419297256</v>
      </c>
      <c r="W179" s="28">
        <f>S179</f>
        <v>19156.560000000001</v>
      </c>
      <c r="X179" s="31" t="s">
        <v>18</v>
      </c>
    </row>
    <row r="180" spans="1:24" ht="27" x14ac:dyDescent="0.25">
      <c r="A180" s="41">
        <v>170</v>
      </c>
      <c r="B180" s="41">
        <v>931</v>
      </c>
      <c r="C180" s="42" t="s">
        <v>196</v>
      </c>
      <c r="D180" s="43" t="s">
        <v>25</v>
      </c>
      <c r="E180" s="44">
        <v>0</v>
      </c>
      <c r="F180" s="41">
        <v>1</v>
      </c>
      <c r="G180" s="43">
        <v>1</v>
      </c>
      <c r="H180" s="41">
        <v>85121802</v>
      </c>
      <c r="I180" s="45" t="s">
        <v>26</v>
      </c>
      <c r="J180" s="41">
        <v>904503</v>
      </c>
      <c r="K180" s="8">
        <v>26911.5</v>
      </c>
      <c r="L180" s="8">
        <f t="shared" si="20"/>
        <v>1022.64</v>
      </c>
      <c r="M180" s="9">
        <f t="shared" si="27"/>
        <v>27934.14</v>
      </c>
      <c r="N180" s="10">
        <v>29358</v>
      </c>
      <c r="O180" s="32">
        <v>43167.8</v>
      </c>
      <c r="P180" s="12">
        <v>22800</v>
      </c>
      <c r="Q180" s="13">
        <f t="shared" si="21"/>
        <v>22800</v>
      </c>
      <c r="R180" s="14">
        <f t="shared" si="22"/>
        <v>43167.8</v>
      </c>
      <c r="S180" s="14">
        <f t="shared" si="23"/>
        <v>30814.99</v>
      </c>
      <c r="T180" s="14">
        <f t="shared" si="24"/>
        <v>28646.07</v>
      </c>
      <c r="U180" s="15">
        <f t="shared" si="25"/>
        <v>8703.5260321837377</v>
      </c>
      <c r="V180" s="16">
        <f t="shared" si="26"/>
        <v>0.30382967130163885</v>
      </c>
      <c r="W180" s="17">
        <f>Q180</f>
        <v>22800</v>
      </c>
      <c r="X180" s="18" t="s">
        <v>16</v>
      </c>
    </row>
    <row r="181" spans="1:24" ht="27" x14ac:dyDescent="0.25">
      <c r="A181" s="45">
        <v>171</v>
      </c>
      <c r="B181" s="45">
        <v>931</v>
      </c>
      <c r="C181" s="46" t="s">
        <v>197</v>
      </c>
      <c r="D181" s="44" t="s">
        <v>25</v>
      </c>
      <c r="E181" s="44">
        <v>0</v>
      </c>
      <c r="F181" s="45">
        <v>1</v>
      </c>
      <c r="G181" s="44">
        <v>1</v>
      </c>
      <c r="H181" s="45">
        <v>85121802</v>
      </c>
      <c r="I181" s="45" t="s">
        <v>26</v>
      </c>
      <c r="J181" s="45">
        <v>903052</v>
      </c>
      <c r="K181" s="19">
        <v>51300</v>
      </c>
      <c r="L181" s="19">
        <f t="shared" si="20"/>
        <v>1949.4</v>
      </c>
      <c r="M181" s="20">
        <f t="shared" si="27"/>
        <v>53249.4</v>
      </c>
      <c r="N181" s="21">
        <v>53200</v>
      </c>
      <c r="O181" s="22">
        <v>52784</v>
      </c>
      <c r="P181" s="23">
        <v>45600</v>
      </c>
      <c r="Q181" s="24">
        <f t="shared" si="21"/>
        <v>45600</v>
      </c>
      <c r="R181" s="25">
        <f t="shared" si="22"/>
        <v>53249.4</v>
      </c>
      <c r="S181" s="14">
        <f t="shared" si="23"/>
        <v>51208.35</v>
      </c>
      <c r="T181" s="25">
        <f t="shared" si="24"/>
        <v>52992</v>
      </c>
      <c r="U181" s="26">
        <f t="shared" si="25"/>
        <v>3744.7215058888783</v>
      </c>
      <c r="V181" s="27">
        <f t="shared" si="26"/>
        <v>7.0665789286852326E-2</v>
      </c>
      <c r="W181" s="28">
        <f>Q181</f>
        <v>45600</v>
      </c>
      <c r="X181" s="29" t="s">
        <v>16</v>
      </c>
    </row>
    <row r="182" spans="1:24" ht="40.5" x14ac:dyDescent="0.25">
      <c r="A182" s="45">
        <v>172</v>
      </c>
      <c r="B182" s="45">
        <v>931</v>
      </c>
      <c r="C182" s="46" t="s">
        <v>198</v>
      </c>
      <c r="D182" s="44" t="s">
        <v>25</v>
      </c>
      <c r="E182" s="44">
        <v>0</v>
      </c>
      <c r="F182" s="45">
        <v>1</v>
      </c>
      <c r="G182" s="44">
        <v>1</v>
      </c>
      <c r="H182" s="45">
        <v>85121802</v>
      </c>
      <c r="I182" s="45" t="s">
        <v>26</v>
      </c>
      <c r="J182" s="45">
        <v>901304</v>
      </c>
      <c r="K182" s="19"/>
      <c r="L182" s="19">
        <f t="shared" si="20"/>
        <v>0</v>
      </c>
      <c r="M182" s="20"/>
      <c r="N182" s="21">
        <v>7740</v>
      </c>
      <c r="O182" s="22">
        <v>12617.8</v>
      </c>
      <c r="P182" s="23">
        <v>9363.2000000000007</v>
      </c>
      <c r="Q182" s="24">
        <f t="shared" si="21"/>
        <v>7740</v>
      </c>
      <c r="R182" s="25">
        <f t="shared" si="22"/>
        <v>12617.8</v>
      </c>
      <c r="S182" s="14">
        <f t="shared" si="23"/>
        <v>9907</v>
      </c>
      <c r="T182" s="25">
        <f t="shared" si="24"/>
        <v>9363.2000000000007</v>
      </c>
      <c r="U182" s="26">
        <f t="shared" si="25"/>
        <v>2483.9529061558296</v>
      </c>
      <c r="V182" s="27">
        <f t="shared" si="26"/>
        <v>0.26528888693564479</v>
      </c>
      <c r="W182" s="28">
        <f>Q182</f>
        <v>7740</v>
      </c>
      <c r="X182" s="29" t="s">
        <v>16</v>
      </c>
    </row>
    <row r="183" spans="1:24" ht="27" x14ac:dyDescent="0.25">
      <c r="A183" s="45">
        <v>173</v>
      </c>
      <c r="B183" s="45">
        <v>931</v>
      </c>
      <c r="C183" s="46" t="s">
        <v>199</v>
      </c>
      <c r="D183" s="44" t="s">
        <v>25</v>
      </c>
      <c r="E183" s="47">
        <v>0</v>
      </c>
      <c r="F183" s="45">
        <v>1</v>
      </c>
      <c r="G183" s="44">
        <v>1</v>
      </c>
      <c r="H183" s="45">
        <v>85121802</v>
      </c>
      <c r="I183" s="48" t="s">
        <v>26</v>
      </c>
      <c r="J183" s="45">
        <v>901305</v>
      </c>
      <c r="K183" s="19">
        <v>3404.5</v>
      </c>
      <c r="L183" s="19">
        <f t="shared" si="20"/>
        <v>129.37</v>
      </c>
      <c r="M183" s="30">
        <f t="shared" si="27"/>
        <v>3533.87</v>
      </c>
      <c r="N183" s="21">
        <v>3714</v>
      </c>
      <c r="O183" s="22">
        <v>5330</v>
      </c>
      <c r="P183" s="23">
        <v>14044.8</v>
      </c>
      <c r="Q183" s="24">
        <f t="shared" si="21"/>
        <v>3533.87</v>
      </c>
      <c r="R183" s="25">
        <f t="shared" si="22"/>
        <v>14044.8</v>
      </c>
      <c r="S183" s="14">
        <f t="shared" si="23"/>
        <v>6655.67</v>
      </c>
      <c r="T183" s="25">
        <f t="shared" si="24"/>
        <v>4522</v>
      </c>
      <c r="U183" s="26">
        <f t="shared" si="25"/>
        <v>4991.8500489856806</v>
      </c>
      <c r="V183" s="27">
        <f t="shared" si="26"/>
        <v>1.1039031510361965</v>
      </c>
      <c r="W183" s="28">
        <f>S183</f>
        <v>6655.67</v>
      </c>
      <c r="X183" s="31" t="s">
        <v>18</v>
      </c>
    </row>
    <row r="184" spans="1:24" ht="40.5" x14ac:dyDescent="0.25">
      <c r="A184" s="45">
        <v>174</v>
      </c>
      <c r="B184" s="45">
        <v>931</v>
      </c>
      <c r="C184" s="46" t="s">
        <v>200</v>
      </c>
      <c r="D184" s="44" t="s">
        <v>25</v>
      </c>
      <c r="E184" s="47">
        <v>0</v>
      </c>
      <c r="F184" s="45">
        <v>1</v>
      </c>
      <c r="G184" s="44">
        <v>1</v>
      </c>
      <c r="H184" s="45">
        <v>85121802</v>
      </c>
      <c r="I184" s="48" t="s">
        <v>26</v>
      </c>
      <c r="J184" s="45">
        <v>902206</v>
      </c>
      <c r="K184" s="19">
        <v>3828</v>
      </c>
      <c r="L184" s="19">
        <f t="shared" si="20"/>
        <v>145.46</v>
      </c>
      <c r="M184" s="30">
        <f t="shared" si="27"/>
        <v>3973.46</v>
      </c>
      <c r="N184" s="21">
        <v>4176</v>
      </c>
      <c r="O184" s="22">
        <v>10140</v>
      </c>
      <c r="P184" s="23">
        <v>24286</v>
      </c>
      <c r="Q184" s="24">
        <f t="shared" si="21"/>
        <v>3973.46</v>
      </c>
      <c r="R184" s="25">
        <f t="shared" si="22"/>
        <v>24286</v>
      </c>
      <c r="S184" s="14">
        <f t="shared" si="23"/>
        <v>10643.87</v>
      </c>
      <c r="T184" s="25">
        <f t="shared" si="24"/>
        <v>7158</v>
      </c>
      <c r="U184" s="26">
        <f t="shared" si="25"/>
        <v>9533.9622371586247</v>
      </c>
      <c r="V184" s="27">
        <f t="shared" si="26"/>
        <v>1.3319310194409926</v>
      </c>
      <c r="W184" s="28">
        <f>S184</f>
        <v>10643.87</v>
      </c>
      <c r="X184" s="31" t="s">
        <v>18</v>
      </c>
    </row>
    <row r="185" spans="1:24" ht="27" x14ac:dyDescent="0.25">
      <c r="A185" s="41">
        <v>175</v>
      </c>
      <c r="B185" s="41">
        <v>931</v>
      </c>
      <c r="C185" s="42" t="s">
        <v>201</v>
      </c>
      <c r="D185" s="43" t="s">
        <v>25</v>
      </c>
      <c r="E185" s="44">
        <v>0</v>
      </c>
      <c r="F185" s="41">
        <v>1</v>
      </c>
      <c r="G185" s="43">
        <v>1</v>
      </c>
      <c r="H185" s="41">
        <v>85121802</v>
      </c>
      <c r="I185" s="45" t="s">
        <v>26</v>
      </c>
      <c r="J185" s="41">
        <v>903608</v>
      </c>
      <c r="K185" s="8">
        <v>51300</v>
      </c>
      <c r="L185" s="8">
        <f t="shared" si="20"/>
        <v>1949.4</v>
      </c>
      <c r="M185" s="9">
        <f t="shared" si="27"/>
        <v>53249.4</v>
      </c>
      <c r="N185" s="10">
        <v>53200</v>
      </c>
      <c r="O185" s="32">
        <v>52783.9</v>
      </c>
      <c r="P185" s="12">
        <v>45600</v>
      </c>
      <c r="Q185" s="13">
        <f t="shared" si="21"/>
        <v>45600</v>
      </c>
      <c r="R185" s="14">
        <f t="shared" si="22"/>
        <v>53249.4</v>
      </c>
      <c r="S185" s="14">
        <f t="shared" si="23"/>
        <v>51208.33</v>
      </c>
      <c r="T185" s="14">
        <f t="shared" si="24"/>
        <v>52991.95</v>
      </c>
      <c r="U185" s="15">
        <f t="shared" si="25"/>
        <v>3744.7074806763394</v>
      </c>
      <c r="V185" s="16">
        <f t="shared" si="26"/>
        <v>7.0665591295967403E-2</v>
      </c>
      <c r="W185" s="17">
        <f>Q185</f>
        <v>45600</v>
      </c>
      <c r="X185" s="18" t="s">
        <v>16</v>
      </c>
    </row>
    <row r="186" spans="1:24" ht="40.5" x14ac:dyDescent="0.25">
      <c r="A186" s="45">
        <v>176</v>
      </c>
      <c r="B186" s="45">
        <v>931</v>
      </c>
      <c r="C186" s="46" t="s">
        <v>202</v>
      </c>
      <c r="D186" s="44" t="s">
        <v>25</v>
      </c>
      <c r="E186" s="47">
        <v>0</v>
      </c>
      <c r="F186" s="45">
        <v>1</v>
      </c>
      <c r="G186" s="44">
        <v>1</v>
      </c>
      <c r="H186" s="45">
        <v>85121802</v>
      </c>
      <c r="I186" s="48" t="s">
        <v>26</v>
      </c>
      <c r="J186" s="45">
        <v>906303</v>
      </c>
      <c r="K186" s="19"/>
      <c r="L186" s="19">
        <f t="shared" si="20"/>
        <v>0</v>
      </c>
      <c r="M186" s="30"/>
      <c r="N186" s="21">
        <v>54543</v>
      </c>
      <c r="O186" s="22">
        <v>22498</v>
      </c>
      <c r="P186" s="23"/>
      <c r="Q186" s="24">
        <f t="shared" si="21"/>
        <v>22498</v>
      </c>
      <c r="R186" s="25">
        <f t="shared" si="22"/>
        <v>54543</v>
      </c>
      <c r="S186" s="14">
        <f t="shared" si="23"/>
        <v>38520.5</v>
      </c>
      <c r="T186" s="25">
        <f t="shared" si="24"/>
        <v>38520.5</v>
      </c>
      <c r="U186" s="26">
        <f t="shared" si="25"/>
        <v>22659.236803122916</v>
      </c>
      <c r="V186" s="27">
        <f t="shared" si="26"/>
        <v>0.58823838743326062</v>
      </c>
      <c r="W186" s="28">
        <f>S186</f>
        <v>38520.5</v>
      </c>
      <c r="X186" s="31" t="s">
        <v>18</v>
      </c>
    </row>
    <row r="187" spans="1:24" ht="27" x14ac:dyDescent="0.25">
      <c r="A187" s="45">
        <v>177</v>
      </c>
      <c r="B187" s="45">
        <v>931</v>
      </c>
      <c r="C187" s="46" t="s">
        <v>203</v>
      </c>
      <c r="D187" s="44" t="s">
        <v>25</v>
      </c>
      <c r="E187" s="47">
        <v>0</v>
      </c>
      <c r="F187" s="45">
        <v>1</v>
      </c>
      <c r="G187" s="44">
        <v>1</v>
      </c>
      <c r="H187" s="45">
        <v>85121802</v>
      </c>
      <c r="I187" s="48" t="s">
        <v>26</v>
      </c>
      <c r="J187" s="45">
        <v>903111</v>
      </c>
      <c r="K187" s="19">
        <v>24300</v>
      </c>
      <c r="L187" s="19">
        <f t="shared" si="20"/>
        <v>923.4</v>
      </c>
      <c r="M187" s="30">
        <f t="shared" si="27"/>
        <v>25223.4</v>
      </c>
      <c r="N187" s="21">
        <v>54880</v>
      </c>
      <c r="O187" s="22">
        <v>26784</v>
      </c>
      <c r="P187" s="23">
        <v>28017</v>
      </c>
      <c r="Q187" s="24">
        <f t="shared" si="21"/>
        <v>25223.4</v>
      </c>
      <c r="R187" s="25">
        <f t="shared" si="22"/>
        <v>54880</v>
      </c>
      <c r="S187" s="14">
        <f t="shared" si="23"/>
        <v>33726.1</v>
      </c>
      <c r="T187" s="25">
        <f t="shared" si="24"/>
        <v>27400.5</v>
      </c>
      <c r="U187" s="26">
        <f t="shared" si="25"/>
        <v>14148.851163257041</v>
      </c>
      <c r="V187" s="27">
        <f t="shared" si="26"/>
        <v>0.51637200646911696</v>
      </c>
      <c r="W187" s="28">
        <f>S187</f>
        <v>33726.1</v>
      </c>
      <c r="X187" s="31" t="s">
        <v>18</v>
      </c>
    </row>
    <row r="188" spans="1:24" ht="27" x14ac:dyDescent="0.25">
      <c r="A188" s="41">
        <v>178</v>
      </c>
      <c r="B188" s="41">
        <v>931</v>
      </c>
      <c r="C188" s="42" t="s">
        <v>204</v>
      </c>
      <c r="D188" s="43" t="s">
        <v>25</v>
      </c>
      <c r="E188" s="44">
        <v>0</v>
      </c>
      <c r="F188" s="41">
        <v>1</v>
      </c>
      <c r="G188" s="43">
        <v>1</v>
      </c>
      <c r="H188" s="41">
        <v>85121802</v>
      </c>
      <c r="I188" s="45" t="s">
        <v>26</v>
      </c>
      <c r="J188" s="41">
        <v>906904</v>
      </c>
      <c r="K188" s="8"/>
      <c r="L188" s="8">
        <f t="shared" si="20"/>
        <v>0</v>
      </c>
      <c r="M188" s="9"/>
      <c r="N188" s="10">
        <v>56000</v>
      </c>
      <c r="O188" s="32">
        <v>55383.9</v>
      </c>
      <c r="P188" s="12"/>
      <c r="Q188" s="13">
        <f t="shared" si="21"/>
        <v>55383.9</v>
      </c>
      <c r="R188" s="14">
        <f t="shared" si="22"/>
        <v>56000</v>
      </c>
      <c r="S188" s="14">
        <f t="shared" si="23"/>
        <v>55691.95</v>
      </c>
      <c r="T188" s="14">
        <f t="shared" si="24"/>
        <v>55691.95</v>
      </c>
      <c r="U188" s="15">
        <f t="shared" si="25"/>
        <v>435.64848788903089</v>
      </c>
      <c r="V188" s="16">
        <f t="shared" si="26"/>
        <v>7.8224678412056117E-3</v>
      </c>
      <c r="W188" s="17">
        <f>Q188</f>
        <v>55383.9</v>
      </c>
      <c r="X188" s="18" t="s">
        <v>16</v>
      </c>
    </row>
    <row r="189" spans="1:24" ht="40.5" x14ac:dyDescent="0.25">
      <c r="A189" s="45">
        <v>179</v>
      </c>
      <c r="B189" s="45">
        <v>931</v>
      </c>
      <c r="C189" s="46" t="s">
        <v>205</v>
      </c>
      <c r="D189" s="44" t="s">
        <v>25</v>
      </c>
      <c r="E189" s="44">
        <v>0</v>
      </c>
      <c r="F189" s="45">
        <v>1</v>
      </c>
      <c r="G189" s="44">
        <v>1</v>
      </c>
      <c r="H189" s="45">
        <v>85121802</v>
      </c>
      <c r="I189" s="45" t="s">
        <v>26</v>
      </c>
      <c r="J189" s="45">
        <v>906833</v>
      </c>
      <c r="K189" s="19">
        <v>52650</v>
      </c>
      <c r="L189" s="19">
        <f t="shared" si="20"/>
        <v>2000.7</v>
      </c>
      <c r="M189" s="20">
        <f t="shared" si="27"/>
        <v>54650.7</v>
      </c>
      <c r="N189" s="21">
        <v>56000</v>
      </c>
      <c r="O189" s="22">
        <v>54083.9</v>
      </c>
      <c r="P189" s="23">
        <v>48000</v>
      </c>
      <c r="Q189" s="24">
        <f t="shared" si="21"/>
        <v>48000</v>
      </c>
      <c r="R189" s="25">
        <f t="shared" si="22"/>
        <v>56000</v>
      </c>
      <c r="S189" s="14">
        <f t="shared" si="23"/>
        <v>53183.65</v>
      </c>
      <c r="T189" s="25">
        <f t="shared" si="24"/>
        <v>54367.3</v>
      </c>
      <c r="U189" s="26">
        <f t="shared" si="25"/>
        <v>3547.9919395812235</v>
      </c>
      <c r="V189" s="27">
        <f t="shared" si="26"/>
        <v>6.5259667844112607E-2</v>
      </c>
      <c r="W189" s="28">
        <f>Q189</f>
        <v>48000</v>
      </c>
      <c r="X189" s="29" t="s">
        <v>16</v>
      </c>
    </row>
    <row r="190" spans="1:24" ht="27" x14ac:dyDescent="0.25">
      <c r="A190" s="45">
        <v>180</v>
      </c>
      <c r="B190" s="45">
        <v>931</v>
      </c>
      <c r="C190" s="46" t="s">
        <v>206</v>
      </c>
      <c r="D190" s="44" t="s">
        <v>25</v>
      </c>
      <c r="E190" s="47">
        <v>0</v>
      </c>
      <c r="F190" s="45">
        <v>1</v>
      </c>
      <c r="G190" s="44">
        <v>1</v>
      </c>
      <c r="H190" s="45">
        <v>85121802</v>
      </c>
      <c r="I190" s="48" t="s">
        <v>26</v>
      </c>
      <c r="J190" s="45">
        <v>906911</v>
      </c>
      <c r="K190" s="19"/>
      <c r="L190" s="19">
        <f t="shared" si="20"/>
        <v>0</v>
      </c>
      <c r="M190" s="30"/>
      <c r="N190" s="21">
        <v>5800</v>
      </c>
      <c r="O190" s="22">
        <v>23538</v>
      </c>
      <c r="P190" s="23">
        <v>16093</v>
      </c>
      <c r="Q190" s="24">
        <f t="shared" si="21"/>
        <v>5800</v>
      </c>
      <c r="R190" s="25">
        <f t="shared" si="22"/>
        <v>23538</v>
      </c>
      <c r="S190" s="14">
        <f t="shared" si="23"/>
        <v>15143.67</v>
      </c>
      <c r="T190" s="25">
        <f t="shared" si="24"/>
        <v>16093</v>
      </c>
      <c r="U190" s="26">
        <f t="shared" si="25"/>
        <v>8907.0245499455832</v>
      </c>
      <c r="V190" s="27">
        <f t="shared" si="26"/>
        <v>0.55347197849658758</v>
      </c>
      <c r="W190" s="28">
        <f>S190</f>
        <v>15143.67</v>
      </c>
      <c r="X190" s="31" t="s">
        <v>18</v>
      </c>
    </row>
    <row r="191" spans="1:24" ht="40.5" x14ac:dyDescent="0.25">
      <c r="A191" s="41">
        <v>181</v>
      </c>
      <c r="B191" s="41">
        <v>931</v>
      </c>
      <c r="C191" s="42" t="s">
        <v>207</v>
      </c>
      <c r="D191" s="43" t="s">
        <v>25</v>
      </c>
      <c r="E191" s="44">
        <v>0</v>
      </c>
      <c r="F191" s="41">
        <v>1</v>
      </c>
      <c r="G191" s="43">
        <v>1</v>
      </c>
      <c r="H191" s="41">
        <v>85121802</v>
      </c>
      <c r="I191" s="45" t="s">
        <v>26</v>
      </c>
      <c r="J191" s="41">
        <v>906910</v>
      </c>
      <c r="K191" s="8">
        <v>33561</v>
      </c>
      <c r="L191" s="8">
        <f t="shared" si="20"/>
        <v>1275.32</v>
      </c>
      <c r="M191" s="9">
        <f t="shared" si="27"/>
        <v>34836.32</v>
      </c>
      <c r="N191" s="10">
        <v>36612</v>
      </c>
      <c r="O191" s="32">
        <v>23537.8</v>
      </c>
      <c r="P191" s="12">
        <v>21600</v>
      </c>
      <c r="Q191" s="13">
        <f t="shared" si="21"/>
        <v>21600</v>
      </c>
      <c r="R191" s="14">
        <f t="shared" si="22"/>
        <v>36612</v>
      </c>
      <c r="S191" s="14">
        <f t="shared" si="23"/>
        <v>29146.53</v>
      </c>
      <c r="T191" s="14">
        <f t="shared" si="24"/>
        <v>29187.059999999998</v>
      </c>
      <c r="U191" s="15">
        <f t="shared" si="25"/>
        <v>7670.6131831990133</v>
      </c>
      <c r="V191" s="16">
        <f t="shared" si="26"/>
        <v>0.26280869615504315</v>
      </c>
      <c r="W191" s="17">
        <f t="shared" ref="W191:W201" si="30">Q191</f>
        <v>21600</v>
      </c>
      <c r="X191" s="18" t="s">
        <v>16</v>
      </c>
    </row>
    <row r="192" spans="1:24" ht="27" x14ac:dyDescent="0.25">
      <c r="A192" s="45">
        <v>182</v>
      </c>
      <c r="B192" s="45">
        <v>931</v>
      </c>
      <c r="C192" s="46" t="s">
        <v>208</v>
      </c>
      <c r="D192" s="44" t="s">
        <v>25</v>
      </c>
      <c r="E192" s="44">
        <v>0</v>
      </c>
      <c r="F192" s="45">
        <v>1</v>
      </c>
      <c r="G192" s="44">
        <v>1</v>
      </c>
      <c r="H192" s="45">
        <v>85121802</v>
      </c>
      <c r="I192" s="45" t="s">
        <v>26</v>
      </c>
      <c r="J192" s="45">
        <v>906126</v>
      </c>
      <c r="K192" s="19"/>
      <c r="L192" s="19">
        <f t="shared" si="20"/>
        <v>0</v>
      </c>
      <c r="M192" s="20"/>
      <c r="N192" s="21">
        <v>56000</v>
      </c>
      <c r="O192" s="22">
        <v>55383.9</v>
      </c>
      <c r="P192" s="23"/>
      <c r="Q192" s="24">
        <f t="shared" si="21"/>
        <v>55383.9</v>
      </c>
      <c r="R192" s="25">
        <f t="shared" si="22"/>
        <v>56000</v>
      </c>
      <c r="S192" s="14">
        <f t="shared" si="23"/>
        <v>55691.95</v>
      </c>
      <c r="T192" s="25">
        <f t="shared" si="24"/>
        <v>55691.95</v>
      </c>
      <c r="U192" s="26">
        <f t="shared" si="25"/>
        <v>435.64848788903089</v>
      </c>
      <c r="V192" s="27">
        <f t="shared" si="26"/>
        <v>7.8224678412056117E-3</v>
      </c>
      <c r="W192" s="28">
        <f t="shared" si="30"/>
        <v>55383.9</v>
      </c>
      <c r="X192" s="29" t="s">
        <v>16</v>
      </c>
    </row>
    <row r="193" spans="1:24" ht="54" x14ac:dyDescent="0.25">
      <c r="A193" s="45">
        <v>183</v>
      </c>
      <c r="B193" s="45">
        <v>931</v>
      </c>
      <c r="C193" s="46" t="s">
        <v>209</v>
      </c>
      <c r="D193" s="44" t="s">
        <v>25</v>
      </c>
      <c r="E193" s="44">
        <v>0</v>
      </c>
      <c r="F193" s="45">
        <v>1</v>
      </c>
      <c r="G193" s="44">
        <v>1</v>
      </c>
      <c r="H193" s="45">
        <v>85121802</v>
      </c>
      <c r="I193" s="45" t="s">
        <v>26</v>
      </c>
      <c r="J193" s="45">
        <v>906834</v>
      </c>
      <c r="K193" s="19"/>
      <c r="L193" s="19">
        <f t="shared" si="20"/>
        <v>0</v>
      </c>
      <c r="M193" s="20"/>
      <c r="N193" s="21">
        <v>56784</v>
      </c>
      <c r="O193" s="22">
        <v>39783.9</v>
      </c>
      <c r="P193" s="23"/>
      <c r="Q193" s="24">
        <f t="shared" si="21"/>
        <v>39783.9</v>
      </c>
      <c r="R193" s="25">
        <f t="shared" si="22"/>
        <v>56784</v>
      </c>
      <c r="S193" s="14">
        <f t="shared" si="23"/>
        <v>48283.95</v>
      </c>
      <c r="T193" s="25">
        <f t="shared" si="24"/>
        <v>48283.95</v>
      </c>
      <c r="U193" s="26">
        <f t="shared" si="25"/>
        <v>12020.885990849471</v>
      </c>
      <c r="V193" s="27">
        <f t="shared" si="26"/>
        <v>0.24896235686702251</v>
      </c>
      <c r="W193" s="28">
        <f t="shared" si="30"/>
        <v>39783.9</v>
      </c>
      <c r="X193" s="29" t="s">
        <v>16</v>
      </c>
    </row>
    <row r="194" spans="1:24" ht="27" x14ac:dyDescent="0.25">
      <c r="A194" s="45">
        <v>184</v>
      </c>
      <c r="B194" s="45">
        <v>931</v>
      </c>
      <c r="C194" s="46" t="s">
        <v>210</v>
      </c>
      <c r="D194" s="44" t="s">
        <v>25</v>
      </c>
      <c r="E194" s="44">
        <v>0</v>
      </c>
      <c r="F194" s="45">
        <v>1</v>
      </c>
      <c r="G194" s="44">
        <v>1</v>
      </c>
      <c r="H194" s="45">
        <v>85121802</v>
      </c>
      <c r="I194" s="45" t="s">
        <v>26</v>
      </c>
      <c r="J194" s="45">
        <v>903611</v>
      </c>
      <c r="K194" s="19">
        <v>56700</v>
      </c>
      <c r="L194" s="19">
        <f t="shared" si="20"/>
        <v>2154.6</v>
      </c>
      <c r="M194" s="20">
        <f t="shared" si="27"/>
        <v>58854.6</v>
      </c>
      <c r="N194" s="21">
        <v>58800</v>
      </c>
      <c r="O194" s="22">
        <v>57983.9</v>
      </c>
      <c r="P194" s="23"/>
      <c r="Q194" s="24">
        <f t="shared" si="21"/>
        <v>57983.9</v>
      </c>
      <c r="R194" s="25">
        <f t="shared" si="22"/>
        <v>58854.6</v>
      </c>
      <c r="S194" s="14">
        <f t="shared" si="23"/>
        <v>58546.17</v>
      </c>
      <c r="T194" s="25">
        <f t="shared" si="24"/>
        <v>58800</v>
      </c>
      <c r="U194" s="26">
        <f t="shared" si="25"/>
        <v>487.70190007148022</v>
      </c>
      <c r="V194" s="27">
        <f t="shared" si="26"/>
        <v>8.2942500012156504E-3</v>
      </c>
      <c r="W194" s="28">
        <f t="shared" si="30"/>
        <v>57983.9</v>
      </c>
      <c r="X194" s="29" t="s">
        <v>16</v>
      </c>
    </row>
    <row r="195" spans="1:24" ht="27" x14ac:dyDescent="0.25">
      <c r="A195" s="45">
        <v>185</v>
      </c>
      <c r="B195" s="45">
        <v>931</v>
      </c>
      <c r="C195" s="46" t="s">
        <v>211</v>
      </c>
      <c r="D195" s="44" t="s">
        <v>25</v>
      </c>
      <c r="E195" s="44">
        <v>0</v>
      </c>
      <c r="F195" s="45">
        <v>1</v>
      </c>
      <c r="G195" s="44">
        <v>1</v>
      </c>
      <c r="H195" s="45">
        <v>85121802</v>
      </c>
      <c r="I195" s="45" t="s">
        <v>26</v>
      </c>
      <c r="J195" s="45">
        <v>904002</v>
      </c>
      <c r="K195" s="19"/>
      <c r="L195" s="19">
        <f t="shared" si="20"/>
        <v>0</v>
      </c>
      <c r="M195" s="20"/>
      <c r="N195" s="21">
        <v>58800</v>
      </c>
      <c r="O195" s="22">
        <v>54083.9</v>
      </c>
      <c r="P195" s="23">
        <v>56400</v>
      </c>
      <c r="Q195" s="24">
        <f t="shared" si="21"/>
        <v>54083.9</v>
      </c>
      <c r="R195" s="25">
        <f t="shared" si="22"/>
        <v>58800</v>
      </c>
      <c r="S195" s="14">
        <f t="shared" si="23"/>
        <v>56427.97</v>
      </c>
      <c r="T195" s="25">
        <f t="shared" si="24"/>
        <v>56400</v>
      </c>
      <c r="U195" s="26">
        <f t="shared" si="25"/>
        <v>2358.1743793310388</v>
      </c>
      <c r="V195" s="27">
        <f t="shared" si="26"/>
        <v>4.1811602470408493E-2</v>
      </c>
      <c r="W195" s="28">
        <f t="shared" si="30"/>
        <v>54083.9</v>
      </c>
      <c r="X195" s="29" t="s">
        <v>16</v>
      </c>
    </row>
    <row r="196" spans="1:24" ht="40.5" x14ac:dyDescent="0.25">
      <c r="A196" s="45">
        <v>186</v>
      </c>
      <c r="B196" s="45">
        <v>931</v>
      </c>
      <c r="C196" s="46" t="s">
        <v>212</v>
      </c>
      <c r="D196" s="44" t="s">
        <v>25</v>
      </c>
      <c r="E196" s="44">
        <v>0</v>
      </c>
      <c r="F196" s="45">
        <v>1</v>
      </c>
      <c r="G196" s="44">
        <v>1</v>
      </c>
      <c r="H196" s="45">
        <v>85121802</v>
      </c>
      <c r="I196" s="45" t="s">
        <v>26</v>
      </c>
      <c r="J196" s="45">
        <v>904901</v>
      </c>
      <c r="K196" s="19"/>
      <c r="L196" s="19">
        <f t="shared" si="20"/>
        <v>0</v>
      </c>
      <c r="M196" s="20"/>
      <c r="N196" s="21">
        <v>58800</v>
      </c>
      <c r="O196" s="22">
        <v>72000</v>
      </c>
      <c r="P196" s="23">
        <v>50400</v>
      </c>
      <c r="Q196" s="24">
        <f t="shared" si="21"/>
        <v>50400</v>
      </c>
      <c r="R196" s="25">
        <f t="shared" si="22"/>
        <v>72000</v>
      </c>
      <c r="S196" s="14">
        <f t="shared" si="23"/>
        <v>60400</v>
      </c>
      <c r="T196" s="25">
        <f t="shared" si="24"/>
        <v>58800</v>
      </c>
      <c r="U196" s="26">
        <f t="shared" si="25"/>
        <v>10888.52607105296</v>
      </c>
      <c r="V196" s="27">
        <f t="shared" si="26"/>
        <v>0.18517901481382584</v>
      </c>
      <c r="W196" s="28">
        <f t="shared" si="30"/>
        <v>50400</v>
      </c>
      <c r="X196" s="29" t="s">
        <v>16</v>
      </c>
    </row>
    <row r="197" spans="1:24" ht="27.75" thickBot="1" x14ac:dyDescent="0.3">
      <c r="A197" s="45">
        <v>187</v>
      </c>
      <c r="B197" s="45">
        <v>931</v>
      </c>
      <c r="C197" s="46" t="s">
        <v>213</v>
      </c>
      <c r="D197" s="44" t="s">
        <v>25</v>
      </c>
      <c r="E197" s="44">
        <v>0</v>
      </c>
      <c r="F197" s="45">
        <v>1</v>
      </c>
      <c r="G197" s="44">
        <v>1</v>
      </c>
      <c r="H197" s="45">
        <v>85121802</v>
      </c>
      <c r="I197" s="45" t="s">
        <v>26</v>
      </c>
      <c r="J197" s="45">
        <v>906234</v>
      </c>
      <c r="K197" s="35">
        <v>54000</v>
      </c>
      <c r="L197" s="19">
        <f t="shared" si="20"/>
        <v>2052</v>
      </c>
      <c r="M197" s="20">
        <f>K197+L197</f>
        <v>56052</v>
      </c>
      <c r="N197" s="21">
        <v>58800</v>
      </c>
      <c r="O197" s="22"/>
      <c r="P197" s="23"/>
      <c r="Q197" s="24">
        <f t="shared" si="21"/>
        <v>56052</v>
      </c>
      <c r="R197" s="25">
        <f t="shared" si="22"/>
        <v>58800</v>
      </c>
      <c r="S197" s="14">
        <f t="shared" si="23"/>
        <v>57426</v>
      </c>
      <c r="T197" s="25">
        <f t="shared" si="24"/>
        <v>57426</v>
      </c>
      <c r="U197" s="26">
        <f t="shared" si="25"/>
        <v>1943.1294347006326</v>
      </c>
      <c r="V197" s="27">
        <f t="shared" si="26"/>
        <v>3.3837102265535345E-2</v>
      </c>
      <c r="W197" s="28">
        <f t="shared" si="30"/>
        <v>56052</v>
      </c>
      <c r="X197" s="29" t="s">
        <v>16</v>
      </c>
    </row>
    <row r="198" spans="1:24" ht="27" x14ac:dyDescent="0.25">
      <c r="A198" s="45">
        <v>188</v>
      </c>
      <c r="B198" s="45">
        <v>931</v>
      </c>
      <c r="C198" s="46" t="s">
        <v>214</v>
      </c>
      <c r="D198" s="44" t="s">
        <v>25</v>
      </c>
      <c r="E198" s="44">
        <v>0</v>
      </c>
      <c r="F198" s="45">
        <v>1</v>
      </c>
      <c r="G198" s="44">
        <v>1</v>
      </c>
      <c r="H198" s="45">
        <v>85121802</v>
      </c>
      <c r="I198" s="45" t="s">
        <v>26</v>
      </c>
      <c r="J198" s="45">
        <v>903431</v>
      </c>
      <c r="K198" s="19">
        <v>78300</v>
      </c>
      <c r="L198" s="19">
        <f t="shared" si="20"/>
        <v>2975.4</v>
      </c>
      <c r="M198" s="20">
        <f t="shared" si="27"/>
        <v>81275.399999999994</v>
      </c>
      <c r="N198" s="21">
        <v>58800</v>
      </c>
      <c r="O198" s="22">
        <v>78783.899999999994</v>
      </c>
      <c r="P198" s="23"/>
      <c r="Q198" s="24">
        <f t="shared" si="21"/>
        <v>58800</v>
      </c>
      <c r="R198" s="25">
        <f t="shared" si="22"/>
        <v>81275.399999999994</v>
      </c>
      <c r="S198" s="14">
        <f t="shared" si="23"/>
        <v>72953.100000000006</v>
      </c>
      <c r="T198" s="25">
        <f t="shared" si="24"/>
        <v>78783.899999999994</v>
      </c>
      <c r="U198" s="26">
        <f t="shared" si="25"/>
        <v>12320.088180285054</v>
      </c>
      <c r="V198" s="27">
        <f t="shared" si="26"/>
        <v>0.15637824708201872</v>
      </c>
      <c r="W198" s="28">
        <f t="shared" si="30"/>
        <v>58800</v>
      </c>
      <c r="X198" s="29" t="s">
        <v>16</v>
      </c>
    </row>
    <row r="199" spans="1:24" ht="27" x14ac:dyDescent="0.25">
      <c r="A199" s="45">
        <v>189</v>
      </c>
      <c r="B199" s="45">
        <v>931</v>
      </c>
      <c r="C199" s="46" t="s">
        <v>215</v>
      </c>
      <c r="D199" s="44" t="s">
        <v>25</v>
      </c>
      <c r="E199" s="44">
        <v>0</v>
      </c>
      <c r="F199" s="45">
        <v>1</v>
      </c>
      <c r="G199" s="44">
        <v>1</v>
      </c>
      <c r="H199" s="45">
        <v>85121802</v>
      </c>
      <c r="I199" s="45" t="s">
        <v>26</v>
      </c>
      <c r="J199" s="45">
        <v>906238</v>
      </c>
      <c r="K199" s="19"/>
      <c r="L199" s="19">
        <f t="shared" si="20"/>
        <v>0</v>
      </c>
      <c r="M199" s="20"/>
      <c r="N199" s="21">
        <v>58800</v>
      </c>
      <c r="O199" s="22">
        <v>57983.9</v>
      </c>
      <c r="P199" s="23"/>
      <c r="Q199" s="24">
        <f t="shared" si="21"/>
        <v>57983.9</v>
      </c>
      <c r="R199" s="25">
        <f t="shared" si="22"/>
        <v>58800</v>
      </c>
      <c r="S199" s="14">
        <f t="shared" si="23"/>
        <v>58391.95</v>
      </c>
      <c r="T199" s="25">
        <f t="shared" si="24"/>
        <v>58391.95</v>
      </c>
      <c r="U199" s="26">
        <f t="shared" si="25"/>
        <v>577.0698441263404</v>
      </c>
      <c r="V199" s="27">
        <f t="shared" si="26"/>
        <v>9.8826952024438381E-3</v>
      </c>
      <c r="W199" s="28">
        <f t="shared" si="30"/>
        <v>57983.9</v>
      </c>
      <c r="X199" s="29" t="s">
        <v>16</v>
      </c>
    </row>
    <row r="200" spans="1:24" ht="27" x14ac:dyDescent="0.25">
      <c r="A200" s="45">
        <v>190</v>
      </c>
      <c r="B200" s="45">
        <v>931</v>
      </c>
      <c r="C200" s="46" t="s">
        <v>216</v>
      </c>
      <c r="D200" s="44" t="s">
        <v>25</v>
      </c>
      <c r="E200" s="44">
        <v>0</v>
      </c>
      <c r="F200" s="45">
        <v>1</v>
      </c>
      <c r="G200" s="44">
        <v>1</v>
      </c>
      <c r="H200" s="45">
        <v>85121802</v>
      </c>
      <c r="I200" s="45" t="s">
        <v>26</v>
      </c>
      <c r="J200" s="45">
        <v>905213</v>
      </c>
      <c r="K200" s="19">
        <v>24607</v>
      </c>
      <c r="L200" s="19">
        <f t="shared" si="20"/>
        <v>935.07</v>
      </c>
      <c r="M200" s="20">
        <f t="shared" si="27"/>
        <v>25542.07</v>
      </c>
      <c r="N200" s="21">
        <v>26844</v>
      </c>
      <c r="O200" s="22">
        <v>35883.9</v>
      </c>
      <c r="P200" s="23"/>
      <c r="Q200" s="24">
        <f t="shared" si="21"/>
        <v>25542.07</v>
      </c>
      <c r="R200" s="25">
        <f t="shared" si="22"/>
        <v>35883.9</v>
      </c>
      <c r="S200" s="14">
        <f t="shared" si="23"/>
        <v>29423.32</v>
      </c>
      <c r="T200" s="25">
        <f t="shared" si="24"/>
        <v>26844</v>
      </c>
      <c r="U200" s="26">
        <f t="shared" si="25"/>
        <v>5632.7651806757758</v>
      </c>
      <c r="V200" s="27">
        <f t="shared" si="26"/>
        <v>0.20983330281164417</v>
      </c>
      <c r="W200" s="28">
        <f t="shared" si="30"/>
        <v>25542.07</v>
      </c>
      <c r="X200" s="29" t="s">
        <v>16</v>
      </c>
    </row>
    <row r="201" spans="1:24" ht="27" x14ac:dyDescent="0.25">
      <c r="A201" s="45">
        <v>191</v>
      </c>
      <c r="B201" s="45">
        <v>931</v>
      </c>
      <c r="C201" s="46" t="s">
        <v>217</v>
      </c>
      <c r="D201" s="44" t="s">
        <v>25</v>
      </c>
      <c r="E201" s="44">
        <v>0</v>
      </c>
      <c r="F201" s="45">
        <v>1</v>
      </c>
      <c r="G201" s="44">
        <v>1</v>
      </c>
      <c r="H201" s="45">
        <v>85121802</v>
      </c>
      <c r="I201" s="45" t="s">
        <v>26</v>
      </c>
      <c r="J201" s="45">
        <v>906621</v>
      </c>
      <c r="K201" s="19"/>
      <c r="L201" s="19">
        <f t="shared" si="20"/>
        <v>0</v>
      </c>
      <c r="M201" s="20"/>
      <c r="N201" s="21">
        <v>62674</v>
      </c>
      <c r="O201" s="22">
        <v>64483.9</v>
      </c>
      <c r="P201" s="23"/>
      <c r="Q201" s="24">
        <f t="shared" si="21"/>
        <v>62674</v>
      </c>
      <c r="R201" s="25">
        <f t="shared" si="22"/>
        <v>64483.9</v>
      </c>
      <c r="S201" s="14">
        <f t="shared" si="23"/>
        <v>63578.95</v>
      </c>
      <c r="T201" s="25">
        <f t="shared" si="24"/>
        <v>63578.95</v>
      </c>
      <c r="U201" s="26">
        <f t="shared" si="25"/>
        <v>1279.7925632695335</v>
      </c>
      <c r="V201" s="27">
        <f t="shared" si="26"/>
        <v>2.0129186834157115E-2</v>
      </c>
      <c r="W201" s="28">
        <f t="shared" si="30"/>
        <v>62674</v>
      </c>
      <c r="X201" s="29" t="s">
        <v>16</v>
      </c>
    </row>
    <row r="202" spans="1:24" ht="27" x14ac:dyDescent="0.25">
      <c r="A202" s="45">
        <v>192</v>
      </c>
      <c r="B202" s="45">
        <v>931</v>
      </c>
      <c r="C202" s="46" t="s">
        <v>218</v>
      </c>
      <c r="D202" s="44" t="s">
        <v>25</v>
      </c>
      <c r="E202" s="47">
        <v>0</v>
      </c>
      <c r="F202" s="45">
        <v>1</v>
      </c>
      <c r="G202" s="44">
        <v>1</v>
      </c>
      <c r="H202" s="45">
        <v>85121802</v>
      </c>
      <c r="I202" s="48" t="s">
        <v>26</v>
      </c>
      <c r="J202" s="45">
        <v>903016</v>
      </c>
      <c r="K202" s="19">
        <v>17759.5</v>
      </c>
      <c r="L202" s="19">
        <f t="shared" si="20"/>
        <v>674.86</v>
      </c>
      <c r="M202" s="30">
        <f t="shared" si="27"/>
        <v>18434.36</v>
      </c>
      <c r="N202" s="21">
        <v>19374</v>
      </c>
      <c r="O202" s="22">
        <v>22883.9</v>
      </c>
      <c r="P202" s="23">
        <v>55886.6</v>
      </c>
      <c r="Q202" s="24">
        <f t="shared" si="21"/>
        <v>18434.36</v>
      </c>
      <c r="R202" s="25">
        <f t="shared" si="22"/>
        <v>55886.6</v>
      </c>
      <c r="S202" s="14">
        <f t="shared" si="23"/>
        <v>29144.720000000001</v>
      </c>
      <c r="T202" s="25">
        <f t="shared" si="24"/>
        <v>21128.95</v>
      </c>
      <c r="U202" s="26">
        <f t="shared" si="25"/>
        <v>17930.465634915901</v>
      </c>
      <c r="V202" s="27">
        <f t="shared" si="26"/>
        <v>0.84862076132112108</v>
      </c>
      <c r="W202" s="28">
        <f>S202</f>
        <v>29144.720000000001</v>
      </c>
      <c r="X202" s="31" t="s">
        <v>18</v>
      </c>
    </row>
    <row r="203" spans="1:24" ht="40.5" x14ac:dyDescent="0.25">
      <c r="A203" s="41">
        <v>193</v>
      </c>
      <c r="B203" s="41">
        <v>931</v>
      </c>
      <c r="C203" s="42" t="s">
        <v>219</v>
      </c>
      <c r="D203" s="43" t="s">
        <v>25</v>
      </c>
      <c r="E203" s="44">
        <v>0</v>
      </c>
      <c r="F203" s="41">
        <v>1</v>
      </c>
      <c r="G203" s="43">
        <v>1</v>
      </c>
      <c r="H203" s="41">
        <v>85121802</v>
      </c>
      <c r="I203" s="45" t="s">
        <v>26</v>
      </c>
      <c r="J203" s="41">
        <v>903005</v>
      </c>
      <c r="K203" s="8">
        <v>59400</v>
      </c>
      <c r="L203" s="8">
        <f t="shared" si="20"/>
        <v>2257.1999999999998</v>
      </c>
      <c r="M203" s="9">
        <f t="shared" si="27"/>
        <v>61657.2</v>
      </c>
      <c r="N203" s="10">
        <v>63700</v>
      </c>
      <c r="O203" s="32">
        <v>60583.9</v>
      </c>
      <c r="P203" s="12"/>
      <c r="Q203" s="13">
        <f t="shared" si="21"/>
        <v>60583.9</v>
      </c>
      <c r="R203" s="14">
        <f t="shared" si="22"/>
        <v>63700</v>
      </c>
      <c r="S203" s="14">
        <f t="shared" si="23"/>
        <v>61980.37</v>
      </c>
      <c r="T203" s="14">
        <f t="shared" si="24"/>
        <v>61657.2</v>
      </c>
      <c r="U203" s="15">
        <f t="shared" si="25"/>
        <v>1582.9868361213028</v>
      </c>
      <c r="V203" s="16">
        <f t="shared" si="26"/>
        <v>2.5673998107622515E-2</v>
      </c>
      <c r="W203" s="17">
        <f>Q203</f>
        <v>60583.9</v>
      </c>
      <c r="X203" s="18" t="s">
        <v>16</v>
      </c>
    </row>
    <row r="204" spans="1:24" ht="27" x14ac:dyDescent="0.25">
      <c r="A204" s="45">
        <v>194</v>
      </c>
      <c r="B204" s="45">
        <v>931</v>
      </c>
      <c r="C204" s="46" t="s">
        <v>220</v>
      </c>
      <c r="D204" s="44" t="s">
        <v>25</v>
      </c>
      <c r="E204" s="44">
        <v>0</v>
      </c>
      <c r="F204" s="45">
        <v>1</v>
      </c>
      <c r="G204" s="44">
        <v>1</v>
      </c>
      <c r="H204" s="45">
        <v>85121802</v>
      </c>
      <c r="I204" s="45" t="s">
        <v>26</v>
      </c>
      <c r="J204" s="45">
        <v>906810</v>
      </c>
      <c r="K204" s="19"/>
      <c r="L204" s="19">
        <f t="shared" ref="L204:L267" si="31">ROUND(K204*3.8%,2)</f>
        <v>0</v>
      </c>
      <c r="M204" s="20"/>
      <c r="N204" s="21">
        <v>64400</v>
      </c>
      <c r="O204" s="22">
        <v>73600</v>
      </c>
      <c r="P204" s="23"/>
      <c r="Q204" s="24">
        <f t="shared" ref="Q204:Q267" si="32">MIN(M204:P204)</f>
        <v>64400</v>
      </c>
      <c r="R204" s="25">
        <f t="shared" ref="R204:R267" si="33">MAX(M204:P204)</f>
        <v>73600</v>
      </c>
      <c r="S204" s="14">
        <f t="shared" ref="S204:S267" si="34">ROUND(AVERAGE(M204:P204),2)</f>
        <v>69000</v>
      </c>
      <c r="T204" s="25">
        <f t="shared" ref="T204:T267" si="35">MEDIAN(M204:P204)</f>
        <v>69000</v>
      </c>
      <c r="U204" s="26">
        <f t="shared" ref="U204:U267" si="36">STDEV(M204:P204)</f>
        <v>6505.382386916237</v>
      </c>
      <c r="V204" s="27">
        <f t="shared" ref="V204:V267" si="37">U204/T204</f>
        <v>9.4280904158206336E-2</v>
      </c>
      <c r="W204" s="28">
        <f>Q204</f>
        <v>64400</v>
      </c>
      <c r="X204" s="29" t="s">
        <v>16</v>
      </c>
    </row>
    <row r="205" spans="1:24" ht="27" x14ac:dyDescent="0.25">
      <c r="A205" s="45">
        <v>195</v>
      </c>
      <c r="B205" s="45">
        <v>931</v>
      </c>
      <c r="C205" s="46" t="s">
        <v>221</v>
      </c>
      <c r="D205" s="44" t="s">
        <v>25</v>
      </c>
      <c r="E205" s="44">
        <v>0</v>
      </c>
      <c r="F205" s="45">
        <v>1</v>
      </c>
      <c r="G205" s="44">
        <v>1</v>
      </c>
      <c r="H205" s="45">
        <v>85121802</v>
      </c>
      <c r="I205" s="45" t="s">
        <v>26</v>
      </c>
      <c r="J205" s="45">
        <v>903036</v>
      </c>
      <c r="K205" s="19">
        <v>62100</v>
      </c>
      <c r="L205" s="19">
        <f t="shared" si="31"/>
        <v>2359.8000000000002</v>
      </c>
      <c r="M205" s="20">
        <f t="shared" ref="M205:M269" si="38">K205+L205</f>
        <v>64459.8</v>
      </c>
      <c r="N205" s="21">
        <v>64400</v>
      </c>
      <c r="O205" s="22">
        <v>63183.9</v>
      </c>
      <c r="P205" s="23"/>
      <c r="Q205" s="24">
        <f t="shared" si="32"/>
        <v>63183.9</v>
      </c>
      <c r="R205" s="25">
        <f t="shared" si="33"/>
        <v>64459.8</v>
      </c>
      <c r="S205" s="14">
        <f t="shared" si="34"/>
        <v>64014.57</v>
      </c>
      <c r="T205" s="25">
        <f t="shared" si="35"/>
        <v>64400</v>
      </c>
      <c r="U205" s="26">
        <f t="shared" si="36"/>
        <v>719.99954398133707</v>
      </c>
      <c r="V205" s="27">
        <f t="shared" si="37"/>
        <v>1.1180117142567347E-2</v>
      </c>
      <c r="W205" s="28">
        <f>Q205</f>
        <v>63183.9</v>
      </c>
      <c r="X205" s="29" t="s">
        <v>16</v>
      </c>
    </row>
    <row r="206" spans="1:24" ht="27" x14ac:dyDescent="0.25">
      <c r="A206" s="45">
        <v>196</v>
      </c>
      <c r="B206" s="45">
        <v>931</v>
      </c>
      <c r="C206" s="46" t="s">
        <v>222</v>
      </c>
      <c r="D206" s="44" t="s">
        <v>25</v>
      </c>
      <c r="E206" s="47">
        <v>0</v>
      </c>
      <c r="F206" s="45">
        <v>1</v>
      </c>
      <c r="G206" s="44">
        <v>1</v>
      </c>
      <c r="H206" s="45">
        <v>85121802</v>
      </c>
      <c r="I206" s="48" t="s">
        <v>26</v>
      </c>
      <c r="J206" s="45">
        <v>903833</v>
      </c>
      <c r="K206" s="19">
        <v>4185.5</v>
      </c>
      <c r="L206" s="19">
        <f t="shared" si="31"/>
        <v>159.05000000000001</v>
      </c>
      <c r="M206" s="30">
        <f t="shared" si="38"/>
        <v>4344.55</v>
      </c>
      <c r="N206" s="21">
        <v>4566</v>
      </c>
      <c r="O206" s="22">
        <v>10797.8</v>
      </c>
      <c r="P206" s="23">
        <v>17848.599999999999</v>
      </c>
      <c r="Q206" s="24">
        <f t="shared" si="32"/>
        <v>4344.55</v>
      </c>
      <c r="R206" s="25">
        <f t="shared" si="33"/>
        <v>17848.599999999999</v>
      </c>
      <c r="S206" s="14">
        <f t="shared" si="34"/>
        <v>9389.24</v>
      </c>
      <c r="T206" s="25">
        <f t="shared" si="35"/>
        <v>7681.9</v>
      </c>
      <c r="U206" s="26">
        <f t="shared" si="36"/>
        <v>6383.7646723772377</v>
      </c>
      <c r="V206" s="27">
        <f t="shared" si="37"/>
        <v>0.83101376903855007</v>
      </c>
      <c r="W206" s="28">
        <f>S206</f>
        <v>9389.24</v>
      </c>
      <c r="X206" s="31" t="s">
        <v>18</v>
      </c>
    </row>
    <row r="207" spans="1:24" ht="40.5" x14ac:dyDescent="0.25">
      <c r="A207" s="41">
        <v>197</v>
      </c>
      <c r="B207" s="41">
        <v>931</v>
      </c>
      <c r="C207" s="42" t="s">
        <v>223</v>
      </c>
      <c r="D207" s="43" t="s">
        <v>25</v>
      </c>
      <c r="E207" s="44">
        <v>0</v>
      </c>
      <c r="F207" s="41">
        <v>1</v>
      </c>
      <c r="G207" s="43">
        <v>1</v>
      </c>
      <c r="H207" s="41">
        <v>85121802</v>
      </c>
      <c r="I207" s="45" t="s">
        <v>26</v>
      </c>
      <c r="J207" s="41">
        <v>903041</v>
      </c>
      <c r="K207" s="8">
        <v>62100</v>
      </c>
      <c r="L207" s="8">
        <f t="shared" si="31"/>
        <v>2359.8000000000002</v>
      </c>
      <c r="M207" s="9">
        <f t="shared" si="38"/>
        <v>64459.8</v>
      </c>
      <c r="N207" s="10">
        <v>64400</v>
      </c>
      <c r="O207" s="32">
        <v>63183.9</v>
      </c>
      <c r="P207" s="12"/>
      <c r="Q207" s="13">
        <f t="shared" si="32"/>
        <v>63183.9</v>
      </c>
      <c r="R207" s="14">
        <f t="shared" si="33"/>
        <v>64459.8</v>
      </c>
      <c r="S207" s="14">
        <f t="shared" si="34"/>
        <v>64014.57</v>
      </c>
      <c r="T207" s="14">
        <f t="shared" si="35"/>
        <v>64400</v>
      </c>
      <c r="U207" s="15">
        <f t="shared" si="36"/>
        <v>719.99954398133707</v>
      </c>
      <c r="V207" s="16">
        <f t="shared" si="37"/>
        <v>1.1180117142567347E-2</v>
      </c>
      <c r="W207" s="17">
        <f>Q207</f>
        <v>63183.9</v>
      </c>
      <c r="X207" s="18" t="s">
        <v>16</v>
      </c>
    </row>
    <row r="208" spans="1:24" ht="54" x14ac:dyDescent="0.25">
      <c r="A208" s="45">
        <v>198</v>
      </c>
      <c r="B208" s="45">
        <v>931</v>
      </c>
      <c r="C208" s="46" t="s">
        <v>224</v>
      </c>
      <c r="D208" s="44" t="s">
        <v>25</v>
      </c>
      <c r="E208" s="44">
        <v>0</v>
      </c>
      <c r="F208" s="45">
        <v>1</v>
      </c>
      <c r="G208" s="44">
        <v>1</v>
      </c>
      <c r="H208" s="45">
        <v>85121802</v>
      </c>
      <c r="I208" s="45" t="s">
        <v>26</v>
      </c>
      <c r="J208" s="45">
        <v>906422</v>
      </c>
      <c r="K208" s="19">
        <v>97911</v>
      </c>
      <c r="L208" s="19">
        <f t="shared" si="31"/>
        <v>3720.62</v>
      </c>
      <c r="M208" s="20">
        <f t="shared" si="38"/>
        <v>101631.62</v>
      </c>
      <c r="N208" s="21">
        <v>106812</v>
      </c>
      <c r="O208" s="22">
        <v>77483.899999999994</v>
      </c>
      <c r="P208" s="23"/>
      <c r="Q208" s="24">
        <f t="shared" si="32"/>
        <v>77483.899999999994</v>
      </c>
      <c r="R208" s="25">
        <f t="shared" si="33"/>
        <v>106812</v>
      </c>
      <c r="S208" s="14">
        <f t="shared" si="34"/>
        <v>95309.17</v>
      </c>
      <c r="T208" s="25">
        <f t="shared" si="35"/>
        <v>101631.62</v>
      </c>
      <c r="U208" s="26">
        <f t="shared" si="36"/>
        <v>15652.934590425255</v>
      </c>
      <c r="V208" s="27">
        <f t="shared" si="37"/>
        <v>0.15401638378316962</v>
      </c>
      <c r="W208" s="28">
        <f>Q208</f>
        <v>77483.899999999994</v>
      </c>
      <c r="X208" s="29" t="s">
        <v>16</v>
      </c>
    </row>
    <row r="209" spans="1:24" ht="54" x14ac:dyDescent="0.25">
      <c r="A209" s="45">
        <v>199</v>
      </c>
      <c r="B209" s="45">
        <v>931</v>
      </c>
      <c r="C209" s="46" t="s">
        <v>225</v>
      </c>
      <c r="D209" s="44" t="s">
        <v>25</v>
      </c>
      <c r="E209" s="44">
        <v>0</v>
      </c>
      <c r="F209" s="45">
        <v>1</v>
      </c>
      <c r="G209" s="44">
        <v>1</v>
      </c>
      <c r="H209" s="45">
        <v>85121802</v>
      </c>
      <c r="I209" s="45" t="s">
        <v>26</v>
      </c>
      <c r="J209" s="45">
        <v>906423</v>
      </c>
      <c r="K209" s="19">
        <v>97911</v>
      </c>
      <c r="L209" s="19">
        <f t="shared" si="31"/>
        <v>3720.62</v>
      </c>
      <c r="M209" s="20">
        <f t="shared" si="38"/>
        <v>101631.62</v>
      </c>
      <c r="N209" s="21">
        <v>106812</v>
      </c>
      <c r="O209" s="22">
        <v>77483.899999999994</v>
      </c>
      <c r="P209" s="23"/>
      <c r="Q209" s="24">
        <f t="shared" si="32"/>
        <v>77483.899999999994</v>
      </c>
      <c r="R209" s="25">
        <f t="shared" si="33"/>
        <v>106812</v>
      </c>
      <c r="S209" s="14">
        <f t="shared" si="34"/>
        <v>95309.17</v>
      </c>
      <c r="T209" s="25">
        <f t="shared" si="35"/>
        <v>101631.62</v>
      </c>
      <c r="U209" s="26">
        <f t="shared" si="36"/>
        <v>15652.934590425255</v>
      </c>
      <c r="V209" s="27">
        <f t="shared" si="37"/>
        <v>0.15401638378316962</v>
      </c>
      <c r="W209" s="28">
        <f>Q209</f>
        <v>77483.899999999994</v>
      </c>
      <c r="X209" s="29" t="s">
        <v>16</v>
      </c>
    </row>
    <row r="210" spans="1:24" ht="27" x14ac:dyDescent="0.25">
      <c r="A210" s="45">
        <v>200</v>
      </c>
      <c r="B210" s="45">
        <v>931</v>
      </c>
      <c r="C210" s="46" t="s">
        <v>226</v>
      </c>
      <c r="D210" s="44" t="s">
        <v>25</v>
      </c>
      <c r="E210" s="47">
        <v>0</v>
      </c>
      <c r="F210" s="45">
        <v>1</v>
      </c>
      <c r="G210" s="44">
        <v>1</v>
      </c>
      <c r="H210" s="45">
        <v>85121802</v>
      </c>
      <c r="I210" s="48" t="s">
        <v>26</v>
      </c>
      <c r="J210" s="45">
        <v>903836</v>
      </c>
      <c r="K210" s="19">
        <v>8706.5</v>
      </c>
      <c r="L210" s="19">
        <f t="shared" si="31"/>
        <v>330.85</v>
      </c>
      <c r="M210" s="30">
        <f t="shared" si="38"/>
        <v>9037.35</v>
      </c>
      <c r="N210" s="21">
        <v>9498</v>
      </c>
      <c r="O210" s="22">
        <v>11967.8</v>
      </c>
      <c r="P210" s="23">
        <v>19604</v>
      </c>
      <c r="Q210" s="24">
        <f t="shared" si="32"/>
        <v>9037.35</v>
      </c>
      <c r="R210" s="25">
        <f t="shared" si="33"/>
        <v>19604</v>
      </c>
      <c r="S210" s="14">
        <f t="shared" si="34"/>
        <v>12526.79</v>
      </c>
      <c r="T210" s="25">
        <f t="shared" si="35"/>
        <v>10732.9</v>
      </c>
      <c r="U210" s="26">
        <f t="shared" si="36"/>
        <v>4890.4373213403278</v>
      </c>
      <c r="V210" s="27">
        <f t="shared" si="37"/>
        <v>0.45564920211129589</v>
      </c>
      <c r="W210" s="28">
        <f>S210</f>
        <v>12526.79</v>
      </c>
      <c r="X210" s="31" t="s">
        <v>18</v>
      </c>
    </row>
    <row r="211" spans="1:24" ht="27" x14ac:dyDescent="0.25">
      <c r="A211" s="45">
        <v>201</v>
      </c>
      <c r="B211" s="45">
        <v>931</v>
      </c>
      <c r="C211" s="46" t="s">
        <v>227</v>
      </c>
      <c r="D211" s="44" t="s">
        <v>25</v>
      </c>
      <c r="E211" s="47">
        <v>0</v>
      </c>
      <c r="F211" s="45">
        <v>1</v>
      </c>
      <c r="G211" s="44">
        <v>1</v>
      </c>
      <c r="H211" s="45">
        <v>85121802</v>
      </c>
      <c r="I211" s="48" t="s">
        <v>26</v>
      </c>
      <c r="J211" s="45">
        <v>903875</v>
      </c>
      <c r="K211" s="19">
        <v>4290</v>
      </c>
      <c r="L211" s="19">
        <f t="shared" si="31"/>
        <v>163.02000000000001</v>
      </c>
      <c r="M211" s="30">
        <f t="shared" si="38"/>
        <v>4453.0200000000004</v>
      </c>
      <c r="N211" s="21">
        <v>4680</v>
      </c>
      <c r="O211" s="22">
        <v>8960</v>
      </c>
      <c r="P211" s="23"/>
      <c r="Q211" s="24">
        <f t="shared" si="32"/>
        <v>4453.0200000000004</v>
      </c>
      <c r="R211" s="25">
        <f t="shared" si="33"/>
        <v>8960</v>
      </c>
      <c r="S211" s="14">
        <f t="shared" si="34"/>
        <v>6031.01</v>
      </c>
      <c r="T211" s="25">
        <f t="shared" si="35"/>
        <v>4680</v>
      </c>
      <c r="U211" s="26">
        <f t="shared" si="36"/>
        <v>2539.1202098627259</v>
      </c>
      <c r="V211" s="27">
        <f t="shared" si="37"/>
        <v>0.5425470533894714</v>
      </c>
      <c r="W211" s="28">
        <f>S211</f>
        <v>6031.01</v>
      </c>
      <c r="X211" s="31" t="s">
        <v>18</v>
      </c>
    </row>
    <row r="212" spans="1:24" ht="27" x14ac:dyDescent="0.25">
      <c r="A212" s="45">
        <v>202</v>
      </c>
      <c r="B212" s="45">
        <v>931</v>
      </c>
      <c r="C212" s="46" t="s">
        <v>228</v>
      </c>
      <c r="D212" s="44" t="s">
        <v>25</v>
      </c>
      <c r="E212" s="47">
        <v>0</v>
      </c>
      <c r="F212" s="45">
        <v>1</v>
      </c>
      <c r="G212" s="44">
        <v>1</v>
      </c>
      <c r="H212" s="45">
        <v>85121802</v>
      </c>
      <c r="I212" s="48" t="s">
        <v>26</v>
      </c>
      <c r="J212" s="45">
        <v>903835</v>
      </c>
      <c r="K212" s="19">
        <v>4290</v>
      </c>
      <c r="L212" s="19">
        <f t="shared" si="31"/>
        <v>163.02000000000001</v>
      </c>
      <c r="M212" s="30">
        <f t="shared" si="38"/>
        <v>4453.0200000000004</v>
      </c>
      <c r="N212" s="21">
        <v>4680</v>
      </c>
      <c r="O212" s="22">
        <v>9757.7999999999993</v>
      </c>
      <c r="P212" s="23">
        <v>19604</v>
      </c>
      <c r="Q212" s="24">
        <f t="shared" si="32"/>
        <v>4453.0200000000004</v>
      </c>
      <c r="R212" s="25">
        <f t="shared" si="33"/>
        <v>19604</v>
      </c>
      <c r="S212" s="14">
        <f t="shared" si="34"/>
        <v>9623.7099999999991</v>
      </c>
      <c r="T212" s="25">
        <f t="shared" si="35"/>
        <v>7218.9</v>
      </c>
      <c r="U212" s="26">
        <f t="shared" si="36"/>
        <v>7089.9100194642797</v>
      </c>
      <c r="V212" s="27">
        <f t="shared" si="37"/>
        <v>0.98213162939842358</v>
      </c>
      <c r="W212" s="28">
        <f>S212</f>
        <v>9623.7099999999991</v>
      </c>
      <c r="X212" s="31" t="s">
        <v>18</v>
      </c>
    </row>
    <row r="213" spans="1:24" ht="27" x14ac:dyDescent="0.25">
      <c r="A213" s="45">
        <v>203</v>
      </c>
      <c r="B213" s="45">
        <v>931</v>
      </c>
      <c r="C213" s="46" t="s">
        <v>229</v>
      </c>
      <c r="D213" s="44" t="s">
        <v>25</v>
      </c>
      <c r="E213" s="47">
        <v>0</v>
      </c>
      <c r="F213" s="45">
        <v>1</v>
      </c>
      <c r="G213" s="44">
        <v>1</v>
      </c>
      <c r="H213" s="45">
        <v>85121802</v>
      </c>
      <c r="I213" s="48" t="s">
        <v>26</v>
      </c>
      <c r="J213" s="45">
        <v>903602</v>
      </c>
      <c r="K213" s="33">
        <v>21060</v>
      </c>
      <c r="L213" s="19">
        <f t="shared" si="31"/>
        <v>800.28</v>
      </c>
      <c r="M213" s="30">
        <f t="shared" si="38"/>
        <v>21860.28</v>
      </c>
      <c r="N213" s="21">
        <v>67200</v>
      </c>
      <c r="O213" s="22">
        <v>20417.8</v>
      </c>
      <c r="P213" s="23"/>
      <c r="Q213" s="24">
        <f t="shared" si="32"/>
        <v>20417.8</v>
      </c>
      <c r="R213" s="25">
        <f t="shared" si="33"/>
        <v>67200</v>
      </c>
      <c r="S213" s="14">
        <f t="shared" si="34"/>
        <v>36492.69</v>
      </c>
      <c r="T213" s="25">
        <f t="shared" si="35"/>
        <v>21860.28</v>
      </c>
      <c r="U213" s="26">
        <f t="shared" si="36"/>
        <v>26603.086271674067</v>
      </c>
      <c r="V213" s="27">
        <f t="shared" si="37"/>
        <v>1.2169599964718689</v>
      </c>
      <c r="W213" s="28">
        <f>S213</f>
        <v>36492.69</v>
      </c>
      <c r="X213" s="31" t="s">
        <v>18</v>
      </c>
    </row>
    <row r="214" spans="1:24" ht="27" x14ac:dyDescent="0.25">
      <c r="A214" s="45">
        <v>204</v>
      </c>
      <c r="B214" s="45">
        <v>931</v>
      </c>
      <c r="C214" s="46" t="s">
        <v>230</v>
      </c>
      <c r="D214" s="44" t="s">
        <v>25</v>
      </c>
      <c r="E214" s="47">
        <v>0</v>
      </c>
      <c r="F214" s="45">
        <v>1</v>
      </c>
      <c r="G214" s="44">
        <v>1</v>
      </c>
      <c r="H214" s="45">
        <v>85121802</v>
      </c>
      <c r="I214" s="48" t="s">
        <v>26</v>
      </c>
      <c r="J214" s="45">
        <v>901304</v>
      </c>
      <c r="K214" s="33">
        <v>7095</v>
      </c>
      <c r="L214" s="19">
        <f t="shared" si="31"/>
        <v>269.61</v>
      </c>
      <c r="M214" s="30">
        <f t="shared" si="38"/>
        <v>7364.61</v>
      </c>
      <c r="N214" s="21">
        <v>7740</v>
      </c>
      <c r="O214" s="22">
        <v>12617.8</v>
      </c>
      <c r="P214" s="23"/>
      <c r="Q214" s="24">
        <f t="shared" si="32"/>
        <v>7364.61</v>
      </c>
      <c r="R214" s="25">
        <f t="shared" si="33"/>
        <v>12617.8</v>
      </c>
      <c r="S214" s="14">
        <f t="shared" si="34"/>
        <v>9240.7999999999993</v>
      </c>
      <c r="T214" s="25">
        <f t="shared" si="35"/>
        <v>7740</v>
      </c>
      <c r="U214" s="26">
        <f t="shared" si="36"/>
        <v>2930.5817303111198</v>
      </c>
      <c r="V214" s="27">
        <f t="shared" si="37"/>
        <v>0.37862813053115241</v>
      </c>
      <c r="W214" s="28">
        <f>S214</f>
        <v>9240.7999999999993</v>
      </c>
      <c r="X214" s="31" t="s">
        <v>18</v>
      </c>
    </row>
    <row r="215" spans="1:24" ht="27.75" thickBot="1" x14ac:dyDescent="0.3">
      <c r="A215" s="41">
        <v>205</v>
      </c>
      <c r="B215" s="41">
        <v>931</v>
      </c>
      <c r="C215" s="42" t="s">
        <v>231</v>
      </c>
      <c r="D215" s="43" t="s">
        <v>25</v>
      </c>
      <c r="E215" s="44">
        <v>0</v>
      </c>
      <c r="F215" s="41">
        <v>1</v>
      </c>
      <c r="G215" s="43">
        <v>1</v>
      </c>
      <c r="H215" s="41">
        <v>85121802</v>
      </c>
      <c r="I215" s="45" t="s">
        <v>26</v>
      </c>
      <c r="J215" s="41">
        <v>901107</v>
      </c>
      <c r="K215" s="35">
        <v>4500</v>
      </c>
      <c r="L215" s="8">
        <f t="shared" si="31"/>
        <v>171</v>
      </c>
      <c r="M215" s="9">
        <f t="shared" si="38"/>
        <v>4671</v>
      </c>
      <c r="N215" s="10">
        <v>3576</v>
      </c>
      <c r="O215" s="32">
        <v>5330</v>
      </c>
      <c r="P215" s="12"/>
      <c r="Q215" s="13">
        <f t="shared" si="32"/>
        <v>3576</v>
      </c>
      <c r="R215" s="14">
        <f t="shared" si="33"/>
        <v>5330</v>
      </c>
      <c r="S215" s="14">
        <f t="shared" si="34"/>
        <v>4525.67</v>
      </c>
      <c r="T215" s="14">
        <f t="shared" si="35"/>
        <v>4671</v>
      </c>
      <c r="U215" s="15">
        <f t="shared" si="36"/>
        <v>885.98551530673012</v>
      </c>
      <c r="V215" s="16">
        <f t="shared" si="37"/>
        <v>0.18967790950690006</v>
      </c>
      <c r="W215" s="17">
        <f>Q215</f>
        <v>3576</v>
      </c>
      <c r="X215" s="18" t="s">
        <v>16</v>
      </c>
    </row>
    <row r="216" spans="1:24" ht="40.5" x14ac:dyDescent="0.25">
      <c r="A216" s="45">
        <v>206</v>
      </c>
      <c r="B216" s="45">
        <v>931</v>
      </c>
      <c r="C216" s="46" t="s">
        <v>232</v>
      </c>
      <c r="D216" s="44" t="s">
        <v>25</v>
      </c>
      <c r="E216" s="47">
        <v>0</v>
      </c>
      <c r="F216" s="45">
        <v>1</v>
      </c>
      <c r="G216" s="44">
        <v>1</v>
      </c>
      <c r="H216" s="45">
        <v>85121802</v>
      </c>
      <c r="I216" s="48" t="s">
        <v>26</v>
      </c>
      <c r="J216" s="45">
        <v>907005</v>
      </c>
      <c r="K216" s="19">
        <v>3437.5</v>
      </c>
      <c r="L216" s="19">
        <f t="shared" si="31"/>
        <v>130.63</v>
      </c>
      <c r="M216" s="30">
        <f t="shared" si="38"/>
        <v>3568.13</v>
      </c>
      <c r="N216" s="21">
        <v>3750</v>
      </c>
      <c r="O216" s="22">
        <v>14400</v>
      </c>
      <c r="P216" s="23">
        <v>12599</v>
      </c>
      <c r="Q216" s="24">
        <f t="shared" si="32"/>
        <v>3568.13</v>
      </c>
      <c r="R216" s="25">
        <f t="shared" si="33"/>
        <v>14400</v>
      </c>
      <c r="S216" s="14">
        <f t="shared" si="34"/>
        <v>8579.2800000000007</v>
      </c>
      <c r="T216" s="25">
        <f t="shared" si="35"/>
        <v>8174.5</v>
      </c>
      <c r="U216" s="26">
        <f t="shared" si="36"/>
        <v>5729.237873623184</v>
      </c>
      <c r="V216" s="27">
        <f t="shared" si="37"/>
        <v>0.70086707121208436</v>
      </c>
      <c r="W216" s="28">
        <f>S216</f>
        <v>8579.2800000000007</v>
      </c>
      <c r="X216" s="31" t="s">
        <v>18</v>
      </c>
    </row>
    <row r="217" spans="1:24" ht="27" x14ac:dyDescent="0.25">
      <c r="A217" s="41">
        <v>207</v>
      </c>
      <c r="B217" s="41">
        <v>931</v>
      </c>
      <c r="C217" s="42" t="s">
        <v>233</v>
      </c>
      <c r="D217" s="43" t="s">
        <v>25</v>
      </c>
      <c r="E217" s="44">
        <v>0</v>
      </c>
      <c r="F217" s="41">
        <v>1</v>
      </c>
      <c r="G217" s="43">
        <v>1</v>
      </c>
      <c r="H217" s="41">
        <v>85121802</v>
      </c>
      <c r="I217" s="45" t="s">
        <v>26</v>
      </c>
      <c r="J217" s="41">
        <v>904706</v>
      </c>
      <c r="K217" s="8">
        <v>64800</v>
      </c>
      <c r="L217" s="8">
        <f t="shared" si="31"/>
        <v>2462.4</v>
      </c>
      <c r="M217" s="9">
        <f t="shared" si="38"/>
        <v>67262.399999999994</v>
      </c>
      <c r="N217" s="10">
        <v>67200</v>
      </c>
      <c r="O217" s="32">
        <v>65783.899999999994</v>
      </c>
      <c r="P217" s="12"/>
      <c r="Q217" s="13">
        <f t="shared" si="32"/>
        <v>65783.899999999994</v>
      </c>
      <c r="R217" s="14">
        <f t="shared" si="33"/>
        <v>67262.399999999994</v>
      </c>
      <c r="S217" s="14">
        <f t="shared" si="34"/>
        <v>66748.77</v>
      </c>
      <c r="T217" s="14">
        <f t="shared" si="35"/>
        <v>67200</v>
      </c>
      <c r="U217" s="15">
        <f t="shared" si="36"/>
        <v>836.1813220428545</v>
      </c>
      <c r="V217" s="16">
        <f t="shared" si="37"/>
        <v>1.2443174435161526E-2</v>
      </c>
      <c r="W217" s="17">
        <f t="shared" ref="W217:W223" si="39">Q217</f>
        <v>65783.899999999994</v>
      </c>
      <c r="X217" s="18" t="s">
        <v>16</v>
      </c>
    </row>
    <row r="218" spans="1:24" ht="27" x14ac:dyDescent="0.25">
      <c r="A218" s="45">
        <v>208</v>
      </c>
      <c r="B218" s="45">
        <v>931</v>
      </c>
      <c r="C218" s="46" t="s">
        <v>234</v>
      </c>
      <c r="D218" s="44" t="s">
        <v>25</v>
      </c>
      <c r="E218" s="44">
        <v>0</v>
      </c>
      <c r="F218" s="45">
        <v>1</v>
      </c>
      <c r="G218" s="44">
        <v>1</v>
      </c>
      <c r="H218" s="45">
        <v>85121802</v>
      </c>
      <c r="I218" s="45" t="s">
        <v>26</v>
      </c>
      <c r="J218" s="45">
        <v>903838</v>
      </c>
      <c r="K218" s="19">
        <v>10736</v>
      </c>
      <c r="L218" s="19">
        <f t="shared" si="31"/>
        <v>407.97</v>
      </c>
      <c r="M218" s="20">
        <f t="shared" si="38"/>
        <v>11143.97</v>
      </c>
      <c r="N218" s="21">
        <v>11712</v>
      </c>
      <c r="O218" s="22">
        <v>10277.799999999999</v>
      </c>
      <c r="P218" s="23">
        <v>10200</v>
      </c>
      <c r="Q218" s="24">
        <f t="shared" si="32"/>
        <v>10200</v>
      </c>
      <c r="R218" s="25">
        <f t="shared" si="33"/>
        <v>11712</v>
      </c>
      <c r="S218" s="14">
        <f t="shared" si="34"/>
        <v>10833.44</v>
      </c>
      <c r="T218" s="25">
        <f t="shared" si="35"/>
        <v>10710.884999999998</v>
      </c>
      <c r="U218" s="26">
        <f t="shared" si="36"/>
        <v>725.3225943617548</v>
      </c>
      <c r="V218" s="27">
        <f t="shared" si="37"/>
        <v>6.7718269252424509E-2</v>
      </c>
      <c r="W218" s="28">
        <f t="shared" si="39"/>
        <v>10200</v>
      </c>
      <c r="X218" s="29" t="s">
        <v>16</v>
      </c>
    </row>
    <row r="219" spans="1:24" ht="27" x14ac:dyDescent="0.25">
      <c r="A219" s="45">
        <v>209</v>
      </c>
      <c r="B219" s="45">
        <v>931</v>
      </c>
      <c r="C219" s="46" t="s">
        <v>235</v>
      </c>
      <c r="D219" s="44" t="s">
        <v>25</v>
      </c>
      <c r="E219" s="44">
        <v>0</v>
      </c>
      <c r="F219" s="45">
        <v>1</v>
      </c>
      <c r="G219" s="44">
        <v>1</v>
      </c>
      <c r="H219" s="45">
        <v>85121802</v>
      </c>
      <c r="I219" s="45" t="s">
        <v>26</v>
      </c>
      <c r="J219" s="45">
        <v>904706</v>
      </c>
      <c r="K219" s="19"/>
      <c r="L219" s="19">
        <f t="shared" si="31"/>
        <v>0</v>
      </c>
      <c r="M219" s="20"/>
      <c r="N219" s="21">
        <v>67200</v>
      </c>
      <c r="O219" s="22">
        <v>65783.899999999994</v>
      </c>
      <c r="P219" s="23"/>
      <c r="Q219" s="24">
        <f t="shared" si="32"/>
        <v>65783.899999999994</v>
      </c>
      <c r="R219" s="25">
        <f t="shared" si="33"/>
        <v>67200</v>
      </c>
      <c r="S219" s="14">
        <f t="shared" si="34"/>
        <v>66491.95</v>
      </c>
      <c r="T219" s="25">
        <f t="shared" si="35"/>
        <v>66491.95</v>
      </c>
      <c r="U219" s="26">
        <f t="shared" si="36"/>
        <v>1001.333912838274</v>
      </c>
      <c r="V219" s="27">
        <f t="shared" si="37"/>
        <v>1.5059475813813162E-2</v>
      </c>
      <c r="W219" s="28">
        <f t="shared" si="39"/>
        <v>65783.899999999994</v>
      </c>
      <c r="X219" s="29" t="s">
        <v>16</v>
      </c>
    </row>
    <row r="220" spans="1:24" ht="27" x14ac:dyDescent="0.25">
      <c r="A220" s="45">
        <v>210</v>
      </c>
      <c r="B220" s="45">
        <v>931</v>
      </c>
      <c r="C220" s="46" t="s">
        <v>236</v>
      </c>
      <c r="D220" s="44" t="s">
        <v>25</v>
      </c>
      <c r="E220" s="44">
        <v>0</v>
      </c>
      <c r="F220" s="45">
        <v>1</v>
      </c>
      <c r="G220" s="44">
        <v>1</v>
      </c>
      <c r="H220" s="45">
        <v>85121802</v>
      </c>
      <c r="I220" s="45" t="s">
        <v>26</v>
      </c>
      <c r="J220" s="45">
        <v>905502</v>
      </c>
      <c r="K220" s="19"/>
      <c r="L220" s="19">
        <f t="shared" si="31"/>
        <v>0</v>
      </c>
      <c r="M220" s="20"/>
      <c r="N220" s="21">
        <v>69332</v>
      </c>
      <c r="O220" s="22">
        <v>94383.9</v>
      </c>
      <c r="P220" s="23"/>
      <c r="Q220" s="24">
        <f t="shared" si="32"/>
        <v>69332</v>
      </c>
      <c r="R220" s="25">
        <f t="shared" si="33"/>
        <v>94383.9</v>
      </c>
      <c r="S220" s="14">
        <f t="shared" si="34"/>
        <v>81857.95</v>
      </c>
      <c r="T220" s="25">
        <f t="shared" si="35"/>
        <v>81857.95</v>
      </c>
      <c r="U220" s="26">
        <f t="shared" si="36"/>
        <v>17714.368371607277</v>
      </c>
      <c r="V220" s="27">
        <f t="shared" si="37"/>
        <v>0.21640376251307636</v>
      </c>
      <c r="W220" s="28">
        <f t="shared" si="39"/>
        <v>69332</v>
      </c>
      <c r="X220" s="29" t="s">
        <v>16</v>
      </c>
    </row>
    <row r="221" spans="1:24" ht="27" x14ac:dyDescent="0.25">
      <c r="A221" s="45">
        <v>211</v>
      </c>
      <c r="B221" s="45">
        <v>931</v>
      </c>
      <c r="C221" s="46" t="s">
        <v>237</v>
      </c>
      <c r="D221" s="44" t="s">
        <v>25</v>
      </c>
      <c r="E221" s="44">
        <v>0</v>
      </c>
      <c r="F221" s="45">
        <v>1</v>
      </c>
      <c r="G221" s="44">
        <v>1</v>
      </c>
      <c r="H221" s="45">
        <v>85121802</v>
      </c>
      <c r="I221" s="45" t="s">
        <v>26</v>
      </c>
      <c r="J221" s="45">
        <v>904004</v>
      </c>
      <c r="K221" s="19">
        <v>64800</v>
      </c>
      <c r="L221" s="19">
        <f t="shared" si="31"/>
        <v>2462.4</v>
      </c>
      <c r="M221" s="20">
        <f t="shared" si="38"/>
        <v>67262.399999999994</v>
      </c>
      <c r="N221" s="21">
        <v>70000</v>
      </c>
      <c r="O221" s="22">
        <v>76800</v>
      </c>
      <c r="P221" s="23">
        <v>60000</v>
      </c>
      <c r="Q221" s="24">
        <f t="shared" si="32"/>
        <v>60000</v>
      </c>
      <c r="R221" s="25">
        <f t="shared" si="33"/>
        <v>76800</v>
      </c>
      <c r="S221" s="14">
        <f t="shared" si="34"/>
        <v>68515.600000000006</v>
      </c>
      <c r="T221" s="25">
        <f t="shared" si="35"/>
        <v>68631.199999999997</v>
      </c>
      <c r="U221" s="26">
        <f t="shared" si="36"/>
        <v>6950.3160676331836</v>
      </c>
      <c r="V221" s="27">
        <f t="shared" si="37"/>
        <v>0.10127050186552448</v>
      </c>
      <c r="W221" s="28">
        <f t="shared" si="39"/>
        <v>60000</v>
      </c>
      <c r="X221" s="29" t="s">
        <v>16</v>
      </c>
    </row>
    <row r="222" spans="1:24" ht="27" x14ac:dyDescent="0.25">
      <c r="A222" s="45">
        <v>212</v>
      </c>
      <c r="B222" s="45">
        <v>931</v>
      </c>
      <c r="C222" s="46" t="s">
        <v>238</v>
      </c>
      <c r="D222" s="44" t="s">
        <v>25</v>
      </c>
      <c r="E222" s="44">
        <v>0</v>
      </c>
      <c r="F222" s="45">
        <v>1</v>
      </c>
      <c r="G222" s="44">
        <v>1</v>
      </c>
      <c r="H222" s="45">
        <v>85121802</v>
      </c>
      <c r="I222" s="45" t="s">
        <v>26</v>
      </c>
      <c r="J222" s="45">
        <v>903011</v>
      </c>
      <c r="K222" s="19">
        <v>65473.65</v>
      </c>
      <c r="L222" s="19">
        <f t="shared" si="31"/>
        <v>2488</v>
      </c>
      <c r="M222" s="20">
        <f t="shared" si="38"/>
        <v>67961.649999999994</v>
      </c>
      <c r="N222" s="21">
        <v>70057</v>
      </c>
      <c r="O222" s="22">
        <v>115200</v>
      </c>
      <c r="P222" s="23">
        <v>86400</v>
      </c>
      <c r="Q222" s="24">
        <f t="shared" si="32"/>
        <v>67961.649999999994</v>
      </c>
      <c r="R222" s="25">
        <f t="shared" si="33"/>
        <v>115200</v>
      </c>
      <c r="S222" s="14">
        <f t="shared" si="34"/>
        <v>84904.66</v>
      </c>
      <c r="T222" s="25">
        <f t="shared" si="35"/>
        <v>78228.5</v>
      </c>
      <c r="U222" s="26">
        <f t="shared" si="36"/>
        <v>21814.080030772726</v>
      </c>
      <c r="V222" s="27">
        <f t="shared" si="37"/>
        <v>0.27885080285027486</v>
      </c>
      <c r="W222" s="28">
        <f t="shared" si="39"/>
        <v>67961.649999999994</v>
      </c>
      <c r="X222" s="29" t="s">
        <v>16</v>
      </c>
    </row>
    <row r="223" spans="1:24" ht="40.5" x14ac:dyDescent="0.25">
      <c r="A223" s="45">
        <v>213</v>
      </c>
      <c r="B223" s="45">
        <v>931</v>
      </c>
      <c r="C223" s="46" t="s">
        <v>239</v>
      </c>
      <c r="D223" s="44" t="s">
        <v>25</v>
      </c>
      <c r="E223" s="44">
        <v>0</v>
      </c>
      <c r="F223" s="45">
        <v>1</v>
      </c>
      <c r="G223" s="44">
        <v>1</v>
      </c>
      <c r="H223" s="45">
        <v>85121802</v>
      </c>
      <c r="I223" s="45" t="s">
        <v>26</v>
      </c>
      <c r="J223" s="45">
        <v>906480</v>
      </c>
      <c r="K223" s="19"/>
      <c r="L223" s="19">
        <f t="shared" si="31"/>
        <v>0</v>
      </c>
      <c r="M223" s="20"/>
      <c r="N223" s="21">
        <v>72800</v>
      </c>
      <c r="O223" s="22">
        <v>83200</v>
      </c>
      <c r="P223" s="23">
        <v>76855</v>
      </c>
      <c r="Q223" s="24">
        <f t="shared" si="32"/>
        <v>72800</v>
      </c>
      <c r="R223" s="25">
        <f t="shared" si="33"/>
        <v>83200</v>
      </c>
      <c r="S223" s="14">
        <f t="shared" si="34"/>
        <v>77618.33</v>
      </c>
      <c r="T223" s="25">
        <f t="shared" si="35"/>
        <v>76855</v>
      </c>
      <c r="U223" s="26">
        <f t="shared" si="36"/>
        <v>5241.8516130593907</v>
      </c>
      <c r="V223" s="27">
        <f t="shared" si="37"/>
        <v>6.82044318919965E-2</v>
      </c>
      <c r="W223" s="28">
        <f t="shared" si="39"/>
        <v>72800</v>
      </c>
      <c r="X223" s="29" t="s">
        <v>16</v>
      </c>
    </row>
    <row r="224" spans="1:24" ht="27" x14ac:dyDescent="0.25">
      <c r="A224" s="45">
        <v>214</v>
      </c>
      <c r="B224" s="45">
        <v>931</v>
      </c>
      <c r="C224" s="46" t="s">
        <v>240</v>
      </c>
      <c r="D224" s="44" t="s">
        <v>25</v>
      </c>
      <c r="E224" s="47">
        <v>0</v>
      </c>
      <c r="F224" s="45">
        <v>1</v>
      </c>
      <c r="G224" s="44">
        <v>1</v>
      </c>
      <c r="H224" s="45">
        <v>85121802</v>
      </c>
      <c r="I224" s="48" t="s">
        <v>26</v>
      </c>
      <c r="J224" s="45">
        <v>903840</v>
      </c>
      <c r="K224" s="33">
        <v>3404.5</v>
      </c>
      <c r="L224" s="19">
        <f t="shared" si="31"/>
        <v>129.37</v>
      </c>
      <c r="M224" s="30">
        <f t="shared" si="38"/>
        <v>3533.87</v>
      </c>
      <c r="N224" s="21">
        <v>3750</v>
      </c>
      <c r="O224" s="22">
        <v>5280</v>
      </c>
      <c r="P224" s="23">
        <v>9948.4</v>
      </c>
      <c r="Q224" s="24">
        <f t="shared" si="32"/>
        <v>3533.87</v>
      </c>
      <c r="R224" s="25">
        <f t="shared" si="33"/>
        <v>9948.4</v>
      </c>
      <c r="S224" s="14">
        <f t="shared" si="34"/>
        <v>5628.07</v>
      </c>
      <c r="T224" s="25">
        <f t="shared" si="35"/>
        <v>4515</v>
      </c>
      <c r="U224" s="26">
        <f t="shared" si="36"/>
        <v>2983.243458534967</v>
      </c>
      <c r="V224" s="27">
        <f t="shared" si="37"/>
        <v>0.66074052237762282</v>
      </c>
      <c r="W224" s="28">
        <f t="shared" ref="W224:W229" si="40">S224</f>
        <v>5628.07</v>
      </c>
      <c r="X224" s="31" t="s">
        <v>18</v>
      </c>
    </row>
    <row r="225" spans="1:24" ht="40.5" x14ac:dyDescent="0.25">
      <c r="A225" s="45">
        <v>215</v>
      </c>
      <c r="B225" s="45">
        <v>931</v>
      </c>
      <c r="C225" s="46" t="s">
        <v>241</v>
      </c>
      <c r="D225" s="44" t="s">
        <v>25</v>
      </c>
      <c r="E225" s="47">
        <v>0</v>
      </c>
      <c r="F225" s="45">
        <v>1</v>
      </c>
      <c r="G225" s="44">
        <v>1</v>
      </c>
      <c r="H225" s="45">
        <v>85121802</v>
      </c>
      <c r="I225" s="48" t="s">
        <v>26</v>
      </c>
      <c r="J225" s="45">
        <v>903841</v>
      </c>
      <c r="K225" s="19">
        <v>3404.5</v>
      </c>
      <c r="L225" s="19">
        <f t="shared" si="31"/>
        <v>129.37</v>
      </c>
      <c r="M225" s="30">
        <f t="shared" si="38"/>
        <v>3533.87</v>
      </c>
      <c r="N225" s="21">
        <v>3714</v>
      </c>
      <c r="O225" s="22">
        <v>6370</v>
      </c>
      <c r="P225" s="23">
        <v>14630</v>
      </c>
      <c r="Q225" s="24">
        <f t="shared" si="32"/>
        <v>3533.87</v>
      </c>
      <c r="R225" s="25">
        <f t="shared" si="33"/>
        <v>14630</v>
      </c>
      <c r="S225" s="14">
        <f t="shared" si="34"/>
        <v>7061.97</v>
      </c>
      <c r="T225" s="25">
        <f t="shared" si="35"/>
        <v>5042</v>
      </c>
      <c r="U225" s="26">
        <f t="shared" si="36"/>
        <v>5209.2959630732903</v>
      </c>
      <c r="V225" s="27">
        <f t="shared" si="37"/>
        <v>1.0331804766111246</v>
      </c>
      <c r="W225" s="28">
        <f t="shared" si="40"/>
        <v>7061.97</v>
      </c>
      <c r="X225" s="31" t="s">
        <v>18</v>
      </c>
    </row>
    <row r="226" spans="1:24" ht="27" x14ac:dyDescent="0.25">
      <c r="A226" s="45">
        <v>216</v>
      </c>
      <c r="B226" s="45">
        <v>931</v>
      </c>
      <c r="C226" s="46" t="s">
        <v>242</v>
      </c>
      <c r="D226" s="44" t="s">
        <v>25</v>
      </c>
      <c r="E226" s="47">
        <v>0</v>
      </c>
      <c r="F226" s="45">
        <v>1</v>
      </c>
      <c r="G226" s="44">
        <v>1</v>
      </c>
      <c r="H226" s="45">
        <v>85121802</v>
      </c>
      <c r="I226" s="48" t="s">
        <v>26</v>
      </c>
      <c r="J226" s="45">
        <v>903841</v>
      </c>
      <c r="K226" s="19"/>
      <c r="L226" s="19">
        <f t="shared" si="31"/>
        <v>0</v>
      </c>
      <c r="M226" s="30"/>
      <c r="N226" s="21">
        <v>3714</v>
      </c>
      <c r="O226" s="22">
        <v>6370</v>
      </c>
      <c r="P226" s="23"/>
      <c r="Q226" s="24">
        <f t="shared" si="32"/>
        <v>3714</v>
      </c>
      <c r="R226" s="25">
        <f t="shared" si="33"/>
        <v>6370</v>
      </c>
      <c r="S226" s="14">
        <f t="shared" si="34"/>
        <v>5042</v>
      </c>
      <c r="T226" s="25">
        <f t="shared" si="35"/>
        <v>5042</v>
      </c>
      <c r="U226" s="26">
        <f t="shared" si="36"/>
        <v>1878.0756108314702</v>
      </c>
      <c r="V226" s="27">
        <f t="shared" si="37"/>
        <v>0.37248623776903417</v>
      </c>
      <c r="W226" s="28">
        <f t="shared" si="40"/>
        <v>5042</v>
      </c>
      <c r="X226" s="31" t="s">
        <v>18</v>
      </c>
    </row>
    <row r="227" spans="1:24" ht="27" x14ac:dyDescent="0.25">
      <c r="A227" s="45">
        <v>217</v>
      </c>
      <c r="B227" s="45">
        <v>931</v>
      </c>
      <c r="C227" s="46" t="s">
        <v>243</v>
      </c>
      <c r="D227" s="44" t="s">
        <v>25</v>
      </c>
      <c r="E227" s="47">
        <v>0</v>
      </c>
      <c r="F227" s="45">
        <v>1</v>
      </c>
      <c r="G227" s="44">
        <v>1</v>
      </c>
      <c r="H227" s="45">
        <v>85121802</v>
      </c>
      <c r="I227" s="48" t="s">
        <v>26</v>
      </c>
      <c r="J227" s="45">
        <v>903842</v>
      </c>
      <c r="K227" s="19">
        <v>11044</v>
      </c>
      <c r="L227" s="19">
        <f t="shared" si="31"/>
        <v>419.67</v>
      </c>
      <c r="M227" s="30">
        <f t="shared" si="38"/>
        <v>11463.67</v>
      </c>
      <c r="N227" s="21">
        <v>12048</v>
      </c>
      <c r="O227" s="22">
        <v>13527.8</v>
      </c>
      <c r="P227" s="23">
        <v>37160.199999999997</v>
      </c>
      <c r="Q227" s="24">
        <f t="shared" si="32"/>
        <v>11463.67</v>
      </c>
      <c r="R227" s="25">
        <f t="shared" si="33"/>
        <v>37160.199999999997</v>
      </c>
      <c r="S227" s="14">
        <f t="shared" si="34"/>
        <v>18549.919999999998</v>
      </c>
      <c r="T227" s="25">
        <f t="shared" si="35"/>
        <v>12787.9</v>
      </c>
      <c r="U227" s="26">
        <f t="shared" si="36"/>
        <v>12437.230582967077</v>
      </c>
      <c r="V227" s="27">
        <f t="shared" si="37"/>
        <v>0.97257802946277938</v>
      </c>
      <c r="W227" s="28">
        <f t="shared" si="40"/>
        <v>18549.919999999998</v>
      </c>
      <c r="X227" s="31" t="s">
        <v>18</v>
      </c>
    </row>
    <row r="228" spans="1:24" ht="27" x14ac:dyDescent="0.25">
      <c r="A228" s="45">
        <v>218</v>
      </c>
      <c r="B228" s="45">
        <v>931</v>
      </c>
      <c r="C228" s="46" t="s">
        <v>244</v>
      </c>
      <c r="D228" s="44" t="s">
        <v>25</v>
      </c>
      <c r="E228" s="47">
        <v>0</v>
      </c>
      <c r="F228" s="45">
        <v>1</v>
      </c>
      <c r="G228" s="44">
        <v>1</v>
      </c>
      <c r="H228" s="45">
        <v>85121802</v>
      </c>
      <c r="I228" s="48" t="s">
        <v>26</v>
      </c>
      <c r="J228" s="45">
        <v>903845</v>
      </c>
      <c r="K228" s="19">
        <v>5852</v>
      </c>
      <c r="L228" s="19">
        <f t="shared" si="31"/>
        <v>222.38</v>
      </c>
      <c r="M228" s="30">
        <f t="shared" si="38"/>
        <v>6074.38</v>
      </c>
      <c r="N228" s="21">
        <v>6384</v>
      </c>
      <c r="O228" s="22">
        <v>12877.8</v>
      </c>
      <c r="P228" s="23">
        <v>37160.199999999997</v>
      </c>
      <c r="Q228" s="24">
        <f t="shared" si="32"/>
        <v>6074.38</v>
      </c>
      <c r="R228" s="25">
        <f t="shared" si="33"/>
        <v>37160.199999999997</v>
      </c>
      <c r="S228" s="14">
        <f t="shared" si="34"/>
        <v>15624.1</v>
      </c>
      <c r="T228" s="25">
        <f t="shared" si="35"/>
        <v>9630.9</v>
      </c>
      <c r="U228" s="26">
        <f t="shared" si="36"/>
        <v>14696.058054098497</v>
      </c>
      <c r="V228" s="27">
        <f t="shared" si="37"/>
        <v>1.5259278005273129</v>
      </c>
      <c r="W228" s="28">
        <f t="shared" si="40"/>
        <v>15624.1</v>
      </c>
      <c r="X228" s="31" t="s">
        <v>18</v>
      </c>
    </row>
    <row r="229" spans="1:24" ht="67.5" x14ac:dyDescent="0.25">
      <c r="A229" s="45">
        <v>219</v>
      </c>
      <c r="B229" s="45">
        <v>931</v>
      </c>
      <c r="C229" s="46" t="s">
        <v>245</v>
      </c>
      <c r="D229" s="44" t="s">
        <v>25</v>
      </c>
      <c r="E229" s="47">
        <v>0</v>
      </c>
      <c r="F229" s="45">
        <v>1</v>
      </c>
      <c r="G229" s="44">
        <v>1</v>
      </c>
      <c r="H229" s="45">
        <v>85121802</v>
      </c>
      <c r="I229" s="48" t="s">
        <v>26</v>
      </c>
      <c r="J229" s="45">
        <v>904508</v>
      </c>
      <c r="K229" s="19">
        <v>16456</v>
      </c>
      <c r="L229" s="19">
        <f t="shared" si="31"/>
        <v>625.33000000000004</v>
      </c>
      <c r="M229" s="30">
        <f t="shared" si="38"/>
        <v>17081.330000000002</v>
      </c>
      <c r="N229" s="21">
        <v>17952</v>
      </c>
      <c r="O229" s="22">
        <v>5980</v>
      </c>
      <c r="P229" s="23">
        <v>47401</v>
      </c>
      <c r="Q229" s="24">
        <f t="shared" si="32"/>
        <v>5980</v>
      </c>
      <c r="R229" s="25">
        <f t="shared" si="33"/>
        <v>47401</v>
      </c>
      <c r="S229" s="14">
        <f t="shared" si="34"/>
        <v>22103.58</v>
      </c>
      <c r="T229" s="25">
        <f t="shared" si="35"/>
        <v>17516.665000000001</v>
      </c>
      <c r="U229" s="26">
        <f t="shared" si="36"/>
        <v>17723.693202712908</v>
      </c>
      <c r="V229" s="27">
        <f t="shared" si="37"/>
        <v>1.0118189280158585</v>
      </c>
      <c r="W229" s="28">
        <f t="shared" si="40"/>
        <v>22103.58</v>
      </c>
      <c r="X229" s="31" t="s">
        <v>18</v>
      </c>
    </row>
    <row r="230" spans="1:24" ht="54" x14ac:dyDescent="0.25">
      <c r="A230" s="41">
        <v>220</v>
      </c>
      <c r="B230" s="41">
        <v>931</v>
      </c>
      <c r="C230" s="42" t="s">
        <v>246</v>
      </c>
      <c r="D230" s="43" t="s">
        <v>25</v>
      </c>
      <c r="E230" s="44">
        <v>0</v>
      </c>
      <c r="F230" s="41">
        <v>1</v>
      </c>
      <c r="G230" s="43">
        <v>1</v>
      </c>
      <c r="H230" s="41">
        <v>85121802</v>
      </c>
      <c r="I230" s="45" t="s">
        <v>26</v>
      </c>
      <c r="J230" s="41">
        <v>906625</v>
      </c>
      <c r="K230" s="8">
        <v>19321.5</v>
      </c>
      <c r="L230" s="8">
        <f t="shared" si="31"/>
        <v>734.22</v>
      </c>
      <c r="M230" s="9">
        <f t="shared" si="38"/>
        <v>20055.72</v>
      </c>
      <c r="N230" s="10">
        <v>21078</v>
      </c>
      <c r="O230" s="32">
        <v>34457.800000000003</v>
      </c>
      <c r="P230" s="12">
        <v>30339</v>
      </c>
      <c r="Q230" s="13">
        <f t="shared" si="32"/>
        <v>20055.72</v>
      </c>
      <c r="R230" s="14">
        <f t="shared" si="33"/>
        <v>34457.800000000003</v>
      </c>
      <c r="S230" s="14">
        <f t="shared" si="34"/>
        <v>26482.63</v>
      </c>
      <c r="T230" s="14">
        <f t="shared" si="35"/>
        <v>25708.5</v>
      </c>
      <c r="U230" s="15">
        <f t="shared" si="36"/>
        <v>7047.2246000535488</v>
      </c>
      <c r="V230" s="16">
        <f t="shared" si="37"/>
        <v>0.2741204115391232</v>
      </c>
      <c r="W230" s="17">
        <f>Q230</f>
        <v>20055.72</v>
      </c>
      <c r="X230" s="18" t="s">
        <v>16</v>
      </c>
    </row>
    <row r="231" spans="1:24" ht="40.5" x14ac:dyDescent="0.25">
      <c r="A231" s="45">
        <v>221</v>
      </c>
      <c r="B231" s="45">
        <v>931</v>
      </c>
      <c r="C231" s="46" t="s">
        <v>247</v>
      </c>
      <c r="D231" s="44" t="s">
        <v>25</v>
      </c>
      <c r="E231" s="44">
        <v>0</v>
      </c>
      <c r="F231" s="45">
        <v>1</v>
      </c>
      <c r="G231" s="44">
        <v>1</v>
      </c>
      <c r="H231" s="45">
        <v>85121802</v>
      </c>
      <c r="I231" s="45" t="s">
        <v>26</v>
      </c>
      <c r="J231" s="45">
        <v>906227</v>
      </c>
      <c r="K231" s="19"/>
      <c r="L231" s="19">
        <f t="shared" si="31"/>
        <v>0</v>
      </c>
      <c r="M231" s="20"/>
      <c r="N231" s="21">
        <v>72800</v>
      </c>
      <c r="O231" s="22">
        <v>99200</v>
      </c>
      <c r="P231" s="23">
        <v>62400</v>
      </c>
      <c r="Q231" s="24">
        <f t="shared" si="32"/>
        <v>62400</v>
      </c>
      <c r="R231" s="25">
        <f t="shared" si="33"/>
        <v>99200</v>
      </c>
      <c r="S231" s="14">
        <f t="shared" si="34"/>
        <v>78133.33</v>
      </c>
      <c r="T231" s="25">
        <f t="shared" si="35"/>
        <v>72800</v>
      </c>
      <c r="U231" s="26">
        <f t="shared" si="36"/>
        <v>18970.854839287924</v>
      </c>
      <c r="V231" s="27">
        <f t="shared" si="37"/>
        <v>0.26058866537483411</v>
      </c>
      <c r="W231" s="28">
        <f>Q231</f>
        <v>62400</v>
      </c>
      <c r="X231" s="29" t="s">
        <v>16</v>
      </c>
    </row>
    <row r="232" spans="1:24" ht="27" x14ac:dyDescent="0.25">
      <c r="A232" s="45">
        <v>222</v>
      </c>
      <c r="B232" s="45">
        <v>931</v>
      </c>
      <c r="C232" s="46" t="s">
        <v>248</v>
      </c>
      <c r="D232" s="44" t="s">
        <v>25</v>
      </c>
      <c r="E232" s="44">
        <v>0</v>
      </c>
      <c r="F232" s="45">
        <v>1</v>
      </c>
      <c r="G232" s="44">
        <v>1</v>
      </c>
      <c r="H232" s="45">
        <v>85121802</v>
      </c>
      <c r="I232" s="45" t="s">
        <v>26</v>
      </c>
      <c r="J232" s="45">
        <v>905731</v>
      </c>
      <c r="K232" s="19"/>
      <c r="L232" s="19">
        <f t="shared" si="31"/>
        <v>0</v>
      </c>
      <c r="M232" s="20"/>
      <c r="N232" s="21">
        <v>72800</v>
      </c>
      <c r="O232" s="22">
        <v>50183.9</v>
      </c>
      <c r="P232" s="23"/>
      <c r="Q232" s="24">
        <f t="shared" si="32"/>
        <v>50183.9</v>
      </c>
      <c r="R232" s="25">
        <f t="shared" si="33"/>
        <v>72800</v>
      </c>
      <c r="S232" s="14">
        <f t="shared" si="34"/>
        <v>61491.95</v>
      </c>
      <c r="T232" s="25">
        <f t="shared" si="35"/>
        <v>61491.95</v>
      </c>
      <c r="U232" s="26">
        <f t="shared" si="36"/>
        <v>15991.997673993093</v>
      </c>
      <c r="V232" s="27">
        <f t="shared" si="37"/>
        <v>0.26006652373185585</v>
      </c>
      <c r="W232" s="28">
        <f>Q232</f>
        <v>50183.9</v>
      </c>
      <c r="X232" s="29" t="s">
        <v>16</v>
      </c>
    </row>
    <row r="233" spans="1:24" ht="27" x14ac:dyDescent="0.25">
      <c r="A233" s="45">
        <v>223</v>
      </c>
      <c r="B233" s="45">
        <v>931</v>
      </c>
      <c r="C233" s="46" t="s">
        <v>249</v>
      </c>
      <c r="D233" s="44" t="s">
        <v>25</v>
      </c>
      <c r="E233" s="47">
        <v>0</v>
      </c>
      <c r="F233" s="45">
        <v>1</v>
      </c>
      <c r="G233" s="44">
        <v>1</v>
      </c>
      <c r="H233" s="45">
        <v>85121802</v>
      </c>
      <c r="I233" s="48" t="s">
        <v>26</v>
      </c>
      <c r="J233" s="45">
        <v>902211</v>
      </c>
      <c r="K233" s="19">
        <v>1080</v>
      </c>
      <c r="L233" s="19">
        <f t="shared" si="31"/>
        <v>41.04</v>
      </c>
      <c r="M233" s="30">
        <f t="shared" si="38"/>
        <v>1121.04</v>
      </c>
      <c r="N233" s="21">
        <v>1710</v>
      </c>
      <c r="O233" s="22">
        <v>7020</v>
      </c>
      <c r="P233" s="23">
        <v>4389</v>
      </c>
      <c r="Q233" s="24">
        <f t="shared" si="32"/>
        <v>1121.04</v>
      </c>
      <c r="R233" s="25">
        <f t="shared" si="33"/>
        <v>7020</v>
      </c>
      <c r="S233" s="14">
        <f t="shared" si="34"/>
        <v>3560.01</v>
      </c>
      <c r="T233" s="25">
        <f t="shared" si="35"/>
        <v>3049.5</v>
      </c>
      <c r="U233" s="26">
        <f t="shared" si="36"/>
        <v>2709.8503575658933</v>
      </c>
      <c r="V233" s="27">
        <f t="shared" si="37"/>
        <v>0.888621202677781</v>
      </c>
      <c r="W233" s="28">
        <f>S233</f>
        <v>3560.01</v>
      </c>
      <c r="X233" s="31" t="s">
        <v>18</v>
      </c>
    </row>
    <row r="234" spans="1:24" ht="67.5" x14ac:dyDescent="0.25">
      <c r="A234" s="45">
        <v>224</v>
      </c>
      <c r="B234" s="45">
        <v>931</v>
      </c>
      <c r="C234" s="46" t="s">
        <v>250</v>
      </c>
      <c r="D234" s="44" t="s">
        <v>25</v>
      </c>
      <c r="E234" s="47">
        <v>0</v>
      </c>
      <c r="F234" s="45">
        <v>1</v>
      </c>
      <c r="G234" s="44">
        <v>1</v>
      </c>
      <c r="H234" s="45">
        <v>85121802</v>
      </c>
      <c r="I234" s="48" t="s">
        <v>26</v>
      </c>
      <c r="J234" s="45">
        <v>911017</v>
      </c>
      <c r="K234" s="19">
        <v>4620</v>
      </c>
      <c r="L234" s="19">
        <f t="shared" si="31"/>
        <v>175.56</v>
      </c>
      <c r="M234" s="30">
        <f t="shared" si="38"/>
        <v>4795.5600000000004</v>
      </c>
      <c r="N234" s="21">
        <v>5040</v>
      </c>
      <c r="O234" s="22">
        <v>10400</v>
      </c>
      <c r="P234" s="23">
        <v>10180</v>
      </c>
      <c r="Q234" s="24">
        <f t="shared" si="32"/>
        <v>4795.5600000000004</v>
      </c>
      <c r="R234" s="25">
        <f t="shared" si="33"/>
        <v>10400</v>
      </c>
      <c r="S234" s="14">
        <f t="shared" si="34"/>
        <v>7603.89</v>
      </c>
      <c r="T234" s="25">
        <f t="shared" si="35"/>
        <v>7610</v>
      </c>
      <c r="U234" s="26">
        <f t="shared" si="36"/>
        <v>3104.5570368519016</v>
      </c>
      <c r="V234" s="27">
        <f t="shared" si="37"/>
        <v>0.40795756069013162</v>
      </c>
      <c r="W234" s="28">
        <f>S234</f>
        <v>7603.89</v>
      </c>
      <c r="X234" s="31" t="s">
        <v>18</v>
      </c>
    </row>
    <row r="235" spans="1:24" ht="40.5" x14ac:dyDescent="0.25">
      <c r="A235" s="45">
        <v>225</v>
      </c>
      <c r="B235" s="45">
        <v>931</v>
      </c>
      <c r="C235" s="46" t="s">
        <v>251</v>
      </c>
      <c r="D235" s="44" t="s">
        <v>25</v>
      </c>
      <c r="E235" s="47">
        <v>0</v>
      </c>
      <c r="F235" s="45">
        <v>1</v>
      </c>
      <c r="G235" s="44">
        <v>1</v>
      </c>
      <c r="H235" s="45">
        <v>85121802</v>
      </c>
      <c r="I235" s="48" t="s">
        <v>26</v>
      </c>
      <c r="J235" s="45">
        <v>901221</v>
      </c>
      <c r="K235" s="19"/>
      <c r="L235" s="19">
        <f t="shared" si="31"/>
        <v>0</v>
      </c>
      <c r="M235" s="30"/>
      <c r="N235" s="21">
        <v>33400</v>
      </c>
      <c r="O235" s="22">
        <v>6767.8</v>
      </c>
      <c r="P235" s="23">
        <v>69347</v>
      </c>
      <c r="Q235" s="24">
        <f t="shared" si="32"/>
        <v>6767.8</v>
      </c>
      <c r="R235" s="25">
        <f t="shared" si="33"/>
        <v>69347</v>
      </c>
      <c r="S235" s="14">
        <f t="shared" si="34"/>
        <v>36504.93</v>
      </c>
      <c r="T235" s="25">
        <f t="shared" si="35"/>
        <v>33400</v>
      </c>
      <c r="U235" s="26">
        <f t="shared" si="36"/>
        <v>31404.92837777748</v>
      </c>
      <c r="V235" s="27">
        <f t="shared" si="37"/>
        <v>0.94026731669992458</v>
      </c>
      <c r="W235" s="28">
        <f>S235</f>
        <v>36504.93</v>
      </c>
      <c r="X235" s="31" t="s">
        <v>18</v>
      </c>
    </row>
    <row r="236" spans="1:24" ht="27" x14ac:dyDescent="0.25">
      <c r="A236" s="45">
        <v>226</v>
      </c>
      <c r="B236" s="45">
        <v>931</v>
      </c>
      <c r="C236" s="46" t="s">
        <v>252</v>
      </c>
      <c r="D236" s="44" t="s">
        <v>25</v>
      </c>
      <c r="E236" s="47">
        <v>0</v>
      </c>
      <c r="F236" s="45">
        <v>1</v>
      </c>
      <c r="G236" s="44">
        <v>1</v>
      </c>
      <c r="H236" s="45">
        <v>85121802</v>
      </c>
      <c r="I236" s="48" t="s">
        <v>26</v>
      </c>
      <c r="J236" s="45">
        <v>902213</v>
      </c>
      <c r="K236" s="19">
        <v>1800</v>
      </c>
      <c r="L236" s="19">
        <f t="shared" si="31"/>
        <v>68.400000000000006</v>
      </c>
      <c r="M236" s="30">
        <f t="shared" si="38"/>
        <v>1868.4</v>
      </c>
      <c r="N236" s="21">
        <v>2376</v>
      </c>
      <c r="O236" s="22">
        <v>6240</v>
      </c>
      <c r="P236" s="23">
        <v>9070.6</v>
      </c>
      <c r="Q236" s="24">
        <f t="shared" si="32"/>
        <v>1868.4</v>
      </c>
      <c r="R236" s="25">
        <f t="shared" si="33"/>
        <v>9070.6</v>
      </c>
      <c r="S236" s="14">
        <f t="shared" si="34"/>
        <v>4888.75</v>
      </c>
      <c r="T236" s="25">
        <f t="shared" si="35"/>
        <v>4308</v>
      </c>
      <c r="U236" s="26">
        <f t="shared" si="36"/>
        <v>3403.4380984527984</v>
      </c>
      <c r="V236" s="27">
        <f t="shared" si="37"/>
        <v>0.79002741375413144</v>
      </c>
      <c r="W236" s="28">
        <f>S236</f>
        <v>4888.75</v>
      </c>
      <c r="X236" s="31" t="s">
        <v>18</v>
      </c>
    </row>
    <row r="237" spans="1:24" ht="54" x14ac:dyDescent="0.25">
      <c r="A237" s="41">
        <v>227</v>
      </c>
      <c r="B237" s="41">
        <v>931</v>
      </c>
      <c r="C237" s="42" t="s">
        <v>253</v>
      </c>
      <c r="D237" s="43" t="s">
        <v>25</v>
      </c>
      <c r="E237" s="44">
        <v>0</v>
      </c>
      <c r="F237" s="41">
        <v>1</v>
      </c>
      <c r="G237" s="43">
        <v>1</v>
      </c>
      <c r="H237" s="41">
        <v>85121802</v>
      </c>
      <c r="I237" s="45" t="s">
        <v>26</v>
      </c>
      <c r="J237" s="41">
        <v>903042</v>
      </c>
      <c r="K237" s="8">
        <v>70200</v>
      </c>
      <c r="L237" s="8">
        <f t="shared" si="31"/>
        <v>2667.6</v>
      </c>
      <c r="M237" s="9">
        <f t="shared" si="38"/>
        <v>72867.600000000006</v>
      </c>
      <c r="N237" s="10">
        <v>72800</v>
      </c>
      <c r="O237" s="32">
        <v>70983.899999999994</v>
      </c>
      <c r="P237" s="12"/>
      <c r="Q237" s="13">
        <f t="shared" si="32"/>
        <v>70983.899999999994</v>
      </c>
      <c r="R237" s="14">
        <f t="shared" si="33"/>
        <v>72867.600000000006</v>
      </c>
      <c r="S237" s="14">
        <f t="shared" si="34"/>
        <v>72217.17</v>
      </c>
      <c r="T237" s="14">
        <f t="shared" si="35"/>
        <v>72800</v>
      </c>
      <c r="U237" s="15">
        <f t="shared" si="36"/>
        <v>1068.5749591551096</v>
      </c>
      <c r="V237" s="16">
        <f t="shared" si="37"/>
        <v>1.4678227460921836E-2</v>
      </c>
      <c r="W237" s="17">
        <f>Q237</f>
        <v>70983.899999999994</v>
      </c>
      <c r="X237" s="18" t="s">
        <v>16</v>
      </c>
    </row>
    <row r="238" spans="1:24" ht="40.5" x14ac:dyDescent="0.25">
      <c r="A238" s="45">
        <v>228</v>
      </c>
      <c r="B238" s="45">
        <v>931</v>
      </c>
      <c r="C238" s="46" t="s">
        <v>254</v>
      </c>
      <c r="D238" s="44" t="s">
        <v>25</v>
      </c>
      <c r="E238" s="47">
        <v>0</v>
      </c>
      <c r="F238" s="45">
        <v>1</v>
      </c>
      <c r="G238" s="44">
        <v>1</v>
      </c>
      <c r="H238" s="45">
        <v>85121802</v>
      </c>
      <c r="I238" s="48" t="s">
        <v>26</v>
      </c>
      <c r="J238" s="45">
        <v>903426</v>
      </c>
      <c r="K238" s="19">
        <v>21499.5</v>
      </c>
      <c r="L238" s="19">
        <f t="shared" si="31"/>
        <v>816.98</v>
      </c>
      <c r="M238" s="30">
        <f t="shared" si="38"/>
        <v>22316.48</v>
      </c>
      <c r="N238" s="21">
        <v>23454</v>
      </c>
      <c r="O238" s="22">
        <v>24967.8</v>
      </c>
      <c r="P238" s="23">
        <v>53545.8</v>
      </c>
      <c r="Q238" s="24">
        <f t="shared" si="32"/>
        <v>22316.48</v>
      </c>
      <c r="R238" s="25">
        <f t="shared" si="33"/>
        <v>53545.8</v>
      </c>
      <c r="S238" s="14">
        <f t="shared" si="34"/>
        <v>31071.02</v>
      </c>
      <c r="T238" s="25">
        <f t="shared" si="35"/>
        <v>24210.9</v>
      </c>
      <c r="U238" s="26">
        <f t="shared" si="36"/>
        <v>15022.494186039818</v>
      </c>
      <c r="V238" s="27">
        <f t="shared" si="37"/>
        <v>0.62048474802835984</v>
      </c>
      <c r="W238" s="28">
        <f>S238</f>
        <v>31071.02</v>
      </c>
      <c r="X238" s="31" t="s">
        <v>18</v>
      </c>
    </row>
    <row r="239" spans="1:24" ht="162" x14ac:dyDescent="0.25">
      <c r="A239" s="45">
        <v>229</v>
      </c>
      <c r="B239" s="45">
        <v>931</v>
      </c>
      <c r="C239" s="46" t="s">
        <v>255</v>
      </c>
      <c r="D239" s="44" t="s">
        <v>25</v>
      </c>
      <c r="E239" s="47">
        <v>0</v>
      </c>
      <c r="F239" s="45">
        <v>1</v>
      </c>
      <c r="G239" s="44">
        <v>1</v>
      </c>
      <c r="H239" s="45">
        <v>85121802</v>
      </c>
      <c r="I239" s="48" t="s">
        <v>26</v>
      </c>
      <c r="J239" s="45">
        <v>902210</v>
      </c>
      <c r="K239" s="19">
        <v>12116.5</v>
      </c>
      <c r="L239" s="19">
        <f t="shared" si="31"/>
        <v>460.43</v>
      </c>
      <c r="M239" s="30">
        <f t="shared" si="38"/>
        <v>12576.93</v>
      </c>
      <c r="N239" s="21">
        <v>13218</v>
      </c>
      <c r="O239" s="22">
        <v>15477.8</v>
      </c>
      <c r="P239" s="23">
        <v>24191</v>
      </c>
      <c r="Q239" s="24">
        <f t="shared" si="32"/>
        <v>12576.93</v>
      </c>
      <c r="R239" s="25">
        <f t="shared" si="33"/>
        <v>24191</v>
      </c>
      <c r="S239" s="14">
        <f t="shared" si="34"/>
        <v>16365.93</v>
      </c>
      <c r="T239" s="25">
        <f t="shared" si="35"/>
        <v>14347.9</v>
      </c>
      <c r="U239" s="26">
        <f t="shared" si="36"/>
        <v>5363.0364436164664</v>
      </c>
      <c r="V239" s="27">
        <f t="shared" si="37"/>
        <v>0.3737854629330053</v>
      </c>
      <c r="W239" s="28">
        <f>S239</f>
        <v>16365.93</v>
      </c>
      <c r="X239" s="31" t="s">
        <v>18</v>
      </c>
    </row>
    <row r="240" spans="1:24" ht="40.5" x14ac:dyDescent="0.25">
      <c r="A240" s="41">
        <v>230</v>
      </c>
      <c r="B240" s="41">
        <v>931</v>
      </c>
      <c r="C240" s="42" t="s">
        <v>256</v>
      </c>
      <c r="D240" s="43" t="s">
        <v>25</v>
      </c>
      <c r="E240" s="44">
        <v>0</v>
      </c>
      <c r="F240" s="41">
        <v>1</v>
      </c>
      <c r="G240" s="43">
        <v>1</v>
      </c>
      <c r="H240" s="41">
        <v>85121802</v>
      </c>
      <c r="I240" s="45" t="s">
        <v>26</v>
      </c>
      <c r="J240" s="41">
        <v>902214</v>
      </c>
      <c r="K240" s="8"/>
      <c r="L240" s="8">
        <f t="shared" si="31"/>
        <v>0</v>
      </c>
      <c r="M240" s="9"/>
      <c r="N240" s="10">
        <v>7700</v>
      </c>
      <c r="O240" s="32">
        <v>14400</v>
      </c>
      <c r="P240" s="12">
        <v>12583</v>
      </c>
      <c r="Q240" s="13">
        <f t="shared" si="32"/>
        <v>7700</v>
      </c>
      <c r="R240" s="14">
        <f t="shared" si="33"/>
        <v>14400</v>
      </c>
      <c r="S240" s="14">
        <f t="shared" si="34"/>
        <v>11561</v>
      </c>
      <c r="T240" s="14">
        <f t="shared" si="35"/>
        <v>12583</v>
      </c>
      <c r="U240" s="15">
        <f t="shared" si="36"/>
        <v>3464.9477629540102</v>
      </c>
      <c r="V240" s="16">
        <f t="shared" si="37"/>
        <v>0.27536738162234842</v>
      </c>
      <c r="W240" s="17">
        <f>Q240</f>
        <v>7700</v>
      </c>
      <c r="X240" s="18" t="s">
        <v>16</v>
      </c>
    </row>
    <row r="241" spans="1:24" ht="27" x14ac:dyDescent="0.25">
      <c r="A241" s="45">
        <v>231</v>
      </c>
      <c r="B241" s="45">
        <v>931</v>
      </c>
      <c r="C241" s="46" t="s">
        <v>257</v>
      </c>
      <c r="D241" s="44" t="s">
        <v>25</v>
      </c>
      <c r="E241" s="44">
        <v>0</v>
      </c>
      <c r="F241" s="45">
        <v>1</v>
      </c>
      <c r="G241" s="44">
        <v>1</v>
      </c>
      <c r="H241" s="45">
        <v>85121802</v>
      </c>
      <c r="I241" s="45" t="s">
        <v>26</v>
      </c>
      <c r="J241" s="45">
        <v>903025</v>
      </c>
      <c r="K241" s="19"/>
      <c r="L241" s="19">
        <f t="shared" si="31"/>
        <v>0</v>
      </c>
      <c r="M241" s="20"/>
      <c r="N241" s="21">
        <v>74150</v>
      </c>
      <c r="O241" s="22">
        <v>74883.899999999994</v>
      </c>
      <c r="P241" s="23">
        <v>68400</v>
      </c>
      <c r="Q241" s="24">
        <f t="shared" si="32"/>
        <v>68400</v>
      </c>
      <c r="R241" s="25">
        <f t="shared" si="33"/>
        <v>74883.899999999994</v>
      </c>
      <c r="S241" s="14">
        <f t="shared" si="34"/>
        <v>72477.97</v>
      </c>
      <c r="T241" s="25">
        <f t="shared" si="35"/>
        <v>74150</v>
      </c>
      <c r="U241" s="26">
        <f t="shared" si="36"/>
        <v>3550.63535206494</v>
      </c>
      <c r="V241" s="27">
        <f t="shared" si="37"/>
        <v>4.7884495644840729E-2</v>
      </c>
      <c r="W241" s="28">
        <f>Q241</f>
        <v>68400</v>
      </c>
      <c r="X241" s="29" t="s">
        <v>16</v>
      </c>
    </row>
    <row r="242" spans="1:24" ht="27" x14ac:dyDescent="0.25">
      <c r="A242" s="45">
        <v>232</v>
      </c>
      <c r="B242" s="45">
        <v>931</v>
      </c>
      <c r="C242" s="46" t="s">
        <v>258</v>
      </c>
      <c r="D242" s="44" t="s">
        <v>25</v>
      </c>
      <c r="E242" s="44">
        <v>0</v>
      </c>
      <c r="F242" s="45">
        <v>1</v>
      </c>
      <c r="G242" s="44">
        <v>1</v>
      </c>
      <c r="H242" s="45">
        <v>85121802</v>
      </c>
      <c r="I242" s="45" t="s">
        <v>26</v>
      </c>
      <c r="J242" s="45">
        <v>903439</v>
      </c>
      <c r="K242" s="19"/>
      <c r="L242" s="19">
        <f t="shared" si="31"/>
        <v>0</v>
      </c>
      <c r="M242" s="20"/>
      <c r="N242" s="21">
        <v>75600</v>
      </c>
      <c r="O242" s="22">
        <v>65653.899999999994</v>
      </c>
      <c r="P242" s="23"/>
      <c r="Q242" s="24">
        <f t="shared" si="32"/>
        <v>65653.899999999994</v>
      </c>
      <c r="R242" s="25">
        <f t="shared" si="33"/>
        <v>75600</v>
      </c>
      <c r="S242" s="14">
        <f t="shared" si="34"/>
        <v>70626.95</v>
      </c>
      <c r="T242" s="25">
        <f t="shared" si="35"/>
        <v>70626.95</v>
      </c>
      <c r="U242" s="26">
        <f t="shared" si="36"/>
        <v>7032.9547563595243</v>
      </c>
      <c r="V242" s="27">
        <f t="shared" si="37"/>
        <v>9.9578910831623402E-2</v>
      </c>
      <c r="W242" s="28">
        <f>Q242</f>
        <v>65653.899999999994</v>
      </c>
      <c r="X242" s="29" t="s">
        <v>16</v>
      </c>
    </row>
    <row r="243" spans="1:24" ht="40.5" x14ac:dyDescent="0.25">
      <c r="A243" s="45">
        <v>233</v>
      </c>
      <c r="B243" s="45">
        <v>931</v>
      </c>
      <c r="C243" s="46" t="s">
        <v>259</v>
      </c>
      <c r="D243" s="44" t="s">
        <v>25</v>
      </c>
      <c r="E243" s="44">
        <v>0</v>
      </c>
      <c r="F243" s="45">
        <v>1</v>
      </c>
      <c r="G243" s="44">
        <v>1</v>
      </c>
      <c r="H243" s="45">
        <v>85121802</v>
      </c>
      <c r="I243" s="45" t="s">
        <v>26</v>
      </c>
      <c r="J243" s="45">
        <v>902005</v>
      </c>
      <c r="K243" s="19">
        <v>72900</v>
      </c>
      <c r="L243" s="19">
        <f t="shared" si="31"/>
        <v>2770.2</v>
      </c>
      <c r="M243" s="20">
        <f t="shared" si="38"/>
        <v>75670.2</v>
      </c>
      <c r="N243" s="21">
        <v>79800</v>
      </c>
      <c r="O243" s="22">
        <v>76183.899999999994</v>
      </c>
      <c r="P243" s="23"/>
      <c r="Q243" s="24">
        <f t="shared" si="32"/>
        <v>75670.2</v>
      </c>
      <c r="R243" s="25">
        <f t="shared" si="33"/>
        <v>79800</v>
      </c>
      <c r="S243" s="14">
        <f t="shared" si="34"/>
        <v>77218.03</v>
      </c>
      <c r="T243" s="25">
        <f t="shared" si="35"/>
        <v>76183.899999999994</v>
      </c>
      <c r="U243" s="26">
        <f t="shared" si="36"/>
        <v>2250.7522794242245</v>
      </c>
      <c r="V243" s="27">
        <f t="shared" si="37"/>
        <v>2.9543673655775364E-2</v>
      </c>
      <c r="W243" s="28">
        <f>Q243</f>
        <v>75670.2</v>
      </c>
      <c r="X243" s="29" t="s">
        <v>16</v>
      </c>
    </row>
    <row r="244" spans="1:24" ht="27" x14ac:dyDescent="0.25">
      <c r="A244" s="45">
        <v>234</v>
      </c>
      <c r="B244" s="45">
        <v>931</v>
      </c>
      <c r="C244" s="46" t="s">
        <v>260</v>
      </c>
      <c r="D244" s="44" t="s">
        <v>25</v>
      </c>
      <c r="E244" s="44">
        <v>0</v>
      </c>
      <c r="F244" s="45">
        <v>1</v>
      </c>
      <c r="G244" s="44">
        <v>1</v>
      </c>
      <c r="H244" s="45">
        <v>85121802</v>
      </c>
      <c r="I244" s="45" t="s">
        <v>26</v>
      </c>
      <c r="J244" s="45">
        <v>903407</v>
      </c>
      <c r="K244" s="19"/>
      <c r="L244" s="19">
        <f t="shared" si="31"/>
        <v>0</v>
      </c>
      <c r="M244" s="20"/>
      <c r="N244" s="21">
        <v>81200</v>
      </c>
      <c r="O244" s="22">
        <v>78783.899999999994</v>
      </c>
      <c r="P244" s="23"/>
      <c r="Q244" s="24">
        <f t="shared" si="32"/>
        <v>78783.899999999994</v>
      </c>
      <c r="R244" s="25">
        <f t="shared" si="33"/>
        <v>81200</v>
      </c>
      <c r="S244" s="14">
        <f t="shared" si="34"/>
        <v>79991.95</v>
      </c>
      <c r="T244" s="25">
        <f t="shared" si="35"/>
        <v>79991.95</v>
      </c>
      <c r="U244" s="26">
        <f t="shared" si="36"/>
        <v>1708.4406940248216</v>
      </c>
      <c r="V244" s="27">
        <f t="shared" si="37"/>
        <v>2.1357657789625353E-2</v>
      </c>
      <c r="W244" s="28">
        <f>Q244</f>
        <v>78783.899999999994</v>
      </c>
      <c r="X244" s="29" t="s">
        <v>16</v>
      </c>
    </row>
    <row r="245" spans="1:24" ht="67.5" x14ac:dyDescent="0.25">
      <c r="A245" s="45">
        <v>235</v>
      </c>
      <c r="B245" s="45">
        <v>931</v>
      </c>
      <c r="C245" s="46" t="s">
        <v>261</v>
      </c>
      <c r="D245" s="44" t="s">
        <v>25</v>
      </c>
      <c r="E245" s="47">
        <v>0</v>
      </c>
      <c r="F245" s="45">
        <v>1</v>
      </c>
      <c r="G245" s="44">
        <v>1</v>
      </c>
      <c r="H245" s="45">
        <v>85121802</v>
      </c>
      <c r="I245" s="48" t="s">
        <v>26</v>
      </c>
      <c r="J245" s="45">
        <v>906221</v>
      </c>
      <c r="K245" s="19">
        <v>29668.95</v>
      </c>
      <c r="L245" s="19">
        <f t="shared" si="31"/>
        <v>1127.42</v>
      </c>
      <c r="M245" s="30">
        <f t="shared" si="38"/>
        <v>30796.370000000003</v>
      </c>
      <c r="N245" s="21">
        <v>31116</v>
      </c>
      <c r="O245" s="22">
        <v>38227.800000000003</v>
      </c>
      <c r="P245" s="23">
        <v>83976.2</v>
      </c>
      <c r="Q245" s="24">
        <f t="shared" si="32"/>
        <v>30796.370000000003</v>
      </c>
      <c r="R245" s="25">
        <f t="shared" si="33"/>
        <v>83976.2</v>
      </c>
      <c r="S245" s="14">
        <f t="shared" si="34"/>
        <v>46029.09</v>
      </c>
      <c r="T245" s="25">
        <f t="shared" si="35"/>
        <v>34671.9</v>
      </c>
      <c r="U245" s="26">
        <f t="shared" si="36"/>
        <v>25529.586071606376</v>
      </c>
      <c r="V245" s="27">
        <f t="shared" si="37"/>
        <v>0.73631921156920666</v>
      </c>
      <c r="W245" s="28">
        <f>S245</f>
        <v>46029.09</v>
      </c>
      <c r="X245" s="31" t="s">
        <v>18</v>
      </c>
    </row>
    <row r="246" spans="1:24" ht="27" x14ac:dyDescent="0.25">
      <c r="A246" s="41">
        <v>236</v>
      </c>
      <c r="B246" s="41">
        <v>931</v>
      </c>
      <c r="C246" s="42" t="s">
        <v>262</v>
      </c>
      <c r="D246" s="43" t="s">
        <v>25</v>
      </c>
      <c r="E246" s="44">
        <v>0</v>
      </c>
      <c r="F246" s="41">
        <v>1</v>
      </c>
      <c r="G246" s="43">
        <v>1</v>
      </c>
      <c r="H246" s="41">
        <v>85121802</v>
      </c>
      <c r="I246" s="45" t="s">
        <v>26</v>
      </c>
      <c r="J246" s="41">
        <v>903834</v>
      </c>
      <c r="K246" s="8"/>
      <c r="L246" s="8">
        <f t="shared" si="31"/>
        <v>0</v>
      </c>
      <c r="M246" s="9"/>
      <c r="N246" s="10">
        <v>81200</v>
      </c>
      <c r="O246" s="32">
        <v>87883.9</v>
      </c>
      <c r="P246" s="12">
        <v>69600</v>
      </c>
      <c r="Q246" s="13">
        <f t="shared" si="32"/>
        <v>69600</v>
      </c>
      <c r="R246" s="14">
        <f t="shared" si="33"/>
        <v>87883.9</v>
      </c>
      <c r="S246" s="14">
        <f t="shared" si="34"/>
        <v>79561.3</v>
      </c>
      <c r="T246" s="14">
        <f t="shared" si="35"/>
        <v>81200</v>
      </c>
      <c r="U246" s="15">
        <f t="shared" si="36"/>
        <v>9251.4459988695799</v>
      </c>
      <c r="V246" s="16">
        <f t="shared" si="37"/>
        <v>0.11393406402548743</v>
      </c>
      <c r="W246" s="17">
        <f>Q246</f>
        <v>69600</v>
      </c>
      <c r="X246" s="18" t="s">
        <v>16</v>
      </c>
    </row>
    <row r="247" spans="1:24" ht="54" x14ac:dyDescent="0.25">
      <c r="A247" s="45">
        <v>237</v>
      </c>
      <c r="B247" s="45">
        <v>931</v>
      </c>
      <c r="C247" s="46" t="s">
        <v>263</v>
      </c>
      <c r="D247" s="44" t="s">
        <v>25</v>
      </c>
      <c r="E247" s="47">
        <v>0</v>
      </c>
      <c r="F247" s="45">
        <v>1</v>
      </c>
      <c r="G247" s="44">
        <v>1</v>
      </c>
      <c r="H247" s="45">
        <v>85121802</v>
      </c>
      <c r="I247" s="48" t="s">
        <v>26</v>
      </c>
      <c r="J247" s="45">
        <v>906223</v>
      </c>
      <c r="K247" s="19">
        <v>30184</v>
      </c>
      <c r="L247" s="19">
        <f t="shared" si="31"/>
        <v>1146.99</v>
      </c>
      <c r="M247" s="30">
        <f t="shared" si="38"/>
        <v>31330.99</v>
      </c>
      <c r="N247" s="21">
        <v>32928</v>
      </c>
      <c r="O247" s="22">
        <v>33937.800000000003</v>
      </c>
      <c r="P247" s="23">
        <v>59848</v>
      </c>
      <c r="Q247" s="24">
        <f t="shared" si="32"/>
        <v>31330.99</v>
      </c>
      <c r="R247" s="25">
        <f t="shared" si="33"/>
        <v>59848</v>
      </c>
      <c r="S247" s="14">
        <f t="shared" si="34"/>
        <v>39511.199999999997</v>
      </c>
      <c r="T247" s="25">
        <f t="shared" si="35"/>
        <v>33432.9</v>
      </c>
      <c r="U247" s="26">
        <f t="shared" si="36"/>
        <v>13600.276708999641</v>
      </c>
      <c r="V247" s="27">
        <f t="shared" si="37"/>
        <v>0.40679320995186302</v>
      </c>
      <c r="W247" s="28">
        <f>S247</f>
        <v>39511.199999999997</v>
      </c>
      <c r="X247" s="31" t="s">
        <v>18</v>
      </c>
    </row>
    <row r="248" spans="1:24" ht="27" x14ac:dyDescent="0.25">
      <c r="A248" s="45">
        <v>238</v>
      </c>
      <c r="B248" s="45">
        <v>931</v>
      </c>
      <c r="C248" s="46" t="s">
        <v>264</v>
      </c>
      <c r="D248" s="44" t="s">
        <v>25</v>
      </c>
      <c r="E248" s="47">
        <v>0</v>
      </c>
      <c r="F248" s="45">
        <v>1</v>
      </c>
      <c r="G248" s="44">
        <v>1</v>
      </c>
      <c r="H248" s="45">
        <v>85121802</v>
      </c>
      <c r="I248" s="48" t="s">
        <v>26</v>
      </c>
      <c r="J248" s="45">
        <v>906317</v>
      </c>
      <c r="K248" s="19">
        <v>26873</v>
      </c>
      <c r="L248" s="19">
        <f t="shared" si="31"/>
        <v>1021.17</v>
      </c>
      <c r="M248" s="30">
        <f t="shared" si="38"/>
        <v>27894.17</v>
      </c>
      <c r="N248" s="21">
        <v>29316</v>
      </c>
      <c r="O248" s="22">
        <v>12097.8</v>
      </c>
      <c r="P248" s="23">
        <v>59848</v>
      </c>
      <c r="Q248" s="24">
        <f t="shared" si="32"/>
        <v>12097.8</v>
      </c>
      <c r="R248" s="25">
        <f t="shared" si="33"/>
        <v>59848</v>
      </c>
      <c r="S248" s="14">
        <f t="shared" si="34"/>
        <v>32288.99</v>
      </c>
      <c r="T248" s="25">
        <f t="shared" si="35"/>
        <v>28605.084999999999</v>
      </c>
      <c r="U248" s="26">
        <f t="shared" si="36"/>
        <v>19961.097983900872</v>
      </c>
      <c r="V248" s="27">
        <f t="shared" si="37"/>
        <v>0.69781641914019388</v>
      </c>
      <c r="W248" s="28">
        <f>S248</f>
        <v>32288.99</v>
      </c>
      <c r="X248" s="31" t="s">
        <v>18</v>
      </c>
    </row>
    <row r="249" spans="1:24" ht="54" x14ac:dyDescent="0.25">
      <c r="A249" s="41">
        <v>239</v>
      </c>
      <c r="B249" s="41">
        <v>931</v>
      </c>
      <c r="C249" s="42" t="s">
        <v>265</v>
      </c>
      <c r="D249" s="43" t="s">
        <v>25</v>
      </c>
      <c r="E249" s="44">
        <v>0</v>
      </c>
      <c r="F249" s="41">
        <v>1</v>
      </c>
      <c r="G249" s="43">
        <v>1</v>
      </c>
      <c r="H249" s="41">
        <v>85121802</v>
      </c>
      <c r="I249" s="45" t="s">
        <v>26</v>
      </c>
      <c r="J249" s="41">
        <v>903008</v>
      </c>
      <c r="K249" s="8"/>
      <c r="L249" s="8">
        <f t="shared" si="31"/>
        <v>0</v>
      </c>
      <c r="M249" s="9"/>
      <c r="N249" s="10">
        <v>84000</v>
      </c>
      <c r="O249" s="32">
        <v>78783.899999999994</v>
      </c>
      <c r="P249" s="12"/>
      <c r="Q249" s="13">
        <f t="shared" si="32"/>
        <v>78783.899999999994</v>
      </c>
      <c r="R249" s="14">
        <f t="shared" si="33"/>
        <v>84000</v>
      </c>
      <c r="S249" s="14">
        <f t="shared" si="34"/>
        <v>81391.95</v>
      </c>
      <c r="T249" s="14">
        <f t="shared" si="35"/>
        <v>81391.95</v>
      </c>
      <c r="U249" s="15">
        <f t="shared" si="36"/>
        <v>3688.3396813471545</v>
      </c>
      <c r="V249" s="16">
        <f t="shared" si="37"/>
        <v>4.5315779771183201E-2</v>
      </c>
      <c r="W249" s="17">
        <f>Q249</f>
        <v>78783.899999999994</v>
      </c>
      <c r="X249" s="18" t="s">
        <v>16</v>
      </c>
    </row>
    <row r="250" spans="1:24" ht="27" x14ac:dyDescent="0.25">
      <c r="A250" s="45">
        <v>240</v>
      </c>
      <c r="B250" s="45">
        <v>931</v>
      </c>
      <c r="C250" s="46" t="s">
        <v>266</v>
      </c>
      <c r="D250" s="44" t="s">
        <v>25</v>
      </c>
      <c r="E250" s="44">
        <v>0</v>
      </c>
      <c r="F250" s="45">
        <v>1</v>
      </c>
      <c r="G250" s="44">
        <v>1</v>
      </c>
      <c r="H250" s="45">
        <v>85121802</v>
      </c>
      <c r="I250" s="45" t="s">
        <v>26</v>
      </c>
      <c r="J250" s="45">
        <v>906806</v>
      </c>
      <c r="K250" s="19"/>
      <c r="L250" s="19">
        <f t="shared" si="31"/>
        <v>0</v>
      </c>
      <c r="M250" s="20"/>
      <c r="N250" s="21">
        <v>84000</v>
      </c>
      <c r="O250" s="22">
        <v>81383.899999999994</v>
      </c>
      <c r="P250" s="23"/>
      <c r="Q250" s="24">
        <f t="shared" si="32"/>
        <v>81383.899999999994</v>
      </c>
      <c r="R250" s="25">
        <f t="shared" si="33"/>
        <v>84000</v>
      </c>
      <c r="S250" s="14">
        <f t="shared" si="34"/>
        <v>82691.95</v>
      </c>
      <c r="T250" s="25">
        <f t="shared" si="35"/>
        <v>82691.95</v>
      </c>
      <c r="U250" s="26">
        <f t="shared" si="36"/>
        <v>1849.8620502621311</v>
      </c>
      <c r="V250" s="27">
        <f t="shared" si="37"/>
        <v>2.2370521559379495E-2</v>
      </c>
      <c r="W250" s="28">
        <f>Q250</f>
        <v>81383.899999999994</v>
      </c>
      <c r="X250" s="29" t="s">
        <v>16</v>
      </c>
    </row>
    <row r="251" spans="1:24" ht="27" x14ac:dyDescent="0.25">
      <c r="A251" s="45">
        <v>241</v>
      </c>
      <c r="B251" s="45">
        <v>931</v>
      </c>
      <c r="C251" s="46" t="s">
        <v>267</v>
      </c>
      <c r="D251" s="44" t="s">
        <v>25</v>
      </c>
      <c r="E251" s="47">
        <v>0</v>
      </c>
      <c r="F251" s="45">
        <v>1</v>
      </c>
      <c r="G251" s="44">
        <v>1</v>
      </c>
      <c r="H251" s="45">
        <v>85121802</v>
      </c>
      <c r="I251" s="48" t="s">
        <v>26</v>
      </c>
      <c r="J251" s="45">
        <v>906225</v>
      </c>
      <c r="K251" s="33">
        <v>40243.5</v>
      </c>
      <c r="L251" s="19">
        <f t="shared" si="31"/>
        <v>1529.25</v>
      </c>
      <c r="M251" s="30">
        <f t="shared" si="38"/>
        <v>41772.75</v>
      </c>
      <c r="N251" s="21">
        <v>43902</v>
      </c>
      <c r="O251" s="22">
        <v>11180</v>
      </c>
      <c r="P251" s="23"/>
      <c r="Q251" s="24">
        <f t="shared" si="32"/>
        <v>11180</v>
      </c>
      <c r="R251" s="25">
        <f t="shared" si="33"/>
        <v>43902</v>
      </c>
      <c r="S251" s="14">
        <f t="shared" si="34"/>
        <v>32284.92</v>
      </c>
      <c r="T251" s="25">
        <f t="shared" si="35"/>
        <v>41772.75</v>
      </c>
      <c r="U251" s="26">
        <f t="shared" si="36"/>
        <v>18308.373958952041</v>
      </c>
      <c r="V251" s="27">
        <f t="shared" si="37"/>
        <v>0.43828510114732788</v>
      </c>
      <c r="W251" s="28">
        <f>S251</f>
        <v>32284.92</v>
      </c>
      <c r="X251" s="31" t="s">
        <v>18</v>
      </c>
    </row>
    <row r="252" spans="1:24" ht="27" x14ac:dyDescent="0.25">
      <c r="A252" s="41">
        <v>242</v>
      </c>
      <c r="B252" s="41">
        <v>931</v>
      </c>
      <c r="C252" s="42" t="s">
        <v>268</v>
      </c>
      <c r="D252" s="43" t="s">
        <v>25</v>
      </c>
      <c r="E252" s="44">
        <v>0</v>
      </c>
      <c r="F252" s="41">
        <v>1</v>
      </c>
      <c r="G252" s="43">
        <v>1</v>
      </c>
      <c r="H252" s="41">
        <v>85121802</v>
      </c>
      <c r="I252" s="45" t="s">
        <v>26</v>
      </c>
      <c r="J252" s="41">
        <v>904705</v>
      </c>
      <c r="K252" s="8">
        <v>81000</v>
      </c>
      <c r="L252" s="8">
        <f t="shared" si="31"/>
        <v>3078</v>
      </c>
      <c r="M252" s="9">
        <f t="shared" si="38"/>
        <v>84078</v>
      </c>
      <c r="N252" s="10">
        <v>84000</v>
      </c>
      <c r="O252" s="32">
        <v>81383.899999999994</v>
      </c>
      <c r="P252" s="12">
        <v>72000</v>
      </c>
      <c r="Q252" s="13">
        <f t="shared" si="32"/>
        <v>72000</v>
      </c>
      <c r="R252" s="14">
        <f t="shared" si="33"/>
        <v>84078</v>
      </c>
      <c r="S252" s="14">
        <f t="shared" si="34"/>
        <v>80365.48</v>
      </c>
      <c r="T252" s="14">
        <f t="shared" si="35"/>
        <v>82691.95</v>
      </c>
      <c r="U252" s="15">
        <f t="shared" si="36"/>
        <v>5715.7961039998618</v>
      </c>
      <c r="V252" s="16">
        <f t="shared" si="37"/>
        <v>6.9121554202070001E-2</v>
      </c>
      <c r="W252" s="17">
        <f t="shared" ref="W252:W257" si="41">Q252</f>
        <v>72000</v>
      </c>
      <c r="X252" s="18" t="s">
        <v>16</v>
      </c>
    </row>
    <row r="253" spans="1:24" ht="27" x14ac:dyDescent="0.25">
      <c r="A253" s="45">
        <v>243</v>
      </c>
      <c r="B253" s="45">
        <v>931</v>
      </c>
      <c r="C253" s="46" t="s">
        <v>269</v>
      </c>
      <c r="D253" s="44" t="s">
        <v>25</v>
      </c>
      <c r="E253" s="44">
        <v>0</v>
      </c>
      <c r="F253" s="45">
        <v>1</v>
      </c>
      <c r="G253" s="44">
        <v>1</v>
      </c>
      <c r="H253" s="45">
        <v>85121802</v>
      </c>
      <c r="I253" s="45" t="s">
        <v>26</v>
      </c>
      <c r="J253" s="45">
        <v>902035</v>
      </c>
      <c r="K253" s="19"/>
      <c r="L253" s="19">
        <f t="shared" si="31"/>
        <v>0</v>
      </c>
      <c r="M253" s="20"/>
      <c r="N253" s="21">
        <v>84000</v>
      </c>
      <c r="O253" s="22">
        <v>81684</v>
      </c>
      <c r="P253" s="23"/>
      <c r="Q253" s="24">
        <f t="shared" si="32"/>
        <v>81684</v>
      </c>
      <c r="R253" s="25">
        <f t="shared" si="33"/>
        <v>84000</v>
      </c>
      <c r="S253" s="14">
        <f t="shared" si="34"/>
        <v>82842</v>
      </c>
      <c r="T253" s="25">
        <f t="shared" si="35"/>
        <v>82842</v>
      </c>
      <c r="U253" s="26">
        <f t="shared" si="36"/>
        <v>1637.6593052280441</v>
      </c>
      <c r="V253" s="27">
        <f t="shared" si="37"/>
        <v>1.9768466541465007E-2</v>
      </c>
      <c r="W253" s="28">
        <f t="shared" si="41"/>
        <v>81684</v>
      </c>
      <c r="X253" s="29" t="s">
        <v>16</v>
      </c>
    </row>
    <row r="254" spans="1:24" ht="27" x14ac:dyDescent="0.25">
      <c r="A254" s="45">
        <v>244</v>
      </c>
      <c r="B254" s="45">
        <v>931</v>
      </c>
      <c r="C254" s="46" t="s">
        <v>270</v>
      </c>
      <c r="D254" s="44" t="s">
        <v>25</v>
      </c>
      <c r="E254" s="44">
        <v>0</v>
      </c>
      <c r="F254" s="45">
        <v>1</v>
      </c>
      <c r="G254" s="44">
        <v>1</v>
      </c>
      <c r="H254" s="45">
        <v>85121802</v>
      </c>
      <c r="I254" s="45" t="s">
        <v>26</v>
      </c>
      <c r="J254" s="45">
        <v>904005</v>
      </c>
      <c r="K254" s="19">
        <v>79650</v>
      </c>
      <c r="L254" s="19">
        <f t="shared" si="31"/>
        <v>3026.7</v>
      </c>
      <c r="M254" s="20">
        <f t="shared" si="38"/>
        <v>82676.7</v>
      </c>
      <c r="N254" s="21">
        <v>85400</v>
      </c>
      <c r="O254" s="22">
        <v>65784</v>
      </c>
      <c r="P254" s="23">
        <v>89241</v>
      </c>
      <c r="Q254" s="24">
        <f t="shared" si="32"/>
        <v>65784</v>
      </c>
      <c r="R254" s="25">
        <f t="shared" si="33"/>
        <v>89241</v>
      </c>
      <c r="S254" s="14">
        <f t="shared" si="34"/>
        <v>80775.429999999993</v>
      </c>
      <c r="T254" s="25">
        <f t="shared" si="35"/>
        <v>84038.35</v>
      </c>
      <c r="U254" s="26">
        <f t="shared" si="36"/>
        <v>10350.689577148885</v>
      </c>
      <c r="V254" s="27">
        <f t="shared" si="37"/>
        <v>0.12316626370161818</v>
      </c>
      <c r="W254" s="28">
        <f t="shared" si="41"/>
        <v>65784</v>
      </c>
      <c r="X254" s="29" t="s">
        <v>16</v>
      </c>
    </row>
    <row r="255" spans="1:24" ht="40.5" x14ac:dyDescent="0.25">
      <c r="A255" s="45">
        <v>245</v>
      </c>
      <c r="B255" s="45">
        <v>931</v>
      </c>
      <c r="C255" s="46" t="s">
        <v>271</v>
      </c>
      <c r="D255" s="44" t="s">
        <v>25</v>
      </c>
      <c r="E255" s="44">
        <v>0</v>
      </c>
      <c r="F255" s="45">
        <v>1</v>
      </c>
      <c r="G255" s="44">
        <v>1</v>
      </c>
      <c r="H255" s="45">
        <v>85121802</v>
      </c>
      <c r="I255" s="45" t="s">
        <v>26</v>
      </c>
      <c r="J255" s="45">
        <v>906228</v>
      </c>
      <c r="K255" s="19">
        <v>23430</v>
      </c>
      <c r="L255" s="19">
        <f t="shared" si="31"/>
        <v>890.34</v>
      </c>
      <c r="M255" s="20">
        <f t="shared" si="38"/>
        <v>24320.34</v>
      </c>
      <c r="N255" s="21">
        <v>25560</v>
      </c>
      <c r="O255" s="22">
        <v>26783.9</v>
      </c>
      <c r="P255" s="23">
        <v>21600</v>
      </c>
      <c r="Q255" s="24">
        <f t="shared" si="32"/>
        <v>21600</v>
      </c>
      <c r="R255" s="25">
        <f t="shared" si="33"/>
        <v>26783.9</v>
      </c>
      <c r="S255" s="14">
        <f t="shared" si="34"/>
        <v>24566.06</v>
      </c>
      <c r="T255" s="25">
        <f t="shared" si="35"/>
        <v>24940.17</v>
      </c>
      <c r="U255" s="26">
        <f t="shared" si="36"/>
        <v>2218.4545094276787</v>
      </c>
      <c r="V255" s="27">
        <f t="shared" si="37"/>
        <v>8.8951058049230577E-2</v>
      </c>
      <c r="W255" s="28">
        <f t="shared" si="41"/>
        <v>21600</v>
      </c>
      <c r="X255" s="29" t="s">
        <v>16</v>
      </c>
    </row>
    <row r="256" spans="1:24" ht="40.5" x14ac:dyDescent="0.25">
      <c r="A256" s="45">
        <v>246</v>
      </c>
      <c r="B256" s="45">
        <v>931</v>
      </c>
      <c r="C256" s="46" t="s">
        <v>272</v>
      </c>
      <c r="D256" s="44" t="s">
        <v>25</v>
      </c>
      <c r="E256" s="44">
        <v>0</v>
      </c>
      <c r="F256" s="45">
        <v>1</v>
      </c>
      <c r="G256" s="44">
        <v>1</v>
      </c>
      <c r="H256" s="45">
        <v>85121802</v>
      </c>
      <c r="I256" s="45" t="s">
        <v>26</v>
      </c>
      <c r="J256" s="45">
        <v>906229</v>
      </c>
      <c r="K256" s="19">
        <v>26273.5</v>
      </c>
      <c r="L256" s="19">
        <f t="shared" si="31"/>
        <v>998.39</v>
      </c>
      <c r="M256" s="20">
        <f t="shared" si="38"/>
        <v>27271.89</v>
      </c>
      <c r="N256" s="21">
        <v>28662</v>
      </c>
      <c r="O256" s="22">
        <v>28083.9</v>
      </c>
      <c r="P256" s="23">
        <v>22800</v>
      </c>
      <c r="Q256" s="24">
        <f t="shared" si="32"/>
        <v>22800</v>
      </c>
      <c r="R256" s="25">
        <f t="shared" si="33"/>
        <v>28662</v>
      </c>
      <c r="S256" s="14">
        <f t="shared" si="34"/>
        <v>26704.45</v>
      </c>
      <c r="T256" s="25">
        <f t="shared" si="35"/>
        <v>27677.895</v>
      </c>
      <c r="U256" s="26">
        <f t="shared" si="36"/>
        <v>2664.6827366545913</v>
      </c>
      <c r="V256" s="27">
        <f t="shared" si="37"/>
        <v>9.6274761381044016E-2</v>
      </c>
      <c r="W256" s="28">
        <f t="shared" si="41"/>
        <v>22800</v>
      </c>
      <c r="X256" s="29" t="s">
        <v>16</v>
      </c>
    </row>
    <row r="257" spans="1:24" ht="40.5" x14ac:dyDescent="0.25">
      <c r="A257" s="45">
        <v>247</v>
      </c>
      <c r="B257" s="45">
        <v>931</v>
      </c>
      <c r="C257" s="46" t="s">
        <v>273</v>
      </c>
      <c r="D257" s="44" t="s">
        <v>25</v>
      </c>
      <c r="E257" s="44">
        <v>0</v>
      </c>
      <c r="F257" s="45">
        <v>1</v>
      </c>
      <c r="G257" s="44">
        <v>1</v>
      </c>
      <c r="H257" s="45">
        <v>85121802</v>
      </c>
      <c r="I257" s="45" t="s">
        <v>26</v>
      </c>
      <c r="J257" s="45">
        <v>906230</v>
      </c>
      <c r="K257" s="19">
        <v>23430</v>
      </c>
      <c r="L257" s="19">
        <f t="shared" si="31"/>
        <v>890.34</v>
      </c>
      <c r="M257" s="20">
        <f t="shared" si="38"/>
        <v>24320.34</v>
      </c>
      <c r="N257" s="21">
        <v>25560</v>
      </c>
      <c r="O257" s="22">
        <v>26783.9</v>
      </c>
      <c r="P257" s="23">
        <v>21600</v>
      </c>
      <c r="Q257" s="24">
        <f t="shared" si="32"/>
        <v>21600</v>
      </c>
      <c r="R257" s="25">
        <f t="shared" si="33"/>
        <v>26783.9</v>
      </c>
      <c r="S257" s="14">
        <f t="shared" si="34"/>
        <v>24566.06</v>
      </c>
      <c r="T257" s="25">
        <f t="shared" si="35"/>
        <v>24940.17</v>
      </c>
      <c r="U257" s="26">
        <f t="shared" si="36"/>
        <v>2218.4545094276787</v>
      </c>
      <c r="V257" s="27">
        <f t="shared" si="37"/>
        <v>8.8951058049230577E-2</v>
      </c>
      <c r="W257" s="28">
        <f t="shared" si="41"/>
        <v>21600</v>
      </c>
      <c r="X257" s="29" t="s">
        <v>16</v>
      </c>
    </row>
    <row r="258" spans="1:24" ht="40.5" x14ac:dyDescent="0.25">
      <c r="A258" s="45">
        <v>248</v>
      </c>
      <c r="B258" s="45">
        <v>931</v>
      </c>
      <c r="C258" s="46" t="s">
        <v>274</v>
      </c>
      <c r="D258" s="44" t="s">
        <v>25</v>
      </c>
      <c r="E258" s="47">
        <v>0</v>
      </c>
      <c r="F258" s="45">
        <v>1</v>
      </c>
      <c r="G258" s="44">
        <v>1</v>
      </c>
      <c r="H258" s="45">
        <v>85121802</v>
      </c>
      <c r="I258" s="48" t="s">
        <v>26</v>
      </c>
      <c r="J258" s="45">
        <v>906231</v>
      </c>
      <c r="K258" s="19">
        <v>42575.5</v>
      </c>
      <c r="L258" s="19">
        <f t="shared" si="31"/>
        <v>1617.87</v>
      </c>
      <c r="M258" s="30">
        <f t="shared" si="38"/>
        <v>44193.37</v>
      </c>
      <c r="N258" s="21">
        <v>46446</v>
      </c>
      <c r="O258" s="22">
        <v>28083.9</v>
      </c>
      <c r="P258" s="23">
        <v>22800</v>
      </c>
      <c r="Q258" s="24">
        <f t="shared" si="32"/>
        <v>22800</v>
      </c>
      <c r="R258" s="25">
        <f t="shared" si="33"/>
        <v>46446</v>
      </c>
      <c r="S258" s="14">
        <f t="shared" si="34"/>
        <v>35380.82</v>
      </c>
      <c r="T258" s="25">
        <f t="shared" si="35"/>
        <v>36138.635000000002</v>
      </c>
      <c r="U258" s="26">
        <f t="shared" si="36"/>
        <v>11713.543717903027</v>
      </c>
      <c r="V258" s="27">
        <f t="shared" si="37"/>
        <v>0.32412800643696216</v>
      </c>
      <c r="W258" s="28">
        <f>S258</f>
        <v>35380.82</v>
      </c>
      <c r="X258" s="31" t="s">
        <v>18</v>
      </c>
    </row>
    <row r="259" spans="1:24" ht="27" x14ac:dyDescent="0.25">
      <c r="A259" s="41">
        <v>249</v>
      </c>
      <c r="B259" s="41">
        <v>931</v>
      </c>
      <c r="C259" s="42" t="s">
        <v>275</v>
      </c>
      <c r="D259" s="43" t="s">
        <v>25</v>
      </c>
      <c r="E259" s="44">
        <v>0</v>
      </c>
      <c r="F259" s="41">
        <v>1</v>
      </c>
      <c r="G259" s="43">
        <v>1</v>
      </c>
      <c r="H259" s="41">
        <v>85121802</v>
      </c>
      <c r="I259" s="45" t="s">
        <v>26</v>
      </c>
      <c r="J259" s="41">
        <v>906230</v>
      </c>
      <c r="K259" s="8"/>
      <c r="L259" s="8">
        <f t="shared" si="31"/>
        <v>0</v>
      </c>
      <c r="M259" s="9"/>
      <c r="N259" s="10">
        <v>25560</v>
      </c>
      <c r="O259" s="32">
        <v>26783.9</v>
      </c>
      <c r="P259" s="12"/>
      <c r="Q259" s="13">
        <f t="shared" si="32"/>
        <v>25560</v>
      </c>
      <c r="R259" s="14">
        <f t="shared" si="33"/>
        <v>26783.9</v>
      </c>
      <c r="S259" s="14">
        <f t="shared" si="34"/>
        <v>26171.95</v>
      </c>
      <c r="T259" s="14">
        <f t="shared" si="35"/>
        <v>26171.95</v>
      </c>
      <c r="U259" s="15">
        <f t="shared" si="36"/>
        <v>865.42798949421649</v>
      </c>
      <c r="V259" s="16">
        <f t="shared" si="37"/>
        <v>3.3067004540900335E-2</v>
      </c>
      <c r="W259" s="17">
        <f>Q259</f>
        <v>25560</v>
      </c>
      <c r="X259" s="18" t="s">
        <v>16</v>
      </c>
    </row>
    <row r="260" spans="1:24" ht="27" x14ac:dyDescent="0.25">
      <c r="A260" s="45">
        <v>250</v>
      </c>
      <c r="B260" s="45">
        <v>931</v>
      </c>
      <c r="C260" s="46" t="s">
        <v>276</v>
      </c>
      <c r="D260" s="44" t="s">
        <v>25</v>
      </c>
      <c r="E260" s="44">
        <v>0</v>
      </c>
      <c r="F260" s="45">
        <v>1</v>
      </c>
      <c r="G260" s="44">
        <v>1</v>
      </c>
      <c r="H260" s="45">
        <v>85121802</v>
      </c>
      <c r="I260" s="45" t="s">
        <v>26</v>
      </c>
      <c r="J260" s="45">
        <v>904509</v>
      </c>
      <c r="K260" s="19">
        <v>30184</v>
      </c>
      <c r="L260" s="19">
        <f t="shared" si="31"/>
        <v>1146.99</v>
      </c>
      <c r="M260" s="20">
        <f t="shared" si="38"/>
        <v>31330.99</v>
      </c>
      <c r="N260" s="21">
        <v>32928</v>
      </c>
      <c r="O260" s="22">
        <v>34583.9</v>
      </c>
      <c r="P260" s="23">
        <v>30000</v>
      </c>
      <c r="Q260" s="24">
        <f t="shared" si="32"/>
        <v>30000</v>
      </c>
      <c r="R260" s="25">
        <f t="shared" si="33"/>
        <v>34583.9</v>
      </c>
      <c r="S260" s="14">
        <f t="shared" si="34"/>
        <v>32210.720000000001</v>
      </c>
      <c r="T260" s="25">
        <f t="shared" si="35"/>
        <v>32129.495000000003</v>
      </c>
      <c r="U260" s="26">
        <f t="shared" si="36"/>
        <v>1983.9087430352406</v>
      </c>
      <c r="V260" s="27">
        <f t="shared" si="37"/>
        <v>6.1747274366909299E-2</v>
      </c>
      <c r="W260" s="28">
        <f>Q260</f>
        <v>30000</v>
      </c>
      <c r="X260" s="29" t="s">
        <v>16</v>
      </c>
    </row>
    <row r="261" spans="1:24" ht="27" x14ac:dyDescent="0.25">
      <c r="A261" s="45">
        <v>251</v>
      </c>
      <c r="B261" s="45">
        <v>931</v>
      </c>
      <c r="C261" s="46" t="s">
        <v>277</v>
      </c>
      <c r="D261" s="44" t="s">
        <v>25</v>
      </c>
      <c r="E261" s="47">
        <v>0</v>
      </c>
      <c r="F261" s="45">
        <v>1</v>
      </c>
      <c r="G261" s="44">
        <v>1</v>
      </c>
      <c r="H261" s="45">
        <v>85121802</v>
      </c>
      <c r="I261" s="48" t="s">
        <v>26</v>
      </c>
      <c r="J261" s="45">
        <v>903846</v>
      </c>
      <c r="K261" s="19">
        <v>18942</v>
      </c>
      <c r="L261" s="19">
        <f t="shared" si="31"/>
        <v>719.8</v>
      </c>
      <c r="M261" s="30">
        <f t="shared" si="38"/>
        <v>19661.8</v>
      </c>
      <c r="N261" s="21">
        <v>20664</v>
      </c>
      <c r="O261" s="22">
        <v>14433.9</v>
      </c>
      <c r="P261" s="23">
        <v>41256.6</v>
      </c>
      <c r="Q261" s="24">
        <f t="shared" si="32"/>
        <v>14433.9</v>
      </c>
      <c r="R261" s="25">
        <f t="shared" si="33"/>
        <v>41256.6</v>
      </c>
      <c r="S261" s="14">
        <f t="shared" si="34"/>
        <v>24004.080000000002</v>
      </c>
      <c r="T261" s="25">
        <f t="shared" si="35"/>
        <v>20162.900000000001</v>
      </c>
      <c r="U261" s="26">
        <f t="shared" si="36"/>
        <v>11821.580852935873</v>
      </c>
      <c r="V261" s="27">
        <f t="shared" si="37"/>
        <v>0.58630359982620917</v>
      </c>
      <c r="W261" s="28">
        <f>S261</f>
        <v>24004.080000000002</v>
      </c>
      <c r="X261" s="31" t="s">
        <v>18</v>
      </c>
    </row>
    <row r="262" spans="1:24" ht="27" x14ac:dyDescent="0.25">
      <c r="A262" s="45">
        <v>252</v>
      </c>
      <c r="B262" s="45">
        <v>931</v>
      </c>
      <c r="C262" s="46" t="s">
        <v>278</v>
      </c>
      <c r="D262" s="44" t="s">
        <v>25</v>
      </c>
      <c r="E262" s="47">
        <v>0</v>
      </c>
      <c r="F262" s="45">
        <v>1</v>
      </c>
      <c r="G262" s="44">
        <v>1</v>
      </c>
      <c r="H262" s="45">
        <v>85121802</v>
      </c>
      <c r="I262" s="48" t="s">
        <v>26</v>
      </c>
      <c r="J262" s="45">
        <v>906812</v>
      </c>
      <c r="K262" s="33">
        <v>25650</v>
      </c>
      <c r="L262" s="19">
        <f t="shared" si="31"/>
        <v>974.7</v>
      </c>
      <c r="M262" s="30">
        <f t="shared" si="38"/>
        <v>26624.7</v>
      </c>
      <c r="N262" s="21">
        <v>86800</v>
      </c>
      <c r="O262" s="22">
        <v>33027.800000000003</v>
      </c>
      <c r="P262" s="23"/>
      <c r="Q262" s="24">
        <f t="shared" si="32"/>
        <v>26624.7</v>
      </c>
      <c r="R262" s="25">
        <f t="shared" si="33"/>
        <v>86800</v>
      </c>
      <c r="S262" s="14">
        <f t="shared" si="34"/>
        <v>48817.5</v>
      </c>
      <c r="T262" s="25">
        <f t="shared" si="35"/>
        <v>33027.800000000003</v>
      </c>
      <c r="U262" s="26">
        <f t="shared" si="36"/>
        <v>33049.245862651696</v>
      </c>
      <c r="V262" s="27">
        <f t="shared" si="37"/>
        <v>1.0006493276164834</v>
      </c>
      <c r="W262" s="28">
        <f>S262</f>
        <v>48817.5</v>
      </c>
      <c r="X262" s="31" t="s">
        <v>18</v>
      </c>
    </row>
    <row r="263" spans="1:24" ht="27" x14ac:dyDescent="0.25">
      <c r="A263" s="41">
        <v>253</v>
      </c>
      <c r="B263" s="41">
        <v>931</v>
      </c>
      <c r="C263" s="42" t="s">
        <v>279</v>
      </c>
      <c r="D263" s="43" t="s">
        <v>25</v>
      </c>
      <c r="E263" s="44">
        <v>0</v>
      </c>
      <c r="F263" s="41">
        <v>1</v>
      </c>
      <c r="G263" s="43">
        <v>1</v>
      </c>
      <c r="H263" s="41">
        <v>85121802</v>
      </c>
      <c r="I263" s="45" t="s">
        <v>26</v>
      </c>
      <c r="J263" s="41">
        <v>902110</v>
      </c>
      <c r="K263" s="8"/>
      <c r="L263" s="8">
        <f t="shared" si="31"/>
        <v>0</v>
      </c>
      <c r="M263" s="9"/>
      <c r="N263" s="10">
        <v>86800</v>
      </c>
      <c r="O263" s="32">
        <v>99200</v>
      </c>
      <c r="P263" s="12">
        <v>74400</v>
      </c>
      <c r="Q263" s="13">
        <f t="shared" si="32"/>
        <v>74400</v>
      </c>
      <c r="R263" s="14">
        <f t="shared" si="33"/>
        <v>99200</v>
      </c>
      <c r="S263" s="14">
        <f t="shared" si="34"/>
        <v>86800</v>
      </c>
      <c r="T263" s="14">
        <f t="shared" si="35"/>
        <v>86800</v>
      </c>
      <c r="U263" s="15">
        <f t="shared" si="36"/>
        <v>12400</v>
      </c>
      <c r="V263" s="16">
        <f t="shared" si="37"/>
        <v>0.14285714285714285</v>
      </c>
      <c r="W263" s="17">
        <f>Q263</f>
        <v>74400</v>
      </c>
      <c r="X263" s="18" t="s">
        <v>16</v>
      </c>
    </row>
    <row r="264" spans="1:24" ht="27" x14ac:dyDescent="0.25">
      <c r="A264" s="45">
        <v>254</v>
      </c>
      <c r="B264" s="45">
        <v>931</v>
      </c>
      <c r="C264" s="46" t="s">
        <v>280</v>
      </c>
      <c r="D264" s="44" t="s">
        <v>25</v>
      </c>
      <c r="E264" s="44">
        <v>0</v>
      </c>
      <c r="F264" s="45">
        <v>1</v>
      </c>
      <c r="G264" s="44">
        <v>1</v>
      </c>
      <c r="H264" s="45">
        <v>85121802</v>
      </c>
      <c r="I264" s="45" t="s">
        <v>26</v>
      </c>
      <c r="J264" s="45">
        <v>904103</v>
      </c>
      <c r="K264" s="19">
        <v>33750</v>
      </c>
      <c r="L264" s="19">
        <f t="shared" si="31"/>
        <v>1282.5</v>
      </c>
      <c r="M264" s="20">
        <f t="shared" si="38"/>
        <v>35032.5</v>
      </c>
      <c r="N264" s="21">
        <v>24540</v>
      </c>
      <c r="O264" s="22">
        <v>35883.9</v>
      </c>
      <c r="P264" s="23"/>
      <c r="Q264" s="24">
        <f t="shared" si="32"/>
        <v>24540</v>
      </c>
      <c r="R264" s="25">
        <f t="shared" si="33"/>
        <v>35883.9</v>
      </c>
      <c r="S264" s="14">
        <f t="shared" si="34"/>
        <v>31818.799999999999</v>
      </c>
      <c r="T264" s="25">
        <f t="shared" si="35"/>
        <v>35032.5</v>
      </c>
      <c r="U264" s="26">
        <f t="shared" si="36"/>
        <v>6317.9836633217228</v>
      </c>
      <c r="V264" s="27">
        <f t="shared" si="37"/>
        <v>0.18034635448003206</v>
      </c>
      <c r="W264" s="28">
        <f>Q264</f>
        <v>24540</v>
      </c>
      <c r="X264" s="29" t="s">
        <v>16</v>
      </c>
    </row>
    <row r="265" spans="1:24" ht="27" x14ac:dyDescent="0.25">
      <c r="A265" s="45">
        <v>255</v>
      </c>
      <c r="B265" s="45">
        <v>931</v>
      </c>
      <c r="C265" s="46" t="s">
        <v>281</v>
      </c>
      <c r="D265" s="44" t="s">
        <v>25</v>
      </c>
      <c r="E265" s="44">
        <v>0</v>
      </c>
      <c r="F265" s="45">
        <v>1</v>
      </c>
      <c r="G265" s="44">
        <v>1</v>
      </c>
      <c r="H265" s="45">
        <v>85121802</v>
      </c>
      <c r="I265" s="45" t="s">
        <v>26</v>
      </c>
      <c r="J265" s="45">
        <v>902021</v>
      </c>
      <c r="K265" s="19">
        <v>81176.850000000006</v>
      </c>
      <c r="L265" s="19">
        <f t="shared" si="31"/>
        <v>3084.72</v>
      </c>
      <c r="M265" s="20">
        <f t="shared" si="38"/>
        <v>84261.57</v>
      </c>
      <c r="N265" s="21">
        <v>86860</v>
      </c>
      <c r="O265" s="22">
        <v>69683.899999999994</v>
      </c>
      <c r="P265" s="23">
        <v>86400</v>
      </c>
      <c r="Q265" s="24">
        <f t="shared" si="32"/>
        <v>69683.899999999994</v>
      </c>
      <c r="R265" s="25">
        <f t="shared" si="33"/>
        <v>86860</v>
      </c>
      <c r="S265" s="14">
        <f t="shared" si="34"/>
        <v>81801.37</v>
      </c>
      <c r="T265" s="25">
        <f t="shared" si="35"/>
        <v>85330.785000000003</v>
      </c>
      <c r="U265" s="26">
        <f t="shared" si="36"/>
        <v>8157.2625840346545</v>
      </c>
      <c r="V265" s="27">
        <f t="shared" si="37"/>
        <v>9.5595775710192454E-2</v>
      </c>
      <c r="W265" s="28">
        <f>Q265</f>
        <v>69683.899999999994</v>
      </c>
      <c r="X265" s="29" t="s">
        <v>16</v>
      </c>
    </row>
    <row r="266" spans="1:24" ht="40.5" x14ac:dyDescent="0.25">
      <c r="A266" s="45">
        <v>256</v>
      </c>
      <c r="B266" s="45">
        <v>931</v>
      </c>
      <c r="C266" s="46" t="s">
        <v>282</v>
      </c>
      <c r="D266" s="44" t="s">
        <v>25</v>
      </c>
      <c r="E266" s="44">
        <v>0</v>
      </c>
      <c r="F266" s="45">
        <v>1</v>
      </c>
      <c r="G266" s="44">
        <v>1</v>
      </c>
      <c r="H266" s="45">
        <v>85121802</v>
      </c>
      <c r="I266" s="45" t="s">
        <v>26</v>
      </c>
      <c r="J266" s="45">
        <v>904104</v>
      </c>
      <c r="K266" s="19">
        <v>30415</v>
      </c>
      <c r="L266" s="19">
        <f t="shared" si="31"/>
        <v>1155.77</v>
      </c>
      <c r="M266" s="20">
        <f t="shared" si="38"/>
        <v>31570.77</v>
      </c>
      <c r="N266" s="21">
        <v>33180</v>
      </c>
      <c r="O266" s="22">
        <v>29383.9</v>
      </c>
      <c r="P266" s="23"/>
      <c r="Q266" s="24">
        <f t="shared" si="32"/>
        <v>29383.9</v>
      </c>
      <c r="R266" s="25">
        <f t="shared" si="33"/>
        <v>33180</v>
      </c>
      <c r="S266" s="14">
        <f t="shared" si="34"/>
        <v>31378.22</v>
      </c>
      <c r="T266" s="25">
        <f t="shared" si="35"/>
        <v>31570.77</v>
      </c>
      <c r="U266" s="26">
        <f t="shared" si="36"/>
        <v>1905.3607182455848</v>
      </c>
      <c r="V266" s="27">
        <f t="shared" si="37"/>
        <v>6.0352050908026152E-2</v>
      </c>
      <c r="W266" s="28">
        <f>Q266</f>
        <v>29383.9</v>
      </c>
      <c r="X266" s="29" t="s">
        <v>16</v>
      </c>
    </row>
    <row r="267" spans="1:24" ht="40.5" x14ac:dyDescent="0.25">
      <c r="A267" s="45">
        <v>257</v>
      </c>
      <c r="B267" s="45">
        <v>931</v>
      </c>
      <c r="C267" s="46" t="s">
        <v>283</v>
      </c>
      <c r="D267" s="44" t="s">
        <v>25</v>
      </c>
      <c r="E267" s="47">
        <v>0</v>
      </c>
      <c r="F267" s="45">
        <v>1</v>
      </c>
      <c r="G267" s="44">
        <v>1</v>
      </c>
      <c r="H267" s="45">
        <v>85121802</v>
      </c>
      <c r="I267" s="48" t="s">
        <v>26</v>
      </c>
      <c r="J267" s="45">
        <v>904207</v>
      </c>
      <c r="K267" s="33"/>
      <c r="L267" s="19">
        <f t="shared" si="31"/>
        <v>0</v>
      </c>
      <c r="M267" s="30">
        <f t="shared" si="38"/>
        <v>0</v>
      </c>
      <c r="N267" s="21">
        <v>36700</v>
      </c>
      <c r="O267" s="22">
        <v>133384</v>
      </c>
      <c r="P267" s="23"/>
      <c r="Q267" s="24">
        <f t="shared" si="32"/>
        <v>0</v>
      </c>
      <c r="R267" s="25">
        <f t="shared" si="33"/>
        <v>133384</v>
      </c>
      <c r="S267" s="14">
        <f t="shared" si="34"/>
        <v>56694.67</v>
      </c>
      <c r="T267" s="25">
        <f t="shared" si="35"/>
        <v>36700</v>
      </c>
      <c r="U267" s="26">
        <f t="shared" si="36"/>
        <v>68903.286462499978</v>
      </c>
      <c r="V267" s="27">
        <f t="shared" si="37"/>
        <v>1.8774737455722066</v>
      </c>
      <c r="W267" s="28">
        <f t="shared" ref="W267:W272" si="42">S267</f>
        <v>56694.67</v>
      </c>
      <c r="X267" s="31" t="s">
        <v>18</v>
      </c>
    </row>
    <row r="268" spans="1:24" ht="81" x14ac:dyDescent="0.25">
      <c r="A268" s="45">
        <v>258</v>
      </c>
      <c r="B268" s="45">
        <v>931</v>
      </c>
      <c r="C268" s="46" t="s">
        <v>284</v>
      </c>
      <c r="D268" s="44" t="s">
        <v>25</v>
      </c>
      <c r="E268" s="47">
        <v>0</v>
      </c>
      <c r="F268" s="45">
        <v>1</v>
      </c>
      <c r="G268" s="44">
        <v>1</v>
      </c>
      <c r="H268" s="45">
        <v>85121802</v>
      </c>
      <c r="I268" s="48" t="s">
        <v>26</v>
      </c>
      <c r="J268" s="45">
        <v>904205</v>
      </c>
      <c r="K268" s="19">
        <v>57960</v>
      </c>
      <c r="L268" s="19">
        <f t="shared" ref="L268:L331" si="43">ROUND(K268*3.8%,2)</f>
        <v>2202.48</v>
      </c>
      <c r="M268" s="30">
        <f t="shared" si="38"/>
        <v>60162.48</v>
      </c>
      <c r="N268" s="21">
        <v>70840</v>
      </c>
      <c r="O268" s="22">
        <v>133384</v>
      </c>
      <c r="P268" s="23"/>
      <c r="Q268" s="24">
        <f t="shared" ref="Q268:Q331" si="44">MIN(M268:P268)</f>
        <v>60162.48</v>
      </c>
      <c r="R268" s="25">
        <f t="shared" ref="R268:R331" si="45">MAX(M268:P268)</f>
        <v>133384</v>
      </c>
      <c r="S268" s="14">
        <f t="shared" ref="S268:S331" si="46">ROUND(AVERAGE(M268:P268),2)</f>
        <v>88128.83</v>
      </c>
      <c r="T268" s="25">
        <f t="shared" ref="T268:T331" si="47">MEDIAN(M268:P268)</f>
        <v>70840</v>
      </c>
      <c r="U268" s="26">
        <f t="shared" ref="U268:U331" si="48">STDEV(M268:P268)</f>
        <v>39554.081880510581</v>
      </c>
      <c r="V268" s="27">
        <f t="shared" ref="V268:V331" si="49">U268/T268</f>
        <v>0.55835801638213689</v>
      </c>
      <c r="W268" s="28">
        <f t="shared" si="42"/>
        <v>88128.83</v>
      </c>
      <c r="X268" s="31" t="s">
        <v>18</v>
      </c>
    </row>
    <row r="269" spans="1:24" ht="27" x14ac:dyDescent="0.25">
      <c r="A269" s="45">
        <v>259</v>
      </c>
      <c r="B269" s="45">
        <v>931</v>
      </c>
      <c r="C269" s="46" t="s">
        <v>285</v>
      </c>
      <c r="D269" s="44" t="s">
        <v>25</v>
      </c>
      <c r="E269" s="47">
        <v>0</v>
      </c>
      <c r="F269" s="45">
        <v>1</v>
      </c>
      <c r="G269" s="44">
        <v>1</v>
      </c>
      <c r="H269" s="45">
        <v>85121802</v>
      </c>
      <c r="I269" s="48" t="s">
        <v>26</v>
      </c>
      <c r="J269" s="45">
        <v>904904</v>
      </c>
      <c r="K269" s="33">
        <v>34061.5</v>
      </c>
      <c r="L269" s="19">
        <f t="shared" si="43"/>
        <v>1294.3399999999999</v>
      </c>
      <c r="M269" s="30">
        <f t="shared" si="38"/>
        <v>35355.839999999997</v>
      </c>
      <c r="N269" s="21">
        <v>37158</v>
      </c>
      <c r="O269" s="22">
        <v>20157.8</v>
      </c>
      <c r="P269" s="23">
        <v>72272.2</v>
      </c>
      <c r="Q269" s="24">
        <f t="shared" si="44"/>
        <v>20157.8</v>
      </c>
      <c r="R269" s="25">
        <f t="shared" si="45"/>
        <v>72272.2</v>
      </c>
      <c r="S269" s="14">
        <f t="shared" si="46"/>
        <v>41235.96</v>
      </c>
      <c r="T269" s="25">
        <f t="shared" si="47"/>
        <v>36256.92</v>
      </c>
      <c r="U269" s="26">
        <f t="shared" si="48"/>
        <v>22051.021074613902</v>
      </c>
      <c r="V269" s="27">
        <f t="shared" si="49"/>
        <v>0.6081879286661388</v>
      </c>
      <c r="W269" s="28">
        <f t="shared" si="42"/>
        <v>41235.96</v>
      </c>
      <c r="X269" s="31" t="s">
        <v>18</v>
      </c>
    </row>
    <row r="270" spans="1:24" ht="27" x14ac:dyDescent="0.25">
      <c r="A270" s="45">
        <v>260</v>
      </c>
      <c r="B270" s="45">
        <v>931</v>
      </c>
      <c r="C270" s="46" t="s">
        <v>286</v>
      </c>
      <c r="D270" s="44" t="s">
        <v>25</v>
      </c>
      <c r="E270" s="47">
        <v>0</v>
      </c>
      <c r="F270" s="45">
        <v>1</v>
      </c>
      <c r="G270" s="44">
        <v>1</v>
      </c>
      <c r="H270" s="45">
        <v>85121802</v>
      </c>
      <c r="I270" s="48" t="s">
        <v>26</v>
      </c>
      <c r="J270" s="45">
        <v>904903</v>
      </c>
      <c r="K270" s="19">
        <v>24722.5</v>
      </c>
      <c r="L270" s="19">
        <f t="shared" si="43"/>
        <v>939.46</v>
      </c>
      <c r="M270" s="30">
        <f t="shared" ref="M270:M330" si="50">K270+L270</f>
        <v>25661.96</v>
      </c>
      <c r="N270" s="21">
        <v>26970</v>
      </c>
      <c r="O270" s="22">
        <v>23533.9</v>
      </c>
      <c r="P270" s="23">
        <v>72273</v>
      </c>
      <c r="Q270" s="24">
        <f t="shared" si="44"/>
        <v>23533.9</v>
      </c>
      <c r="R270" s="25">
        <f t="shared" si="45"/>
        <v>72273</v>
      </c>
      <c r="S270" s="14">
        <f t="shared" si="46"/>
        <v>37109.72</v>
      </c>
      <c r="T270" s="25">
        <f t="shared" si="47"/>
        <v>26315.98</v>
      </c>
      <c r="U270" s="26">
        <f t="shared" si="48"/>
        <v>23484.91913070103</v>
      </c>
      <c r="V270" s="27">
        <f t="shared" si="49"/>
        <v>0.89242046584246648</v>
      </c>
      <c r="W270" s="28">
        <f t="shared" si="42"/>
        <v>37109.72</v>
      </c>
      <c r="X270" s="31" t="s">
        <v>18</v>
      </c>
    </row>
    <row r="271" spans="1:24" ht="40.5" x14ac:dyDescent="0.25">
      <c r="A271" s="45">
        <v>261</v>
      </c>
      <c r="B271" s="45">
        <v>931</v>
      </c>
      <c r="C271" s="46" t="s">
        <v>287</v>
      </c>
      <c r="D271" s="44" t="s">
        <v>25</v>
      </c>
      <c r="E271" s="47">
        <v>0</v>
      </c>
      <c r="F271" s="45">
        <v>1</v>
      </c>
      <c r="G271" s="44">
        <v>1</v>
      </c>
      <c r="H271" s="45">
        <v>85121802</v>
      </c>
      <c r="I271" s="48" t="s">
        <v>26</v>
      </c>
      <c r="J271" s="45">
        <v>904904</v>
      </c>
      <c r="K271" s="19">
        <v>34061.5</v>
      </c>
      <c r="L271" s="19">
        <f t="shared" si="43"/>
        <v>1294.3399999999999</v>
      </c>
      <c r="M271" s="30">
        <f t="shared" si="50"/>
        <v>35355.839999999997</v>
      </c>
      <c r="N271" s="21">
        <v>37158</v>
      </c>
      <c r="O271" s="22">
        <v>20157.8</v>
      </c>
      <c r="P271" s="23">
        <v>76953.8</v>
      </c>
      <c r="Q271" s="24">
        <f t="shared" si="44"/>
        <v>20157.8</v>
      </c>
      <c r="R271" s="25">
        <f t="shared" si="45"/>
        <v>76953.8</v>
      </c>
      <c r="S271" s="14">
        <f t="shared" si="46"/>
        <v>42406.36</v>
      </c>
      <c r="T271" s="25">
        <f t="shared" si="47"/>
        <v>36256.92</v>
      </c>
      <c r="U271" s="26">
        <f t="shared" si="48"/>
        <v>24260.936692463743</v>
      </c>
      <c r="V271" s="27">
        <f t="shared" si="49"/>
        <v>0.6691394826825815</v>
      </c>
      <c r="W271" s="28">
        <f t="shared" si="42"/>
        <v>42406.36</v>
      </c>
      <c r="X271" s="31" t="s">
        <v>18</v>
      </c>
    </row>
    <row r="272" spans="1:24" ht="27" x14ac:dyDescent="0.25">
      <c r="A272" s="45">
        <v>262</v>
      </c>
      <c r="B272" s="45">
        <v>931</v>
      </c>
      <c r="C272" s="46" t="s">
        <v>288</v>
      </c>
      <c r="D272" s="44" t="s">
        <v>25</v>
      </c>
      <c r="E272" s="47">
        <v>0</v>
      </c>
      <c r="F272" s="45">
        <v>1</v>
      </c>
      <c r="G272" s="44">
        <v>1</v>
      </c>
      <c r="H272" s="45">
        <v>85121802</v>
      </c>
      <c r="I272" s="48" t="s">
        <v>26</v>
      </c>
      <c r="J272" s="45">
        <v>904105</v>
      </c>
      <c r="K272" s="19">
        <v>30448</v>
      </c>
      <c r="L272" s="19">
        <f t="shared" si="43"/>
        <v>1157.02</v>
      </c>
      <c r="M272" s="30">
        <f t="shared" si="50"/>
        <v>31605.02</v>
      </c>
      <c r="N272" s="21">
        <v>33216</v>
      </c>
      <c r="O272" s="22">
        <v>32507.8</v>
      </c>
      <c r="P272" s="23">
        <v>89241</v>
      </c>
      <c r="Q272" s="24">
        <f t="shared" si="44"/>
        <v>31605.02</v>
      </c>
      <c r="R272" s="25">
        <f t="shared" si="45"/>
        <v>89241</v>
      </c>
      <c r="S272" s="14">
        <f t="shared" si="46"/>
        <v>46642.46</v>
      </c>
      <c r="T272" s="25">
        <f t="shared" si="47"/>
        <v>32861.9</v>
      </c>
      <c r="U272" s="26">
        <f t="shared" si="48"/>
        <v>28406.681451918423</v>
      </c>
      <c r="V272" s="27">
        <f t="shared" si="49"/>
        <v>0.86442602076929276</v>
      </c>
      <c r="W272" s="28">
        <f t="shared" si="42"/>
        <v>46642.46</v>
      </c>
      <c r="X272" s="31" t="s">
        <v>18</v>
      </c>
    </row>
    <row r="273" spans="1:24" ht="27" x14ac:dyDescent="0.25">
      <c r="A273" s="41">
        <v>263</v>
      </c>
      <c r="B273" s="41">
        <v>931</v>
      </c>
      <c r="C273" s="42" t="s">
        <v>289</v>
      </c>
      <c r="D273" s="43" t="s">
        <v>25</v>
      </c>
      <c r="E273" s="44">
        <v>0</v>
      </c>
      <c r="F273" s="41">
        <v>1</v>
      </c>
      <c r="G273" s="43">
        <v>1</v>
      </c>
      <c r="H273" s="41">
        <v>85121802</v>
      </c>
      <c r="I273" s="45" t="s">
        <v>26</v>
      </c>
      <c r="J273" s="41">
        <v>904107</v>
      </c>
      <c r="K273" s="8">
        <v>31839.5</v>
      </c>
      <c r="L273" s="8">
        <f t="shared" si="43"/>
        <v>1209.9000000000001</v>
      </c>
      <c r="M273" s="9">
        <f t="shared" si="50"/>
        <v>33049.4</v>
      </c>
      <c r="N273" s="10">
        <v>34734</v>
      </c>
      <c r="O273" s="32">
        <v>34457.800000000003</v>
      </c>
      <c r="P273" s="12">
        <v>20482</v>
      </c>
      <c r="Q273" s="13">
        <f t="shared" si="44"/>
        <v>20482</v>
      </c>
      <c r="R273" s="14">
        <f t="shared" si="45"/>
        <v>34734</v>
      </c>
      <c r="S273" s="14">
        <f t="shared" si="46"/>
        <v>30680.799999999999</v>
      </c>
      <c r="T273" s="14">
        <f t="shared" si="47"/>
        <v>33753.600000000006</v>
      </c>
      <c r="U273" s="15">
        <f t="shared" si="48"/>
        <v>6839.1019546916232</v>
      </c>
      <c r="V273" s="16">
        <f t="shared" si="49"/>
        <v>0.20261844528262532</v>
      </c>
      <c r="W273" s="17">
        <f>Q273</f>
        <v>20482</v>
      </c>
      <c r="X273" s="18" t="s">
        <v>16</v>
      </c>
    </row>
    <row r="274" spans="1:24" ht="27" x14ac:dyDescent="0.25">
      <c r="A274" s="45">
        <v>264</v>
      </c>
      <c r="B274" s="45">
        <v>931</v>
      </c>
      <c r="C274" s="46" t="s">
        <v>290</v>
      </c>
      <c r="D274" s="44" t="s">
        <v>25</v>
      </c>
      <c r="E274" s="44">
        <v>0</v>
      </c>
      <c r="F274" s="45">
        <v>1</v>
      </c>
      <c r="G274" s="44">
        <v>1</v>
      </c>
      <c r="H274" s="45">
        <v>85121802</v>
      </c>
      <c r="I274" s="45" t="s">
        <v>26</v>
      </c>
      <c r="J274" s="45">
        <v>904912</v>
      </c>
      <c r="K274" s="19">
        <v>58613.5</v>
      </c>
      <c r="L274" s="19">
        <f t="shared" si="43"/>
        <v>2227.31</v>
      </c>
      <c r="M274" s="20">
        <f t="shared" si="50"/>
        <v>60840.81</v>
      </c>
      <c r="N274" s="21">
        <v>63942</v>
      </c>
      <c r="O274" s="22">
        <v>42383.9</v>
      </c>
      <c r="P274" s="23"/>
      <c r="Q274" s="24">
        <f t="shared" si="44"/>
        <v>42383.9</v>
      </c>
      <c r="R274" s="25">
        <f t="shared" si="45"/>
        <v>63942</v>
      </c>
      <c r="S274" s="14">
        <f t="shared" si="46"/>
        <v>55722.239999999998</v>
      </c>
      <c r="T274" s="25">
        <f t="shared" si="47"/>
        <v>60840.81</v>
      </c>
      <c r="U274" s="26">
        <f t="shared" si="48"/>
        <v>11654.945887005786</v>
      </c>
      <c r="V274" s="27">
        <f t="shared" si="49"/>
        <v>0.19156460748970611</v>
      </c>
      <c r="W274" s="28">
        <f>Q274</f>
        <v>42383.9</v>
      </c>
      <c r="X274" s="29" t="s">
        <v>16</v>
      </c>
    </row>
    <row r="275" spans="1:24" ht="27" x14ac:dyDescent="0.25">
      <c r="A275" s="45">
        <v>265</v>
      </c>
      <c r="B275" s="45">
        <v>931</v>
      </c>
      <c r="C275" s="46" t="s">
        <v>291</v>
      </c>
      <c r="D275" s="44" t="s">
        <v>25</v>
      </c>
      <c r="E275" s="44">
        <v>0</v>
      </c>
      <c r="F275" s="45">
        <v>1</v>
      </c>
      <c r="G275" s="44">
        <v>1</v>
      </c>
      <c r="H275" s="45">
        <v>85121802</v>
      </c>
      <c r="I275" s="45" t="s">
        <v>26</v>
      </c>
      <c r="J275" s="45">
        <v>908309</v>
      </c>
      <c r="K275" s="19"/>
      <c r="L275" s="19">
        <f t="shared" si="43"/>
        <v>0</v>
      </c>
      <c r="M275" s="20"/>
      <c r="N275" s="21">
        <v>91000</v>
      </c>
      <c r="O275" s="22">
        <v>103384</v>
      </c>
      <c r="P275" s="23"/>
      <c r="Q275" s="24">
        <f t="shared" si="44"/>
        <v>91000</v>
      </c>
      <c r="R275" s="25">
        <f t="shared" si="45"/>
        <v>103384</v>
      </c>
      <c r="S275" s="14">
        <f t="shared" si="46"/>
        <v>97192</v>
      </c>
      <c r="T275" s="25">
        <f t="shared" si="47"/>
        <v>97192</v>
      </c>
      <c r="U275" s="26">
        <f t="shared" si="48"/>
        <v>8756.8103782142043</v>
      </c>
      <c r="V275" s="27">
        <f t="shared" si="49"/>
        <v>9.0098057229136191E-2</v>
      </c>
      <c r="W275" s="28">
        <f>Q275</f>
        <v>91000</v>
      </c>
      <c r="X275" s="29" t="s">
        <v>16</v>
      </c>
    </row>
    <row r="276" spans="1:24" ht="27" x14ac:dyDescent="0.25">
      <c r="A276" s="45">
        <v>266</v>
      </c>
      <c r="B276" s="45">
        <v>931</v>
      </c>
      <c r="C276" s="46" t="s">
        <v>292</v>
      </c>
      <c r="D276" s="44" t="s">
        <v>25</v>
      </c>
      <c r="E276" s="44">
        <v>0</v>
      </c>
      <c r="F276" s="45">
        <v>1</v>
      </c>
      <c r="G276" s="44">
        <v>1</v>
      </c>
      <c r="H276" s="45">
        <v>85121802</v>
      </c>
      <c r="I276" s="45" t="s">
        <v>26</v>
      </c>
      <c r="J276" s="45">
        <v>908309</v>
      </c>
      <c r="K276" s="19"/>
      <c r="L276" s="19">
        <f t="shared" si="43"/>
        <v>0</v>
      </c>
      <c r="M276" s="20"/>
      <c r="N276" s="21">
        <v>91000</v>
      </c>
      <c r="O276" s="22">
        <v>103384</v>
      </c>
      <c r="P276" s="23"/>
      <c r="Q276" s="24">
        <f t="shared" si="44"/>
        <v>91000</v>
      </c>
      <c r="R276" s="25">
        <f t="shared" si="45"/>
        <v>103384</v>
      </c>
      <c r="S276" s="14">
        <f t="shared" si="46"/>
        <v>97192</v>
      </c>
      <c r="T276" s="25">
        <f t="shared" si="47"/>
        <v>97192</v>
      </c>
      <c r="U276" s="26">
        <f t="shared" si="48"/>
        <v>8756.8103782142043</v>
      </c>
      <c r="V276" s="27">
        <f t="shared" si="49"/>
        <v>9.0098057229136191E-2</v>
      </c>
      <c r="W276" s="28">
        <f>Q276</f>
        <v>91000</v>
      </c>
      <c r="X276" s="29" t="s">
        <v>16</v>
      </c>
    </row>
    <row r="277" spans="1:24" ht="40.5" x14ac:dyDescent="0.25">
      <c r="A277" s="45">
        <v>267</v>
      </c>
      <c r="B277" s="45">
        <v>931</v>
      </c>
      <c r="C277" s="46" t="s">
        <v>293</v>
      </c>
      <c r="D277" s="44" t="s">
        <v>25</v>
      </c>
      <c r="E277" s="47">
        <v>0</v>
      </c>
      <c r="F277" s="45">
        <v>1</v>
      </c>
      <c r="G277" s="44">
        <v>1</v>
      </c>
      <c r="H277" s="45">
        <v>85121802</v>
      </c>
      <c r="I277" s="48" t="s">
        <v>26</v>
      </c>
      <c r="J277" s="45">
        <v>906842</v>
      </c>
      <c r="K277" s="33">
        <v>70200</v>
      </c>
      <c r="L277" s="19">
        <f t="shared" si="43"/>
        <v>2667.6</v>
      </c>
      <c r="M277" s="30">
        <f>K277+L277</f>
        <v>72867.600000000006</v>
      </c>
      <c r="N277" s="21">
        <v>91000</v>
      </c>
      <c r="O277" s="37">
        <v>6767.8</v>
      </c>
      <c r="P277" s="23"/>
      <c r="Q277" s="24">
        <f>MIN(M277:P277)</f>
        <v>6767.8</v>
      </c>
      <c r="R277" s="25">
        <f>MAX(M277:O277)</f>
        <v>91000</v>
      </c>
      <c r="S277" s="14">
        <f t="shared" si="46"/>
        <v>56878.47</v>
      </c>
      <c r="T277" s="25">
        <f t="shared" si="47"/>
        <v>72867.600000000006</v>
      </c>
      <c r="U277" s="26">
        <f>STDEV(M277:P277)</f>
        <v>44334.018177617676</v>
      </c>
      <c r="V277" s="27">
        <f t="shared" si="49"/>
        <v>0.60841880585634323</v>
      </c>
      <c r="W277" s="28">
        <f>S277</f>
        <v>56878.47</v>
      </c>
      <c r="X277" s="31" t="s">
        <v>18</v>
      </c>
    </row>
    <row r="278" spans="1:24" ht="40.5" x14ac:dyDescent="0.25">
      <c r="A278" s="45">
        <v>268</v>
      </c>
      <c r="B278" s="45">
        <v>931</v>
      </c>
      <c r="C278" s="46" t="s">
        <v>294</v>
      </c>
      <c r="D278" s="44" t="s">
        <v>25</v>
      </c>
      <c r="E278" s="47">
        <v>0</v>
      </c>
      <c r="F278" s="45">
        <v>1</v>
      </c>
      <c r="G278" s="44">
        <v>1</v>
      </c>
      <c r="H278" s="45">
        <v>85121802</v>
      </c>
      <c r="I278" s="48" t="s">
        <v>26</v>
      </c>
      <c r="J278" s="45">
        <v>906843</v>
      </c>
      <c r="K278" s="33">
        <v>70200</v>
      </c>
      <c r="L278" s="19">
        <f t="shared" si="43"/>
        <v>2667.6</v>
      </c>
      <c r="M278" s="30">
        <f>K278+L278</f>
        <v>72867.600000000006</v>
      </c>
      <c r="N278" s="21">
        <v>91000</v>
      </c>
      <c r="O278" s="37">
        <v>6767.8</v>
      </c>
      <c r="P278" s="23"/>
      <c r="Q278" s="24">
        <f t="shared" si="44"/>
        <v>6767.8</v>
      </c>
      <c r="R278" s="25">
        <f t="shared" si="45"/>
        <v>91000</v>
      </c>
      <c r="S278" s="14">
        <f t="shared" si="46"/>
        <v>56878.47</v>
      </c>
      <c r="T278" s="25">
        <f t="shared" si="47"/>
        <v>72867.600000000006</v>
      </c>
      <c r="U278" s="26">
        <f t="shared" si="48"/>
        <v>44334.018177617676</v>
      </c>
      <c r="V278" s="27">
        <f t="shared" si="49"/>
        <v>0.60841880585634323</v>
      </c>
      <c r="W278" s="28">
        <f>S278</f>
        <v>56878.47</v>
      </c>
      <c r="X278" s="31" t="s">
        <v>18</v>
      </c>
    </row>
    <row r="279" spans="1:24" ht="40.5" x14ac:dyDescent="0.25">
      <c r="A279" s="45">
        <v>269</v>
      </c>
      <c r="B279" s="45">
        <v>931</v>
      </c>
      <c r="C279" s="46" t="s">
        <v>295</v>
      </c>
      <c r="D279" s="44" t="s">
        <v>25</v>
      </c>
      <c r="E279" s="47">
        <v>0</v>
      </c>
      <c r="F279" s="45">
        <v>1</v>
      </c>
      <c r="G279" s="44">
        <v>1</v>
      </c>
      <c r="H279" s="45">
        <v>85121802</v>
      </c>
      <c r="I279" s="48" t="s">
        <v>26</v>
      </c>
      <c r="J279" s="45">
        <v>906843</v>
      </c>
      <c r="K279" s="33">
        <v>70200</v>
      </c>
      <c r="L279" s="19">
        <f t="shared" si="43"/>
        <v>2667.6</v>
      </c>
      <c r="M279" s="30">
        <f>K279+L279</f>
        <v>72867.600000000006</v>
      </c>
      <c r="N279" s="21">
        <v>91000</v>
      </c>
      <c r="O279" s="37">
        <v>6767.8</v>
      </c>
      <c r="P279" s="23"/>
      <c r="Q279" s="24">
        <f t="shared" si="44"/>
        <v>6767.8</v>
      </c>
      <c r="R279" s="25">
        <f t="shared" si="45"/>
        <v>91000</v>
      </c>
      <c r="S279" s="14">
        <f t="shared" si="46"/>
        <v>56878.47</v>
      </c>
      <c r="T279" s="25">
        <f t="shared" si="47"/>
        <v>72867.600000000006</v>
      </c>
      <c r="U279" s="26">
        <f t="shared" si="48"/>
        <v>44334.018177617676</v>
      </c>
      <c r="V279" s="27">
        <f t="shared" si="49"/>
        <v>0.60841880585634323</v>
      </c>
      <c r="W279" s="28">
        <f>S279</f>
        <v>56878.47</v>
      </c>
      <c r="X279" s="31" t="s">
        <v>18</v>
      </c>
    </row>
    <row r="280" spans="1:24" ht="40.5" x14ac:dyDescent="0.25">
      <c r="A280" s="45">
        <v>270</v>
      </c>
      <c r="B280" s="45">
        <v>931</v>
      </c>
      <c r="C280" s="46" t="s">
        <v>296</v>
      </c>
      <c r="D280" s="44" t="s">
        <v>25</v>
      </c>
      <c r="E280" s="47">
        <v>0</v>
      </c>
      <c r="F280" s="45">
        <v>1</v>
      </c>
      <c r="G280" s="44">
        <v>1</v>
      </c>
      <c r="H280" s="45">
        <v>85121802</v>
      </c>
      <c r="I280" s="48" t="s">
        <v>26</v>
      </c>
      <c r="J280" s="45">
        <v>906842</v>
      </c>
      <c r="K280" s="19"/>
      <c r="L280" s="19">
        <f t="shared" si="43"/>
        <v>0</v>
      </c>
      <c r="M280" s="30"/>
      <c r="N280" s="21">
        <v>91000</v>
      </c>
      <c r="O280" s="37">
        <v>6767.8</v>
      </c>
      <c r="P280" s="23"/>
      <c r="Q280" s="24">
        <f t="shared" si="44"/>
        <v>6767.8</v>
      </c>
      <c r="R280" s="25">
        <f t="shared" si="45"/>
        <v>91000</v>
      </c>
      <c r="S280" s="14">
        <f t="shared" si="46"/>
        <v>48883.9</v>
      </c>
      <c r="T280" s="25">
        <f t="shared" si="47"/>
        <v>48883.9</v>
      </c>
      <c r="U280" s="26">
        <f t="shared" si="48"/>
        <v>59561.159814261511</v>
      </c>
      <c r="V280" s="27">
        <f t="shared" si="49"/>
        <v>1.218420785049096</v>
      </c>
      <c r="W280" s="28">
        <f>S280</f>
        <v>48883.9</v>
      </c>
      <c r="X280" s="31" t="s">
        <v>18</v>
      </c>
    </row>
    <row r="281" spans="1:24" ht="27" x14ac:dyDescent="0.25">
      <c r="A281" s="41">
        <v>271</v>
      </c>
      <c r="B281" s="41">
        <v>931</v>
      </c>
      <c r="C281" s="42" t="s">
        <v>297</v>
      </c>
      <c r="D281" s="43" t="s">
        <v>25</v>
      </c>
      <c r="E281" s="44">
        <v>0</v>
      </c>
      <c r="F281" s="41">
        <v>1</v>
      </c>
      <c r="G281" s="43">
        <v>1</v>
      </c>
      <c r="H281" s="41">
        <v>85121802</v>
      </c>
      <c r="I281" s="45" t="s">
        <v>26</v>
      </c>
      <c r="J281" s="41">
        <v>903702</v>
      </c>
      <c r="K281" s="8"/>
      <c r="L281" s="8">
        <f t="shared" si="43"/>
        <v>0</v>
      </c>
      <c r="M281" s="9"/>
      <c r="N281" s="10">
        <v>91000</v>
      </c>
      <c r="O281" s="32">
        <v>87883.9</v>
      </c>
      <c r="P281" s="12"/>
      <c r="Q281" s="13">
        <f t="shared" si="44"/>
        <v>87883.9</v>
      </c>
      <c r="R281" s="14">
        <f t="shared" si="45"/>
        <v>91000</v>
      </c>
      <c r="S281" s="14">
        <f t="shared" si="46"/>
        <v>89441.95</v>
      </c>
      <c r="T281" s="14">
        <f t="shared" si="47"/>
        <v>89441.95</v>
      </c>
      <c r="U281" s="15">
        <f t="shared" si="48"/>
        <v>2203.415440855405</v>
      </c>
      <c r="V281" s="16">
        <f t="shared" si="49"/>
        <v>2.4635145374797902E-2</v>
      </c>
      <c r="W281" s="17">
        <f>Q281</f>
        <v>87883.9</v>
      </c>
      <c r="X281" s="18" t="s">
        <v>16</v>
      </c>
    </row>
    <row r="282" spans="1:24" ht="27" x14ac:dyDescent="0.25">
      <c r="A282" s="45">
        <v>272</v>
      </c>
      <c r="B282" s="45">
        <v>931</v>
      </c>
      <c r="C282" s="46" t="s">
        <v>298</v>
      </c>
      <c r="D282" s="44" t="s">
        <v>25</v>
      </c>
      <c r="E282" s="44">
        <v>0</v>
      </c>
      <c r="F282" s="45">
        <v>1</v>
      </c>
      <c r="G282" s="44">
        <v>1</v>
      </c>
      <c r="H282" s="45">
        <v>85121802</v>
      </c>
      <c r="I282" s="45" t="s">
        <v>26</v>
      </c>
      <c r="J282" s="45">
        <v>906827</v>
      </c>
      <c r="K282" s="19">
        <v>29381</v>
      </c>
      <c r="L282" s="19">
        <f t="shared" si="43"/>
        <v>1116.48</v>
      </c>
      <c r="M282" s="20">
        <f t="shared" si="50"/>
        <v>30497.48</v>
      </c>
      <c r="N282" s="21">
        <v>32052</v>
      </c>
      <c r="O282" s="22">
        <v>26783.9</v>
      </c>
      <c r="P282" s="23">
        <v>21600</v>
      </c>
      <c r="Q282" s="24">
        <f t="shared" si="44"/>
        <v>21600</v>
      </c>
      <c r="R282" s="25">
        <f t="shared" si="45"/>
        <v>32052</v>
      </c>
      <c r="S282" s="14">
        <f t="shared" si="46"/>
        <v>27733.35</v>
      </c>
      <c r="T282" s="25">
        <f t="shared" si="47"/>
        <v>28640.690000000002</v>
      </c>
      <c r="U282" s="26">
        <f t="shared" si="48"/>
        <v>4647.9597676220492</v>
      </c>
      <c r="V282" s="27">
        <f t="shared" si="49"/>
        <v>0.16228518822772947</v>
      </c>
      <c r="W282" s="28">
        <f>Q282</f>
        <v>21600</v>
      </c>
      <c r="X282" s="29" t="s">
        <v>16</v>
      </c>
    </row>
    <row r="283" spans="1:24" ht="27" x14ac:dyDescent="0.25">
      <c r="A283" s="45">
        <v>273</v>
      </c>
      <c r="B283" s="45">
        <v>931</v>
      </c>
      <c r="C283" s="46" t="s">
        <v>299</v>
      </c>
      <c r="D283" s="44" t="s">
        <v>25</v>
      </c>
      <c r="E283" s="44">
        <v>0</v>
      </c>
      <c r="F283" s="45">
        <v>1</v>
      </c>
      <c r="G283" s="44">
        <v>1</v>
      </c>
      <c r="H283" s="45">
        <v>85121802</v>
      </c>
      <c r="I283" s="45" t="s">
        <v>26</v>
      </c>
      <c r="J283" s="45">
        <v>902019</v>
      </c>
      <c r="K283" s="19">
        <v>86400</v>
      </c>
      <c r="L283" s="19">
        <f t="shared" si="43"/>
        <v>3283.2</v>
      </c>
      <c r="M283" s="20">
        <f t="shared" si="50"/>
        <v>89683.199999999997</v>
      </c>
      <c r="N283" s="21">
        <v>92400</v>
      </c>
      <c r="O283" s="22">
        <v>94383.9</v>
      </c>
      <c r="P283" s="23"/>
      <c r="Q283" s="24">
        <f t="shared" si="44"/>
        <v>89683.199999999997</v>
      </c>
      <c r="R283" s="25">
        <f t="shared" si="45"/>
        <v>94383.9</v>
      </c>
      <c r="S283" s="14">
        <f t="shared" si="46"/>
        <v>92155.7</v>
      </c>
      <c r="T283" s="25">
        <f t="shared" si="47"/>
        <v>92400</v>
      </c>
      <c r="U283" s="26">
        <f t="shared" si="48"/>
        <v>2359.8531712799409</v>
      </c>
      <c r="V283" s="27">
        <f t="shared" si="49"/>
        <v>2.5539536485713644E-2</v>
      </c>
      <c r="W283" s="28">
        <f>Q283</f>
        <v>89683.199999999997</v>
      </c>
      <c r="X283" s="29" t="s">
        <v>16</v>
      </c>
    </row>
    <row r="284" spans="1:24" ht="27" x14ac:dyDescent="0.25">
      <c r="A284" s="45">
        <v>274</v>
      </c>
      <c r="B284" s="45">
        <v>931</v>
      </c>
      <c r="C284" s="46" t="s">
        <v>300</v>
      </c>
      <c r="D284" s="44" t="s">
        <v>25</v>
      </c>
      <c r="E284" s="47">
        <v>0</v>
      </c>
      <c r="F284" s="45">
        <v>1</v>
      </c>
      <c r="G284" s="44">
        <v>1</v>
      </c>
      <c r="H284" s="45">
        <v>85121802</v>
      </c>
      <c r="I284" s="48" t="s">
        <v>26</v>
      </c>
      <c r="J284" s="45">
        <v>906836</v>
      </c>
      <c r="K284" s="19">
        <v>20955</v>
      </c>
      <c r="L284" s="19">
        <f t="shared" si="43"/>
        <v>796.29</v>
      </c>
      <c r="M284" s="30">
        <f t="shared" si="50"/>
        <v>21751.29</v>
      </c>
      <c r="N284" s="21">
        <v>22860</v>
      </c>
      <c r="O284" s="22">
        <v>44468</v>
      </c>
      <c r="P284" s="23">
        <v>20400</v>
      </c>
      <c r="Q284" s="24">
        <f t="shared" si="44"/>
        <v>20400</v>
      </c>
      <c r="R284" s="25">
        <f t="shared" si="45"/>
        <v>44468</v>
      </c>
      <c r="S284" s="14">
        <f t="shared" si="46"/>
        <v>27369.82</v>
      </c>
      <c r="T284" s="25">
        <f t="shared" si="47"/>
        <v>22305.645</v>
      </c>
      <c r="U284" s="26">
        <f t="shared" si="48"/>
        <v>11443.083878309417</v>
      </c>
      <c r="V284" s="27">
        <f t="shared" si="49"/>
        <v>0.51301291122984416</v>
      </c>
      <c r="W284" s="28">
        <f>S284</f>
        <v>27369.82</v>
      </c>
      <c r="X284" s="31" t="s">
        <v>18</v>
      </c>
    </row>
    <row r="285" spans="1:24" ht="27.75" thickBot="1" x14ac:dyDescent="0.3">
      <c r="A285" s="41">
        <v>275</v>
      </c>
      <c r="B285" s="41">
        <v>931</v>
      </c>
      <c r="C285" s="42" t="s">
        <v>301</v>
      </c>
      <c r="D285" s="43" t="s">
        <v>25</v>
      </c>
      <c r="E285" s="44">
        <v>0</v>
      </c>
      <c r="F285" s="41">
        <v>1</v>
      </c>
      <c r="G285" s="43">
        <v>1</v>
      </c>
      <c r="H285" s="41">
        <v>85121802</v>
      </c>
      <c r="I285" s="45" t="s">
        <v>26</v>
      </c>
      <c r="J285" s="41">
        <v>903705</v>
      </c>
      <c r="K285" s="35">
        <v>87750</v>
      </c>
      <c r="L285" s="8">
        <f t="shared" si="43"/>
        <v>3334.5</v>
      </c>
      <c r="M285" s="9">
        <f t="shared" si="50"/>
        <v>91084.5</v>
      </c>
      <c r="N285" s="10">
        <v>93800</v>
      </c>
      <c r="O285" s="32">
        <v>87883.9</v>
      </c>
      <c r="P285" s="12"/>
      <c r="Q285" s="13">
        <f t="shared" si="44"/>
        <v>87883.9</v>
      </c>
      <c r="R285" s="14">
        <f t="shared" si="45"/>
        <v>93800</v>
      </c>
      <c r="S285" s="14">
        <f t="shared" si="46"/>
        <v>90922.8</v>
      </c>
      <c r="T285" s="14">
        <f t="shared" si="47"/>
        <v>91084.5</v>
      </c>
      <c r="U285" s="15">
        <f>STDEV(M285:P285)</f>
        <v>2961.3628568616878</v>
      </c>
      <c r="V285" s="16">
        <f t="shared" si="49"/>
        <v>3.2512259021696202E-2</v>
      </c>
      <c r="W285" s="17">
        <f t="shared" ref="W285:W292" si="51">Q285</f>
        <v>87883.9</v>
      </c>
      <c r="X285" s="18" t="s">
        <v>16</v>
      </c>
    </row>
    <row r="286" spans="1:24" ht="27" x14ac:dyDescent="0.25">
      <c r="A286" s="45">
        <v>276</v>
      </c>
      <c r="B286" s="45">
        <v>931</v>
      </c>
      <c r="C286" s="46" t="s">
        <v>302</v>
      </c>
      <c r="D286" s="44" t="s">
        <v>25</v>
      </c>
      <c r="E286" s="44">
        <v>0</v>
      </c>
      <c r="F286" s="45">
        <v>1</v>
      </c>
      <c r="G286" s="44">
        <v>1</v>
      </c>
      <c r="H286" s="45">
        <v>85121802</v>
      </c>
      <c r="I286" s="45" t="s">
        <v>26</v>
      </c>
      <c r="J286" s="45">
        <v>908316</v>
      </c>
      <c r="K286" s="19"/>
      <c r="L286" s="19">
        <f t="shared" si="43"/>
        <v>0</v>
      </c>
      <c r="M286" s="20"/>
      <c r="N286" s="21">
        <v>95200</v>
      </c>
      <c r="O286" s="22">
        <v>96000</v>
      </c>
      <c r="P286" s="23">
        <v>81600</v>
      </c>
      <c r="Q286" s="24">
        <f t="shared" si="44"/>
        <v>81600</v>
      </c>
      <c r="R286" s="25">
        <f t="shared" si="45"/>
        <v>96000</v>
      </c>
      <c r="S286" s="14">
        <f t="shared" si="46"/>
        <v>90933.33</v>
      </c>
      <c r="T286" s="25">
        <f t="shared" si="47"/>
        <v>95200</v>
      </c>
      <c r="U286" s="26">
        <f t="shared" si="48"/>
        <v>8092.7951495965426</v>
      </c>
      <c r="V286" s="27">
        <f t="shared" si="49"/>
        <v>8.5008352411728383E-2</v>
      </c>
      <c r="W286" s="28">
        <f t="shared" si="51"/>
        <v>81600</v>
      </c>
      <c r="X286" s="29" t="s">
        <v>16</v>
      </c>
    </row>
    <row r="287" spans="1:24" ht="27.75" thickBot="1" x14ac:dyDescent="0.3">
      <c r="A287" s="45">
        <v>277</v>
      </c>
      <c r="B287" s="45">
        <v>931</v>
      </c>
      <c r="C287" s="46" t="s">
        <v>303</v>
      </c>
      <c r="D287" s="44" t="s">
        <v>25</v>
      </c>
      <c r="E287" s="44">
        <v>0</v>
      </c>
      <c r="F287" s="45">
        <v>1</v>
      </c>
      <c r="G287" s="44">
        <v>1</v>
      </c>
      <c r="H287" s="45">
        <v>85121802</v>
      </c>
      <c r="I287" s="45" t="s">
        <v>26</v>
      </c>
      <c r="J287" s="45">
        <v>906425</v>
      </c>
      <c r="K287" s="35">
        <v>91800</v>
      </c>
      <c r="L287" s="19">
        <f t="shared" si="43"/>
        <v>3488.4</v>
      </c>
      <c r="M287" s="20">
        <f t="shared" si="50"/>
        <v>95288.4</v>
      </c>
      <c r="N287" s="21">
        <v>95200</v>
      </c>
      <c r="O287" s="22">
        <v>91783.9</v>
      </c>
      <c r="P287" s="23"/>
      <c r="Q287" s="24">
        <f t="shared" si="44"/>
        <v>91783.9</v>
      </c>
      <c r="R287" s="25">
        <f t="shared" si="45"/>
        <v>95288.4</v>
      </c>
      <c r="S287" s="14">
        <f t="shared" si="46"/>
        <v>94090.77</v>
      </c>
      <c r="T287" s="25">
        <f t="shared" si="47"/>
        <v>95200</v>
      </c>
      <c r="U287" s="26">
        <f t="shared" si="48"/>
        <v>1998.294023244162</v>
      </c>
      <c r="V287" s="27">
        <f t="shared" si="49"/>
        <v>2.0990483437438676E-2</v>
      </c>
      <c r="W287" s="28">
        <f t="shared" si="51"/>
        <v>91783.9</v>
      </c>
      <c r="X287" s="29" t="s">
        <v>16</v>
      </c>
    </row>
    <row r="288" spans="1:24" ht="27" x14ac:dyDescent="0.25">
      <c r="A288" s="45">
        <v>278</v>
      </c>
      <c r="B288" s="45">
        <v>931</v>
      </c>
      <c r="C288" s="46" t="s">
        <v>304</v>
      </c>
      <c r="D288" s="44" t="s">
        <v>25</v>
      </c>
      <c r="E288" s="44">
        <v>0</v>
      </c>
      <c r="F288" s="45">
        <v>1</v>
      </c>
      <c r="G288" s="44">
        <v>1</v>
      </c>
      <c r="H288" s="45">
        <v>85121802</v>
      </c>
      <c r="I288" s="45" t="s">
        <v>26</v>
      </c>
      <c r="J288" s="45">
        <v>906829</v>
      </c>
      <c r="K288" s="19">
        <v>29381</v>
      </c>
      <c r="L288" s="19">
        <f t="shared" si="43"/>
        <v>1116.48</v>
      </c>
      <c r="M288" s="20">
        <f t="shared" si="50"/>
        <v>30497.48</v>
      </c>
      <c r="N288" s="21">
        <v>32052</v>
      </c>
      <c r="O288" s="22">
        <v>26783.9</v>
      </c>
      <c r="P288" s="23">
        <v>21600</v>
      </c>
      <c r="Q288" s="24">
        <f t="shared" si="44"/>
        <v>21600</v>
      </c>
      <c r="R288" s="25">
        <f t="shared" si="45"/>
        <v>32052</v>
      </c>
      <c r="S288" s="14">
        <f t="shared" si="46"/>
        <v>27733.35</v>
      </c>
      <c r="T288" s="25">
        <f t="shared" si="47"/>
        <v>28640.690000000002</v>
      </c>
      <c r="U288" s="26">
        <f t="shared" si="48"/>
        <v>4647.9597676220492</v>
      </c>
      <c r="V288" s="27">
        <f t="shared" si="49"/>
        <v>0.16228518822772947</v>
      </c>
      <c r="W288" s="28">
        <f t="shared" si="51"/>
        <v>21600</v>
      </c>
      <c r="X288" s="29" t="s">
        <v>16</v>
      </c>
    </row>
    <row r="289" spans="1:24" ht="27" x14ac:dyDescent="0.25">
      <c r="A289" s="45">
        <v>279</v>
      </c>
      <c r="B289" s="45">
        <v>931</v>
      </c>
      <c r="C289" s="46" t="s">
        <v>305</v>
      </c>
      <c r="D289" s="44" t="s">
        <v>25</v>
      </c>
      <c r="E289" s="44">
        <v>0</v>
      </c>
      <c r="F289" s="45">
        <v>1</v>
      </c>
      <c r="G289" s="44">
        <v>1</v>
      </c>
      <c r="H289" s="45">
        <v>85121802</v>
      </c>
      <c r="I289" s="45" t="s">
        <v>26</v>
      </c>
      <c r="J289" s="45">
        <v>906832</v>
      </c>
      <c r="K289" s="19">
        <v>29381</v>
      </c>
      <c r="L289" s="19">
        <f t="shared" si="43"/>
        <v>1116.48</v>
      </c>
      <c r="M289" s="20">
        <f t="shared" si="50"/>
        <v>30497.48</v>
      </c>
      <c r="N289" s="21">
        <v>32052</v>
      </c>
      <c r="O289" s="22">
        <v>26783.9</v>
      </c>
      <c r="P289" s="23">
        <v>21600</v>
      </c>
      <c r="Q289" s="24">
        <f t="shared" si="44"/>
        <v>21600</v>
      </c>
      <c r="R289" s="25">
        <f t="shared" si="45"/>
        <v>32052</v>
      </c>
      <c r="S289" s="14">
        <f t="shared" si="46"/>
        <v>27733.35</v>
      </c>
      <c r="T289" s="25">
        <f t="shared" si="47"/>
        <v>28640.690000000002</v>
      </c>
      <c r="U289" s="26">
        <f t="shared" si="48"/>
        <v>4647.9597676220492</v>
      </c>
      <c r="V289" s="27">
        <f t="shared" si="49"/>
        <v>0.16228518822772947</v>
      </c>
      <c r="W289" s="28">
        <f t="shared" si="51"/>
        <v>21600</v>
      </c>
      <c r="X289" s="29" t="s">
        <v>16</v>
      </c>
    </row>
    <row r="290" spans="1:24" ht="27.75" thickBot="1" x14ac:dyDescent="0.3">
      <c r="A290" s="45">
        <v>280</v>
      </c>
      <c r="B290" s="45">
        <v>931</v>
      </c>
      <c r="C290" s="46" t="s">
        <v>306</v>
      </c>
      <c r="D290" s="44" t="s">
        <v>25</v>
      </c>
      <c r="E290" s="44">
        <v>0</v>
      </c>
      <c r="F290" s="45">
        <v>1</v>
      </c>
      <c r="G290" s="44">
        <v>1</v>
      </c>
      <c r="H290" s="45">
        <v>85121802</v>
      </c>
      <c r="I290" s="45" t="s">
        <v>26</v>
      </c>
      <c r="J290" s="45">
        <v>903022</v>
      </c>
      <c r="K290" s="35">
        <v>94500</v>
      </c>
      <c r="L290" s="19">
        <f t="shared" si="43"/>
        <v>3591</v>
      </c>
      <c r="M290" s="20">
        <f t="shared" si="50"/>
        <v>98091</v>
      </c>
      <c r="N290" s="21">
        <v>98000</v>
      </c>
      <c r="O290" s="22">
        <v>94383.9</v>
      </c>
      <c r="P290" s="23"/>
      <c r="Q290" s="24">
        <f t="shared" si="44"/>
        <v>94383.9</v>
      </c>
      <c r="R290" s="25">
        <f t="shared" si="45"/>
        <v>98091</v>
      </c>
      <c r="S290" s="14">
        <f t="shared" si="46"/>
        <v>96824.97</v>
      </c>
      <c r="T290" s="25">
        <f>MEDIAN(M290:P290)</f>
        <v>98000</v>
      </c>
      <c r="U290" s="26">
        <f t="shared" si="48"/>
        <v>2114.5153353270689</v>
      </c>
      <c r="V290" s="27">
        <f t="shared" si="49"/>
        <v>2.1576687095174171E-2</v>
      </c>
      <c r="W290" s="28">
        <f t="shared" si="51"/>
        <v>94383.9</v>
      </c>
      <c r="X290" s="29" t="s">
        <v>16</v>
      </c>
    </row>
    <row r="291" spans="1:24" ht="27.75" thickBot="1" x14ac:dyDescent="0.3">
      <c r="A291" s="45">
        <v>281</v>
      </c>
      <c r="B291" s="45">
        <v>931</v>
      </c>
      <c r="C291" s="46" t="s">
        <v>307</v>
      </c>
      <c r="D291" s="44" t="s">
        <v>25</v>
      </c>
      <c r="E291" s="44">
        <v>0</v>
      </c>
      <c r="F291" s="45">
        <v>1</v>
      </c>
      <c r="G291" s="44">
        <v>1</v>
      </c>
      <c r="H291" s="45">
        <v>85121802</v>
      </c>
      <c r="I291" s="45" t="s">
        <v>26</v>
      </c>
      <c r="J291" s="45">
        <v>903022</v>
      </c>
      <c r="K291" s="35">
        <v>94500</v>
      </c>
      <c r="L291" s="19">
        <f t="shared" si="43"/>
        <v>3591</v>
      </c>
      <c r="M291" s="20">
        <f t="shared" si="50"/>
        <v>98091</v>
      </c>
      <c r="N291" s="21">
        <v>98000</v>
      </c>
      <c r="O291" s="22">
        <v>94383.9</v>
      </c>
      <c r="P291" s="23"/>
      <c r="Q291" s="24">
        <f t="shared" si="44"/>
        <v>94383.9</v>
      </c>
      <c r="R291" s="25">
        <f t="shared" si="45"/>
        <v>98091</v>
      </c>
      <c r="S291" s="14">
        <f t="shared" si="46"/>
        <v>96824.97</v>
      </c>
      <c r="T291" s="25">
        <f t="shared" si="47"/>
        <v>98000</v>
      </c>
      <c r="U291" s="26">
        <f t="shared" si="48"/>
        <v>2114.5153353270689</v>
      </c>
      <c r="V291" s="27">
        <f t="shared" si="49"/>
        <v>2.1576687095174171E-2</v>
      </c>
      <c r="W291" s="28">
        <f t="shared" si="51"/>
        <v>94383.9</v>
      </c>
      <c r="X291" s="29" t="s">
        <v>16</v>
      </c>
    </row>
    <row r="292" spans="1:24" ht="27.75" thickBot="1" x14ac:dyDescent="0.3">
      <c r="A292" s="45">
        <v>282</v>
      </c>
      <c r="B292" s="45">
        <v>931</v>
      </c>
      <c r="C292" s="46" t="s">
        <v>308</v>
      </c>
      <c r="D292" s="44" t="s">
        <v>25</v>
      </c>
      <c r="E292" s="44">
        <v>0</v>
      </c>
      <c r="F292" s="45">
        <v>1</v>
      </c>
      <c r="G292" s="44">
        <v>1</v>
      </c>
      <c r="H292" s="45">
        <v>85121802</v>
      </c>
      <c r="I292" s="45" t="s">
        <v>26</v>
      </c>
      <c r="J292" s="45">
        <v>906426</v>
      </c>
      <c r="K292" s="35">
        <v>94500</v>
      </c>
      <c r="L292" s="19">
        <f t="shared" si="43"/>
        <v>3591</v>
      </c>
      <c r="M292" s="20">
        <f t="shared" si="50"/>
        <v>98091</v>
      </c>
      <c r="N292" s="21">
        <v>102200</v>
      </c>
      <c r="O292" s="22">
        <v>94383.9</v>
      </c>
      <c r="P292" s="23"/>
      <c r="Q292" s="24">
        <f t="shared" si="44"/>
        <v>94383.9</v>
      </c>
      <c r="R292" s="25">
        <f t="shared" si="45"/>
        <v>102200</v>
      </c>
      <c r="S292" s="14">
        <f t="shared" si="46"/>
        <v>98224.97</v>
      </c>
      <c r="T292" s="25">
        <f t="shared" si="47"/>
        <v>98091</v>
      </c>
      <c r="U292" s="26">
        <f t="shared" si="48"/>
        <v>3909.7717456820101</v>
      </c>
      <c r="V292" s="27">
        <f t="shared" si="49"/>
        <v>3.9858618483673426E-2</v>
      </c>
      <c r="W292" s="28">
        <f t="shared" si="51"/>
        <v>94383.9</v>
      </c>
      <c r="X292" s="29" t="s">
        <v>16</v>
      </c>
    </row>
    <row r="293" spans="1:24" ht="40.5" x14ac:dyDescent="0.25">
      <c r="A293" s="45">
        <v>283</v>
      </c>
      <c r="B293" s="45">
        <v>931</v>
      </c>
      <c r="C293" s="46" t="s">
        <v>309</v>
      </c>
      <c r="D293" s="44" t="s">
        <v>25</v>
      </c>
      <c r="E293" s="47">
        <v>0</v>
      </c>
      <c r="F293" s="45">
        <v>1</v>
      </c>
      <c r="G293" s="44">
        <v>1</v>
      </c>
      <c r="H293" s="45">
        <v>85121802</v>
      </c>
      <c r="I293" s="48" t="s">
        <v>26</v>
      </c>
      <c r="J293" s="45">
        <v>902039</v>
      </c>
      <c r="K293" s="19">
        <v>206550</v>
      </c>
      <c r="L293" s="19">
        <f t="shared" si="43"/>
        <v>7848.9</v>
      </c>
      <c r="M293" s="30">
        <f t="shared" si="50"/>
        <v>214398.9</v>
      </c>
      <c r="N293" s="21">
        <v>102271</v>
      </c>
      <c r="O293" s="22">
        <v>109983.9</v>
      </c>
      <c r="P293" s="23"/>
      <c r="Q293" s="24">
        <f t="shared" si="44"/>
        <v>102271</v>
      </c>
      <c r="R293" s="25">
        <f t="shared" si="45"/>
        <v>214398.9</v>
      </c>
      <c r="S293" s="14">
        <f t="shared" si="46"/>
        <v>142217.93</v>
      </c>
      <c r="T293" s="25">
        <f t="shared" si="47"/>
        <v>109983.9</v>
      </c>
      <c r="U293" s="26">
        <f t="shared" si="48"/>
        <v>62629.395401068068</v>
      </c>
      <c r="V293" s="27">
        <f t="shared" si="49"/>
        <v>0.56944148553622909</v>
      </c>
      <c r="W293" s="28">
        <f>S293</f>
        <v>142217.93</v>
      </c>
      <c r="X293" s="31" t="s">
        <v>18</v>
      </c>
    </row>
    <row r="294" spans="1:24" ht="27" x14ac:dyDescent="0.25">
      <c r="A294" s="41">
        <v>284</v>
      </c>
      <c r="B294" s="41">
        <v>931</v>
      </c>
      <c r="C294" s="42" t="s">
        <v>310</v>
      </c>
      <c r="D294" s="43" t="s">
        <v>25</v>
      </c>
      <c r="E294" s="44">
        <v>0</v>
      </c>
      <c r="F294" s="41">
        <v>1</v>
      </c>
      <c r="G294" s="43">
        <v>1</v>
      </c>
      <c r="H294" s="41">
        <v>85121802</v>
      </c>
      <c r="I294" s="45" t="s">
        <v>26</v>
      </c>
      <c r="J294" s="41">
        <v>904704</v>
      </c>
      <c r="K294" s="8">
        <v>26631</v>
      </c>
      <c r="L294" s="8">
        <f t="shared" si="43"/>
        <v>1011.98</v>
      </c>
      <c r="M294" s="9">
        <f t="shared" si="50"/>
        <v>27642.98</v>
      </c>
      <c r="N294" s="10">
        <v>29052</v>
      </c>
      <c r="O294" s="32">
        <v>37577.800000000003</v>
      </c>
      <c r="P294" s="12">
        <v>22800</v>
      </c>
      <c r="Q294" s="13">
        <f t="shared" si="44"/>
        <v>22800</v>
      </c>
      <c r="R294" s="14">
        <f t="shared" si="45"/>
        <v>37577.800000000003</v>
      </c>
      <c r="S294" s="14">
        <f t="shared" si="46"/>
        <v>29268.2</v>
      </c>
      <c r="T294" s="14">
        <f t="shared" si="47"/>
        <v>28347.489999999998</v>
      </c>
      <c r="U294" s="15">
        <f t="shared" si="48"/>
        <v>6152.9165411832664</v>
      </c>
      <c r="V294" s="16">
        <f t="shared" si="49"/>
        <v>0.21705331022899266</v>
      </c>
      <c r="W294" s="17">
        <f t="shared" ref="W294:W301" si="52">Q294</f>
        <v>22800</v>
      </c>
      <c r="X294" s="18" t="s">
        <v>16</v>
      </c>
    </row>
    <row r="295" spans="1:24" ht="27" x14ac:dyDescent="0.25">
      <c r="A295" s="45">
        <v>285</v>
      </c>
      <c r="B295" s="45">
        <v>931</v>
      </c>
      <c r="C295" s="46" t="s">
        <v>311</v>
      </c>
      <c r="D295" s="44" t="s">
        <v>25</v>
      </c>
      <c r="E295" s="44">
        <v>0</v>
      </c>
      <c r="F295" s="45">
        <v>1</v>
      </c>
      <c r="G295" s="44">
        <v>1</v>
      </c>
      <c r="H295" s="45">
        <v>85121802</v>
      </c>
      <c r="I295" s="45" t="s">
        <v>26</v>
      </c>
      <c r="J295" s="45">
        <v>902022</v>
      </c>
      <c r="K295" s="19">
        <v>91800</v>
      </c>
      <c r="L295" s="19">
        <f t="shared" si="43"/>
        <v>3488.4</v>
      </c>
      <c r="M295" s="20">
        <f t="shared" si="50"/>
        <v>95288.4</v>
      </c>
      <c r="N295" s="21">
        <v>103600</v>
      </c>
      <c r="O295" s="22">
        <v>85283.9</v>
      </c>
      <c r="P295" s="23"/>
      <c r="Q295" s="24">
        <f t="shared" si="44"/>
        <v>85283.9</v>
      </c>
      <c r="R295" s="25">
        <f t="shared" si="45"/>
        <v>103600</v>
      </c>
      <c r="S295" s="14">
        <f t="shared" si="46"/>
        <v>94724.1</v>
      </c>
      <c r="T295" s="25">
        <f t="shared" si="47"/>
        <v>95288.4</v>
      </c>
      <c r="U295" s="26">
        <f t="shared" si="48"/>
        <v>9171.079852994415</v>
      </c>
      <c r="V295" s="27">
        <f t="shared" si="49"/>
        <v>9.6245501582505485E-2</v>
      </c>
      <c r="W295" s="28">
        <f t="shared" si="52"/>
        <v>85283.9</v>
      </c>
      <c r="X295" s="29" t="s">
        <v>16</v>
      </c>
    </row>
    <row r="296" spans="1:24" ht="27" x14ac:dyDescent="0.25">
      <c r="A296" s="45">
        <v>286</v>
      </c>
      <c r="B296" s="45">
        <v>931</v>
      </c>
      <c r="C296" s="46" t="s">
        <v>312</v>
      </c>
      <c r="D296" s="44" t="s">
        <v>25</v>
      </c>
      <c r="E296" s="44">
        <v>0</v>
      </c>
      <c r="F296" s="45">
        <v>1</v>
      </c>
      <c r="G296" s="44">
        <v>1</v>
      </c>
      <c r="H296" s="45">
        <v>85121802</v>
      </c>
      <c r="I296" s="45" t="s">
        <v>26</v>
      </c>
      <c r="J296" s="45">
        <v>904701</v>
      </c>
      <c r="K296" s="19"/>
      <c r="L296" s="19">
        <f t="shared" si="43"/>
        <v>0</v>
      </c>
      <c r="M296" s="20"/>
      <c r="N296" s="21">
        <v>105000</v>
      </c>
      <c r="O296" s="22">
        <v>104783.9</v>
      </c>
      <c r="P296" s="23">
        <v>99428</v>
      </c>
      <c r="Q296" s="24">
        <f t="shared" si="44"/>
        <v>99428</v>
      </c>
      <c r="R296" s="25">
        <f t="shared" si="45"/>
        <v>105000</v>
      </c>
      <c r="S296" s="14">
        <f t="shared" si="46"/>
        <v>103070.63</v>
      </c>
      <c r="T296" s="25">
        <f t="shared" si="47"/>
        <v>104783.9</v>
      </c>
      <c r="U296" s="26">
        <f t="shared" si="48"/>
        <v>3156.4628943381108</v>
      </c>
      <c r="V296" s="27">
        <f t="shared" si="49"/>
        <v>3.0123548506384195E-2</v>
      </c>
      <c r="W296" s="28">
        <f t="shared" si="52"/>
        <v>99428</v>
      </c>
      <c r="X296" s="29" t="s">
        <v>16</v>
      </c>
    </row>
    <row r="297" spans="1:24" ht="54" x14ac:dyDescent="0.25">
      <c r="A297" s="45">
        <v>287</v>
      </c>
      <c r="B297" s="45">
        <v>931</v>
      </c>
      <c r="C297" s="46" t="s">
        <v>313</v>
      </c>
      <c r="D297" s="44" t="s">
        <v>25</v>
      </c>
      <c r="E297" s="44">
        <v>0</v>
      </c>
      <c r="F297" s="45">
        <v>1</v>
      </c>
      <c r="G297" s="44">
        <v>1</v>
      </c>
      <c r="H297" s="45">
        <v>85121802</v>
      </c>
      <c r="I297" s="45" t="s">
        <v>26</v>
      </c>
      <c r="J297" s="45">
        <v>902012</v>
      </c>
      <c r="K297" s="19">
        <v>99900</v>
      </c>
      <c r="L297" s="19">
        <f t="shared" si="43"/>
        <v>3796.2</v>
      </c>
      <c r="M297" s="20">
        <f t="shared" si="50"/>
        <v>103696.2</v>
      </c>
      <c r="N297" s="21">
        <v>107100</v>
      </c>
      <c r="O297" s="22">
        <v>113883.9</v>
      </c>
      <c r="P297" s="23"/>
      <c r="Q297" s="24">
        <f t="shared" si="44"/>
        <v>103696.2</v>
      </c>
      <c r="R297" s="25">
        <f t="shared" si="45"/>
        <v>113883.9</v>
      </c>
      <c r="S297" s="14">
        <f t="shared" si="46"/>
        <v>108226.7</v>
      </c>
      <c r="T297" s="25">
        <f t="shared" si="47"/>
        <v>107100</v>
      </c>
      <c r="U297" s="26">
        <f t="shared" si="48"/>
        <v>5186.4629074158029</v>
      </c>
      <c r="V297" s="27">
        <f t="shared" si="49"/>
        <v>4.8426357678952404E-2</v>
      </c>
      <c r="W297" s="28">
        <f t="shared" si="52"/>
        <v>103696.2</v>
      </c>
      <c r="X297" s="29" t="s">
        <v>16</v>
      </c>
    </row>
    <row r="298" spans="1:24" ht="27" x14ac:dyDescent="0.25">
      <c r="A298" s="45">
        <v>288</v>
      </c>
      <c r="B298" s="45">
        <v>931</v>
      </c>
      <c r="C298" s="46" t="s">
        <v>314</v>
      </c>
      <c r="D298" s="44" t="s">
        <v>25</v>
      </c>
      <c r="E298" s="44">
        <v>0</v>
      </c>
      <c r="F298" s="45">
        <v>1</v>
      </c>
      <c r="G298" s="44">
        <v>1</v>
      </c>
      <c r="H298" s="45">
        <v>85121802</v>
      </c>
      <c r="I298" s="45" t="s">
        <v>26</v>
      </c>
      <c r="J298" s="45">
        <v>904702</v>
      </c>
      <c r="K298" s="19">
        <v>55341</v>
      </c>
      <c r="L298" s="19">
        <f t="shared" si="43"/>
        <v>2102.96</v>
      </c>
      <c r="M298" s="20">
        <f t="shared" si="50"/>
        <v>57443.96</v>
      </c>
      <c r="N298" s="21">
        <v>60372</v>
      </c>
      <c r="O298" s="22">
        <v>71117.8</v>
      </c>
      <c r="P298" s="23">
        <v>45600</v>
      </c>
      <c r="Q298" s="24">
        <f t="shared" si="44"/>
        <v>45600</v>
      </c>
      <c r="R298" s="25">
        <f t="shared" si="45"/>
        <v>71117.8</v>
      </c>
      <c r="S298" s="14">
        <f t="shared" si="46"/>
        <v>58633.440000000002</v>
      </c>
      <c r="T298" s="25">
        <f t="shared" si="47"/>
        <v>58907.979999999996</v>
      </c>
      <c r="U298" s="26">
        <f t="shared" si="48"/>
        <v>10490.746023475474</v>
      </c>
      <c r="V298" s="27">
        <f t="shared" si="49"/>
        <v>0.17808701000230318</v>
      </c>
      <c r="W298" s="28">
        <f t="shared" si="52"/>
        <v>45600</v>
      </c>
      <c r="X298" s="29" t="s">
        <v>16</v>
      </c>
    </row>
    <row r="299" spans="1:24" ht="40.5" x14ac:dyDescent="0.25">
      <c r="A299" s="45">
        <v>289</v>
      </c>
      <c r="B299" s="45">
        <v>931</v>
      </c>
      <c r="C299" s="46" t="s">
        <v>315</v>
      </c>
      <c r="D299" s="44" t="s">
        <v>25</v>
      </c>
      <c r="E299" s="44">
        <v>0</v>
      </c>
      <c r="F299" s="45">
        <v>1</v>
      </c>
      <c r="G299" s="44">
        <v>1</v>
      </c>
      <c r="H299" s="45">
        <v>85121802</v>
      </c>
      <c r="I299" s="45" t="s">
        <v>26</v>
      </c>
      <c r="J299" s="45">
        <v>906429</v>
      </c>
      <c r="K299" s="19">
        <v>40500</v>
      </c>
      <c r="L299" s="19">
        <f t="shared" si="43"/>
        <v>1539</v>
      </c>
      <c r="M299" s="20">
        <f t="shared" si="50"/>
        <v>42039</v>
      </c>
      <c r="N299" s="21">
        <v>40122</v>
      </c>
      <c r="O299" s="22">
        <v>42383.9</v>
      </c>
      <c r="P299" s="23">
        <v>37200</v>
      </c>
      <c r="Q299" s="24">
        <f t="shared" si="44"/>
        <v>37200</v>
      </c>
      <c r="R299" s="25">
        <f t="shared" si="45"/>
        <v>42383.9</v>
      </c>
      <c r="S299" s="14">
        <f t="shared" si="46"/>
        <v>40436.230000000003</v>
      </c>
      <c r="T299" s="25">
        <f t="shared" si="47"/>
        <v>41080.5</v>
      </c>
      <c r="U299" s="26">
        <f t="shared" si="48"/>
        <v>2375.8658216532349</v>
      </c>
      <c r="V299" s="27">
        <f t="shared" si="49"/>
        <v>5.783439397410535E-2</v>
      </c>
      <c r="W299" s="28">
        <f t="shared" si="52"/>
        <v>37200</v>
      </c>
      <c r="X299" s="29" t="s">
        <v>16</v>
      </c>
    </row>
    <row r="300" spans="1:24" ht="54" x14ac:dyDescent="0.25">
      <c r="A300" s="45">
        <v>290</v>
      </c>
      <c r="B300" s="45">
        <v>931</v>
      </c>
      <c r="C300" s="46" t="s">
        <v>316</v>
      </c>
      <c r="D300" s="44" t="s">
        <v>25</v>
      </c>
      <c r="E300" s="44">
        <v>0</v>
      </c>
      <c r="F300" s="45">
        <v>1</v>
      </c>
      <c r="G300" s="44">
        <v>1</v>
      </c>
      <c r="H300" s="45">
        <v>85121802</v>
      </c>
      <c r="I300" s="45" t="s">
        <v>26</v>
      </c>
      <c r="J300" s="45">
        <v>906813</v>
      </c>
      <c r="K300" s="19"/>
      <c r="L300" s="19">
        <f t="shared" si="43"/>
        <v>0</v>
      </c>
      <c r="M300" s="20"/>
      <c r="N300" s="21">
        <v>109200</v>
      </c>
      <c r="O300" s="22">
        <v>124800</v>
      </c>
      <c r="P300" s="23">
        <v>132136</v>
      </c>
      <c r="Q300" s="24">
        <f t="shared" si="44"/>
        <v>109200</v>
      </c>
      <c r="R300" s="25">
        <f t="shared" si="45"/>
        <v>132136</v>
      </c>
      <c r="S300" s="14">
        <f t="shared" si="46"/>
        <v>122045.33</v>
      </c>
      <c r="T300" s="25">
        <f t="shared" si="47"/>
        <v>124800</v>
      </c>
      <c r="U300" s="26">
        <f t="shared" si="48"/>
        <v>11713.503546477174</v>
      </c>
      <c r="V300" s="27">
        <f t="shared" si="49"/>
        <v>9.3858201494208121E-2</v>
      </c>
      <c r="W300" s="28">
        <f t="shared" si="52"/>
        <v>109200</v>
      </c>
      <c r="X300" s="29" t="s">
        <v>16</v>
      </c>
    </row>
    <row r="301" spans="1:24" ht="40.5" x14ac:dyDescent="0.25">
      <c r="A301" s="45">
        <v>291</v>
      </c>
      <c r="B301" s="45">
        <v>931</v>
      </c>
      <c r="C301" s="46" t="s">
        <v>317</v>
      </c>
      <c r="D301" s="44" t="s">
        <v>25</v>
      </c>
      <c r="E301" s="44">
        <v>0</v>
      </c>
      <c r="F301" s="45">
        <v>1</v>
      </c>
      <c r="G301" s="44">
        <v>1</v>
      </c>
      <c r="H301" s="45">
        <v>85121802</v>
      </c>
      <c r="I301" s="45" t="s">
        <v>26</v>
      </c>
      <c r="J301" s="45">
        <v>902017</v>
      </c>
      <c r="K301" s="19">
        <v>97200</v>
      </c>
      <c r="L301" s="19">
        <f t="shared" si="43"/>
        <v>3693.6</v>
      </c>
      <c r="M301" s="20">
        <f t="shared" si="50"/>
        <v>100893.6</v>
      </c>
      <c r="N301" s="21">
        <v>109200</v>
      </c>
      <c r="O301" s="22">
        <v>99583.9</v>
      </c>
      <c r="P301" s="23"/>
      <c r="Q301" s="24">
        <f t="shared" si="44"/>
        <v>99583.9</v>
      </c>
      <c r="R301" s="25">
        <f t="shared" si="45"/>
        <v>109200</v>
      </c>
      <c r="S301" s="14">
        <f t="shared" si="46"/>
        <v>103225.83</v>
      </c>
      <c r="T301" s="25">
        <f t="shared" si="47"/>
        <v>100893.6</v>
      </c>
      <c r="U301" s="26">
        <f t="shared" si="48"/>
        <v>5215.0579137084706</v>
      </c>
      <c r="V301" s="27">
        <f t="shared" si="49"/>
        <v>5.1688689012072818E-2</v>
      </c>
      <c r="W301" s="28">
        <f t="shared" si="52"/>
        <v>99583.9</v>
      </c>
      <c r="X301" s="29" t="s">
        <v>16</v>
      </c>
    </row>
    <row r="302" spans="1:24" ht="27" x14ac:dyDescent="0.25">
      <c r="A302" s="45">
        <v>292</v>
      </c>
      <c r="B302" s="45">
        <v>931</v>
      </c>
      <c r="C302" s="46" t="s">
        <v>318</v>
      </c>
      <c r="D302" s="44" t="s">
        <v>25</v>
      </c>
      <c r="E302" s="47">
        <v>0</v>
      </c>
      <c r="F302" s="45">
        <v>1</v>
      </c>
      <c r="G302" s="44">
        <v>1</v>
      </c>
      <c r="H302" s="45">
        <v>85121802</v>
      </c>
      <c r="I302" s="48" t="s">
        <v>26</v>
      </c>
      <c r="J302" s="45">
        <v>901326</v>
      </c>
      <c r="K302" s="19">
        <v>18900</v>
      </c>
      <c r="L302" s="19">
        <f t="shared" si="43"/>
        <v>718.2</v>
      </c>
      <c r="M302" s="30">
        <f t="shared" si="50"/>
        <v>19618.2</v>
      </c>
      <c r="N302" s="21">
        <v>23100</v>
      </c>
      <c r="O302" s="22">
        <v>40000</v>
      </c>
      <c r="P302" s="23">
        <v>31200</v>
      </c>
      <c r="Q302" s="24">
        <f t="shared" si="44"/>
        <v>19618.2</v>
      </c>
      <c r="R302" s="25">
        <f t="shared" si="45"/>
        <v>40000</v>
      </c>
      <c r="S302" s="14">
        <f t="shared" si="46"/>
        <v>28479.55</v>
      </c>
      <c r="T302" s="25">
        <f t="shared" si="47"/>
        <v>27150</v>
      </c>
      <c r="U302" s="26">
        <f t="shared" si="48"/>
        <v>9084.5050943901151</v>
      </c>
      <c r="V302" s="27">
        <f t="shared" si="49"/>
        <v>0.3346042392040558</v>
      </c>
      <c r="W302" s="28">
        <f>S302</f>
        <v>28479.55</v>
      </c>
      <c r="X302" s="31" t="s">
        <v>18</v>
      </c>
    </row>
    <row r="303" spans="1:24" ht="27" x14ac:dyDescent="0.25">
      <c r="A303" s="41">
        <v>293</v>
      </c>
      <c r="B303" s="41">
        <v>931</v>
      </c>
      <c r="C303" s="42" t="s">
        <v>319</v>
      </c>
      <c r="D303" s="43" t="s">
        <v>25</v>
      </c>
      <c r="E303" s="44">
        <v>0</v>
      </c>
      <c r="F303" s="41">
        <v>1</v>
      </c>
      <c r="G303" s="43">
        <v>1</v>
      </c>
      <c r="H303" s="41">
        <v>85121802</v>
      </c>
      <c r="I303" s="45" t="s">
        <v>26</v>
      </c>
      <c r="J303" s="41">
        <v>902020</v>
      </c>
      <c r="K303" s="8">
        <v>105300</v>
      </c>
      <c r="L303" s="8">
        <f t="shared" si="43"/>
        <v>4001.4</v>
      </c>
      <c r="M303" s="9">
        <f t="shared" si="50"/>
        <v>109301.4</v>
      </c>
      <c r="N303" s="10">
        <v>109200</v>
      </c>
      <c r="O303" s="32">
        <v>72283.899999999994</v>
      </c>
      <c r="P303" s="12"/>
      <c r="Q303" s="13">
        <f t="shared" si="44"/>
        <v>72283.899999999994</v>
      </c>
      <c r="R303" s="14">
        <f t="shared" si="45"/>
        <v>109301.4</v>
      </c>
      <c r="S303" s="14">
        <f t="shared" si="46"/>
        <v>96928.43</v>
      </c>
      <c r="T303" s="14">
        <f t="shared" si="47"/>
        <v>109200</v>
      </c>
      <c r="U303" s="15">
        <f t="shared" si="48"/>
        <v>21342.852150154009</v>
      </c>
      <c r="V303" s="16">
        <f t="shared" si="49"/>
        <v>0.19544736401239934</v>
      </c>
      <c r="W303" s="17">
        <f>Q303</f>
        <v>72283.899999999994</v>
      </c>
      <c r="X303" s="18" t="s">
        <v>16</v>
      </c>
    </row>
    <row r="304" spans="1:24" ht="27" x14ac:dyDescent="0.25">
      <c r="A304" s="45">
        <v>294</v>
      </c>
      <c r="B304" s="45">
        <v>931</v>
      </c>
      <c r="C304" s="46" t="s">
        <v>320</v>
      </c>
      <c r="D304" s="44" t="s">
        <v>25</v>
      </c>
      <c r="E304" s="44">
        <v>0</v>
      </c>
      <c r="F304" s="45">
        <v>1</v>
      </c>
      <c r="G304" s="44">
        <v>1</v>
      </c>
      <c r="H304" s="45">
        <v>85121802</v>
      </c>
      <c r="I304" s="45" t="s">
        <v>26</v>
      </c>
      <c r="J304" s="45">
        <v>903010</v>
      </c>
      <c r="K304" s="19"/>
      <c r="L304" s="19">
        <f t="shared" si="43"/>
        <v>0</v>
      </c>
      <c r="M304" s="20"/>
      <c r="N304" s="21">
        <v>112000</v>
      </c>
      <c r="O304" s="22">
        <v>78784</v>
      </c>
      <c r="P304" s="23"/>
      <c r="Q304" s="24">
        <f t="shared" si="44"/>
        <v>78784</v>
      </c>
      <c r="R304" s="25">
        <f t="shared" si="45"/>
        <v>112000</v>
      </c>
      <c r="S304" s="14">
        <f t="shared" si="46"/>
        <v>95392</v>
      </c>
      <c r="T304" s="25">
        <f t="shared" si="47"/>
        <v>95392</v>
      </c>
      <c r="U304" s="26">
        <f t="shared" si="48"/>
        <v>23487.258843892363</v>
      </c>
      <c r="V304" s="27">
        <f t="shared" si="49"/>
        <v>0.24621832904113933</v>
      </c>
      <c r="W304" s="28">
        <f>Q304</f>
        <v>78784</v>
      </c>
      <c r="X304" s="29" t="s">
        <v>16</v>
      </c>
    </row>
    <row r="305" spans="1:24" ht="27" x14ac:dyDescent="0.25">
      <c r="A305" s="45">
        <v>295</v>
      </c>
      <c r="B305" s="45">
        <v>931</v>
      </c>
      <c r="C305" s="46" t="s">
        <v>321</v>
      </c>
      <c r="D305" s="44" t="s">
        <v>25</v>
      </c>
      <c r="E305" s="44">
        <v>0</v>
      </c>
      <c r="F305" s="45">
        <v>1</v>
      </c>
      <c r="G305" s="44">
        <v>1</v>
      </c>
      <c r="H305" s="45">
        <v>85121802</v>
      </c>
      <c r="I305" s="45" t="s">
        <v>26</v>
      </c>
      <c r="J305" s="45">
        <v>905801</v>
      </c>
      <c r="K305" s="19"/>
      <c r="L305" s="19">
        <f t="shared" si="43"/>
        <v>0</v>
      </c>
      <c r="M305" s="20"/>
      <c r="N305" s="21">
        <v>112000</v>
      </c>
      <c r="O305" s="22">
        <v>124800</v>
      </c>
      <c r="P305" s="23"/>
      <c r="Q305" s="24">
        <f t="shared" si="44"/>
        <v>112000</v>
      </c>
      <c r="R305" s="25">
        <f t="shared" si="45"/>
        <v>124800</v>
      </c>
      <c r="S305" s="14">
        <f t="shared" si="46"/>
        <v>118400</v>
      </c>
      <c r="T305" s="25">
        <f t="shared" si="47"/>
        <v>118400</v>
      </c>
      <c r="U305" s="26">
        <f t="shared" si="48"/>
        <v>9050.9667991878086</v>
      </c>
      <c r="V305" s="27">
        <f t="shared" si="49"/>
        <v>7.6443976344491626E-2</v>
      </c>
      <c r="W305" s="28">
        <f>Q305</f>
        <v>112000</v>
      </c>
      <c r="X305" s="29" t="s">
        <v>16</v>
      </c>
    </row>
    <row r="306" spans="1:24" ht="40.5" x14ac:dyDescent="0.25">
      <c r="A306" s="45">
        <v>296</v>
      </c>
      <c r="B306" s="45">
        <v>931</v>
      </c>
      <c r="C306" s="46" t="s">
        <v>322</v>
      </c>
      <c r="D306" s="44" t="s">
        <v>25</v>
      </c>
      <c r="E306" s="44">
        <v>0</v>
      </c>
      <c r="F306" s="45">
        <v>1</v>
      </c>
      <c r="G306" s="44">
        <v>1</v>
      </c>
      <c r="H306" s="45">
        <v>85121802</v>
      </c>
      <c r="I306" s="45" t="s">
        <v>26</v>
      </c>
      <c r="J306" s="45">
        <v>902037</v>
      </c>
      <c r="K306" s="19"/>
      <c r="L306" s="19">
        <f t="shared" si="43"/>
        <v>0</v>
      </c>
      <c r="M306" s="20"/>
      <c r="N306" s="21">
        <v>112000</v>
      </c>
      <c r="O306" s="22">
        <v>128000</v>
      </c>
      <c r="P306" s="23"/>
      <c r="Q306" s="24">
        <f t="shared" si="44"/>
        <v>112000</v>
      </c>
      <c r="R306" s="25">
        <f t="shared" si="45"/>
        <v>128000</v>
      </c>
      <c r="S306" s="14">
        <f t="shared" si="46"/>
        <v>120000</v>
      </c>
      <c r="T306" s="25">
        <f t="shared" si="47"/>
        <v>120000</v>
      </c>
      <c r="U306" s="26">
        <f t="shared" si="48"/>
        <v>11313.708498984761</v>
      </c>
      <c r="V306" s="27">
        <f t="shared" si="49"/>
        <v>9.4280904158206336E-2</v>
      </c>
      <c r="W306" s="28">
        <f>Q306</f>
        <v>112000</v>
      </c>
      <c r="X306" s="29" t="s">
        <v>16</v>
      </c>
    </row>
    <row r="307" spans="1:24" ht="27" x14ac:dyDescent="0.25">
      <c r="A307" s="45">
        <v>297</v>
      </c>
      <c r="B307" s="45">
        <v>931</v>
      </c>
      <c r="C307" s="46" t="s">
        <v>323</v>
      </c>
      <c r="D307" s="44" t="s">
        <v>25</v>
      </c>
      <c r="E307" s="47">
        <v>0</v>
      </c>
      <c r="F307" s="45">
        <v>1</v>
      </c>
      <c r="G307" s="44">
        <v>1</v>
      </c>
      <c r="H307" s="45">
        <v>85121802</v>
      </c>
      <c r="I307" s="48" t="s">
        <v>26</v>
      </c>
      <c r="J307" s="45">
        <v>902034</v>
      </c>
      <c r="K307" s="19">
        <v>50922</v>
      </c>
      <c r="L307" s="19">
        <f t="shared" si="43"/>
        <v>1935.04</v>
      </c>
      <c r="M307" s="30">
        <f t="shared" si="50"/>
        <v>52857.04</v>
      </c>
      <c r="N307" s="21">
        <v>113357</v>
      </c>
      <c r="O307" s="22">
        <v>82683.899999999994</v>
      </c>
      <c r="P307" s="23"/>
      <c r="Q307" s="24">
        <f t="shared" si="44"/>
        <v>52857.04</v>
      </c>
      <c r="R307" s="25">
        <f t="shared" si="45"/>
        <v>113357</v>
      </c>
      <c r="S307" s="14">
        <f t="shared" si="46"/>
        <v>82965.98</v>
      </c>
      <c r="T307" s="25">
        <f t="shared" si="47"/>
        <v>82683.899999999994</v>
      </c>
      <c r="U307" s="26">
        <f t="shared" si="48"/>
        <v>30250.96637869937</v>
      </c>
      <c r="V307" s="27">
        <f t="shared" si="49"/>
        <v>0.36586283881988357</v>
      </c>
      <c r="W307" s="28">
        <f>S307</f>
        <v>82965.98</v>
      </c>
      <c r="X307" s="31" t="s">
        <v>18</v>
      </c>
    </row>
    <row r="308" spans="1:24" ht="40.5" x14ac:dyDescent="0.25">
      <c r="A308" s="41">
        <v>298</v>
      </c>
      <c r="B308" s="41">
        <v>931</v>
      </c>
      <c r="C308" s="42" t="s">
        <v>324</v>
      </c>
      <c r="D308" s="43" t="s">
        <v>25</v>
      </c>
      <c r="E308" s="44">
        <v>0</v>
      </c>
      <c r="F308" s="41">
        <v>1</v>
      </c>
      <c r="G308" s="43">
        <v>1</v>
      </c>
      <c r="H308" s="41">
        <v>85121802</v>
      </c>
      <c r="I308" s="45" t="s">
        <v>26</v>
      </c>
      <c r="J308" s="41">
        <v>906714</v>
      </c>
      <c r="K308" s="8">
        <v>56694</v>
      </c>
      <c r="L308" s="8">
        <f t="shared" si="43"/>
        <v>2154.37</v>
      </c>
      <c r="M308" s="9">
        <f t="shared" si="50"/>
        <v>58848.37</v>
      </c>
      <c r="N308" s="10">
        <v>61848</v>
      </c>
      <c r="O308" s="32">
        <v>40567.800000000003</v>
      </c>
      <c r="P308" s="12">
        <v>57600</v>
      </c>
      <c r="Q308" s="13">
        <f t="shared" si="44"/>
        <v>40567.800000000003</v>
      </c>
      <c r="R308" s="14">
        <f t="shared" si="45"/>
        <v>61848</v>
      </c>
      <c r="S308" s="14">
        <f t="shared" si="46"/>
        <v>54716.04</v>
      </c>
      <c r="T308" s="14">
        <f t="shared" si="47"/>
        <v>58224.184999999998</v>
      </c>
      <c r="U308" s="15">
        <f t="shared" si="48"/>
        <v>9599.1479665241968</v>
      </c>
      <c r="V308" s="16">
        <f t="shared" si="49"/>
        <v>0.16486530410900896</v>
      </c>
      <c r="W308" s="17">
        <f>Q308</f>
        <v>40567.800000000003</v>
      </c>
      <c r="X308" s="18" t="s">
        <v>16</v>
      </c>
    </row>
    <row r="309" spans="1:24" ht="27" x14ac:dyDescent="0.25">
      <c r="A309" s="45">
        <v>299</v>
      </c>
      <c r="B309" s="45">
        <v>931</v>
      </c>
      <c r="C309" s="46" t="s">
        <v>325</v>
      </c>
      <c r="D309" s="44" t="s">
        <v>25</v>
      </c>
      <c r="E309" s="47">
        <v>0</v>
      </c>
      <c r="F309" s="45">
        <v>1</v>
      </c>
      <c r="G309" s="44">
        <v>1</v>
      </c>
      <c r="H309" s="45">
        <v>85121802</v>
      </c>
      <c r="I309" s="48" t="s">
        <v>26</v>
      </c>
      <c r="J309" s="45">
        <v>906721</v>
      </c>
      <c r="K309" s="33">
        <v>56694</v>
      </c>
      <c r="L309" s="19">
        <f t="shared" si="43"/>
        <v>2154.37</v>
      </c>
      <c r="M309" s="30">
        <f t="shared" si="50"/>
        <v>58848.37</v>
      </c>
      <c r="N309" s="21">
        <v>61848</v>
      </c>
      <c r="O309" s="22">
        <v>146854</v>
      </c>
      <c r="P309" s="23"/>
      <c r="Q309" s="24">
        <f t="shared" si="44"/>
        <v>58848.37</v>
      </c>
      <c r="R309" s="25">
        <f t="shared" si="45"/>
        <v>146854</v>
      </c>
      <c r="S309" s="14">
        <f t="shared" si="46"/>
        <v>89183.46</v>
      </c>
      <c r="T309" s="25">
        <f t="shared" si="47"/>
        <v>61848</v>
      </c>
      <c r="U309" s="26">
        <f t="shared" si="48"/>
        <v>49966.6701042368</v>
      </c>
      <c r="V309" s="27">
        <f t="shared" si="49"/>
        <v>0.80789467895868583</v>
      </c>
      <c r="W309" s="28">
        <f>S309</f>
        <v>89183.46</v>
      </c>
      <c r="X309" s="31" t="s">
        <v>18</v>
      </c>
    </row>
    <row r="310" spans="1:24" ht="40.5" x14ac:dyDescent="0.25">
      <c r="A310" s="45">
        <v>300</v>
      </c>
      <c r="B310" s="45">
        <v>931</v>
      </c>
      <c r="C310" s="46" t="s">
        <v>326</v>
      </c>
      <c r="D310" s="44" t="s">
        <v>25</v>
      </c>
      <c r="E310" s="47">
        <v>0</v>
      </c>
      <c r="F310" s="45">
        <v>1</v>
      </c>
      <c r="G310" s="44">
        <v>1</v>
      </c>
      <c r="H310" s="45">
        <v>85121802</v>
      </c>
      <c r="I310" s="48" t="s">
        <v>26</v>
      </c>
      <c r="J310" s="45">
        <v>906720</v>
      </c>
      <c r="K310" s="19">
        <v>56694</v>
      </c>
      <c r="L310" s="19">
        <f t="shared" si="43"/>
        <v>2154.37</v>
      </c>
      <c r="M310" s="30">
        <f t="shared" si="50"/>
        <v>58848.37</v>
      </c>
      <c r="N310" s="21">
        <v>61848</v>
      </c>
      <c r="O310" s="22">
        <v>3383.9</v>
      </c>
      <c r="P310" s="23">
        <v>124391</v>
      </c>
      <c r="Q310" s="24">
        <f t="shared" si="44"/>
        <v>3383.9</v>
      </c>
      <c r="R310" s="25">
        <f t="shared" si="45"/>
        <v>124391</v>
      </c>
      <c r="S310" s="14">
        <f t="shared" si="46"/>
        <v>62117.82</v>
      </c>
      <c r="T310" s="25">
        <f t="shared" si="47"/>
        <v>60348.184999999998</v>
      </c>
      <c r="U310" s="26">
        <f t="shared" si="48"/>
        <v>49458.347499061194</v>
      </c>
      <c r="V310" s="27">
        <f t="shared" si="49"/>
        <v>0.81954987542808777</v>
      </c>
      <c r="W310" s="28">
        <f>S310</f>
        <v>62117.82</v>
      </c>
      <c r="X310" s="31" t="s">
        <v>18</v>
      </c>
    </row>
    <row r="311" spans="1:24" ht="27" x14ac:dyDescent="0.25">
      <c r="A311" s="41">
        <v>301</v>
      </c>
      <c r="B311" s="41">
        <v>931</v>
      </c>
      <c r="C311" s="42" t="s">
        <v>327</v>
      </c>
      <c r="D311" s="43" t="s">
        <v>25</v>
      </c>
      <c r="E311" s="44">
        <v>0</v>
      </c>
      <c r="F311" s="41">
        <v>1</v>
      </c>
      <c r="G311" s="43">
        <v>1</v>
      </c>
      <c r="H311" s="41">
        <v>85121802</v>
      </c>
      <c r="I311" s="45" t="s">
        <v>26</v>
      </c>
      <c r="J311" s="41">
        <v>904605</v>
      </c>
      <c r="K311" s="8"/>
      <c r="L311" s="8">
        <f t="shared" si="43"/>
        <v>0</v>
      </c>
      <c r="M311" s="9"/>
      <c r="N311" s="10">
        <v>113400</v>
      </c>
      <c r="O311" s="32">
        <v>104784</v>
      </c>
      <c r="P311" s="12"/>
      <c r="Q311" s="13">
        <f t="shared" si="44"/>
        <v>104784</v>
      </c>
      <c r="R311" s="14">
        <f t="shared" si="45"/>
        <v>113400</v>
      </c>
      <c r="S311" s="14">
        <f t="shared" si="46"/>
        <v>109092</v>
      </c>
      <c r="T311" s="14">
        <f t="shared" si="47"/>
        <v>109092</v>
      </c>
      <c r="U311" s="15">
        <f t="shared" si="48"/>
        <v>6092.4320267032936</v>
      </c>
      <c r="V311" s="16">
        <f t="shared" si="49"/>
        <v>5.5846735110762415E-2</v>
      </c>
      <c r="W311" s="17">
        <f>Q311</f>
        <v>104784</v>
      </c>
      <c r="X311" s="18" t="s">
        <v>16</v>
      </c>
    </row>
    <row r="312" spans="1:24" ht="27" x14ac:dyDescent="0.25">
      <c r="A312" s="45">
        <v>302</v>
      </c>
      <c r="B312" s="45">
        <v>931</v>
      </c>
      <c r="C312" s="46" t="s">
        <v>328</v>
      </c>
      <c r="D312" s="44" t="s">
        <v>25</v>
      </c>
      <c r="E312" s="47">
        <v>0</v>
      </c>
      <c r="F312" s="45">
        <v>1</v>
      </c>
      <c r="G312" s="44">
        <v>1</v>
      </c>
      <c r="H312" s="45">
        <v>85121802</v>
      </c>
      <c r="I312" s="48" t="s">
        <v>26</v>
      </c>
      <c r="J312" s="45">
        <v>903036</v>
      </c>
      <c r="K312" s="19"/>
      <c r="L312" s="19">
        <f t="shared" si="43"/>
        <v>0</v>
      </c>
      <c r="M312" s="30"/>
      <c r="N312" s="21">
        <v>114800</v>
      </c>
      <c r="O312" s="22">
        <v>63183.9</v>
      </c>
      <c r="P312" s="23"/>
      <c r="Q312" s="24">
        <f t="shared" si="44"/>
        <v>63183.9</v>
      </c>
      <c r="R312" s="25">
        <f t="shared" si="45"/>
        <v>114800</v>
      </c>
      <c r="S312" s="14">
        <f t="shared" si="46"/>
        <v>88991.95</v>
      </c>
      <c r="T312" s="25">
        <f t="shared" si="47"/>
        <v>88991.95</v>
      </c>
      <c r="U312" s="26">
        <f t="shared" si="48"/>
        <v>36498.094328402949</v>
      </c>
      <c r="V312" s="27">
        <f t="shared" si="49"/>
        <v>0.41012804336125852</v>
      </c>
      <c r="W312" s="28">
        <f>S312</f>
        <v>88991.95</v>
      </c>
      <c r="X312" s="31" t="s">
        <v>18</v>
      </c>
    </row>
    <row r="313" spans="1:24" ht="108" x14ac:dyDescent="0.25">
      <c r="A313" s="45">
        <v>303</v>
      </c>
      <c r="B313" s="45">
        <v>931</v>
      </c>
      <c r="C313" s="46" t="s">
        <v>329</v>
      </c>
      <c r="D313" s="44" t="s">
        <v>25</v>
      </c>
      <c r="E313" s="47">
        <v>0</v>
      </c>
      <c r="F313" s="45">
        <v>1</v>
      </c>
      <c r="G313" s="44">
        <v>1</v>
      </c>
      <c r="H313" s="45">
        <v>85121802</v>
      </c>
      <c r="I313" s="48" t="s">
        <v>26</v>
      </c>
      <c r="J313" s="45">
        <v>903851</v>
      </c>
      <c r="K313" s="19">
        <v>22632.5</v>
      </c>
      <c r="L313" s="19">
        <f t="shared" si="43"/>
        <v>860.04</v>
      </c>
      <c r="M313" s="30">
        <f t="shared" si="50"/>
        <v>23492.54</v>
      </c>
      <c r="N313" s="21">
        <v>24690</v>
      </c>
      <c r="O313" s="22">
        <v>9887.7999999999993</v>
      </c>
      <c r="P313" s="23">
        <v>37452</v>
      </c>
      <c r="Q313" s="24">
        <f t="shared" si="44"/>
        <v>9887.7999999999993</v>
      </c>
      <c r="R313" s="25">
        <f t="shared" si="45"/>
        <v>37452</v>
      </c>
      <c r="S313" s="14">
        <f t="shared" si="46"/>
        <v>23880.59</v>
      </c>
      <c r="T313" s="25">
        <f t="shared" si="47"/>
        <v>24091.27</v>
      </c>
      <c r="U313" s="26">
        <f t="shared" si="48"/>
        <v>11266.278130224138</v>
      </c>
      <c r="V313" s="27">
        <f t="shared" si="49"/>
        <v>0.46764982212328937</v>
      </c>
      <c r="W313" s="28">
        <f>S313</f>
        <v>23880.59</v>
      </c>
      <c r="X313" s="31" t="s">
        <v>18</v>
      </c>
    </row>
    <row r="314" spans="1:24" ht="27" x14ac:dyDescent="0.25">
      <c r="A314" s="41">
        <v>304</v>
      </c>
      <c r="B314" s="41">
        <v>931</v>
      </c>
      <c r="C314" s="42" t="s">
        <v>330</v>
      </c>
      <c r="D314" s="43" t="s">
        <v>25</v>
      </c>
      <c r="E314" s="44">
        <v>0</v>
      </c>
      <c r="F314" s="41">
        <v>1</v>
      </c>
      <c r="G314" s="43">
        <v>1</v>
      </c>
      <c r="H314" s="41">
        <v>85121802</v>
      </c>
      <c r="I314" s="45" t="s">
        <v>26</v>
      </c>
      <c r="J314" s="41">
        <v>905312</v>
      </c>
      <c r="K314" s="8">
        <v>7700</v>
      </c>
      <c r="L314" s="8">
        <f t="shared" si="43"/>
        <v>292.60000000000002</v>
      </c>
      <c r="M314" s="9">
        <f t="shared" si="50"/>
        <v>7992.6</v>
      </c>
      <c r="N314" s="10">
        <v>8400</v>
      </c>
      <c r="O314" s="32">
        <v>10663.9</v>
      </c>
      <c r="P314" s="12">
        <v>9600</v>
      </c>
      <c r="Q314" s="13">
        <f t="shared" si="44"/>
        <v>7992.6</v>
      </c>
      <c r="R314" s="14">
        <f t="shared" si="45"/>
        <v>10663.9</v>
      </c>
      <c r="S314" s="14">
        <f t="shared" si="46"/>
        <v>9164.1299999999992</v>
      </c>
      <c r="T314" s="14">
        <f t="shared" si="47"/>
        <v>9000</v>
      </c>
      <c r="U314" s="15">
        <f t="shared" si="48"/>
        <v>1210.4640855886596</v>
      </c>
      <c r="V314" s="16">
        <f t="shared" si="49"/>
        <v>0.13449600950985108</v>
      </c>
      <c r="W314" s="17">
        <f>Q314</f>
        <v>7992.6</v>
      </c>
      <c r="X314" s="18" t="s">
        <v>16</v>
      </c>
    </row>
    <row r="315" spans="1:24" ht="27" x14ac:dyDescent="0.25">
      <c r="A315" s="45">
        <v>305</v>
      </c>
      <c r="B315" s="45">
        <v>931</v>
      </c>
      <c r="C315" s="46" t="s">
        <v>331</v>
      </c>
      <c r="D315" s="44" t="s">
        <v>25</v>
      </c>
      <c r="E315" s="47">
        <v>0</v>
      </c>
      <c r="F315" s="45">
        <v>1</v>
      </c>
      <c r="G315" s="44">
        <v>1</v>
      </c>
      <c r="H315" s="45">
        <v>85121802</v>
      </c>
      <c r="I315" s="48" t="s">
        <v>26</v>
      </c>
      <c r="J315" s="45">
        <v>903855</v>
      </c>
      <c r="K315" s="19">
        <v>8206</v>
      </c>
      <c r="L315" s="19">
        <f t="shared" si="43"/>
        <v>311.83</v>
      </c>
      <c r="M315" s="30">
        <f t="shared" si="50"/>
        <v>8517.83</v>
      </c>
      <c r="N315" s="21">
        <v>8952</v>
      </c>
      <c r="O315" s="22">
        <v>11317.8</v>
      </c>
      <c r="P315" s="23">
        <v>22530.2</v>
      </c>
      <c r="Q315" s="24">
        <f t="shared" si="44"/>
        <v>8517.83</v>
      </c>
      <c r="R315" s="25">
        <f t="shared" si="45"/>
        <v>22530.2</v>
      </c>
      <c r="S315" s="14">
        <f t="shared" si="46"/>
        <v>12829.46</v>
      </c>
      <c r="T315" s="25">
        <f t="shared" si="47"/>
        <v>10134.9</v>
      </c>
      <c r="U315" s="26">
        <f t="shared" si="48"/>
        <v>6583.1684826197725</v>
      </c>
      <c r="V315" s="27">
        <f t="shared" si="49"/>
        <v>0.64955435994630162</v>
      </c>
      <c r="W315" s="28">
        <f>S315</f>
        <v>12829.46</v>
      </c>
      <c r="X315" s="31" t="s">
        <v>18</v>
      </c>
    </row>
    <row r="316" spans="1:24" ht="27" x14ac:dyDescent="0.25">
      <c r="A316" s="45">
        <v>306</v>
      </c>
      <c r="B316" s="45">
        <v>931</v>
      </c>
      <c r="C316" s="46" t="s">
        <v>332</v>
      </c>
      <c r="D316" s="44" t="s">
        <v>25</v>
      </c>
      <c r="E316" s="47">
        <v>0</v>
      </c>
      <c r="F316" s="45">
        <v>1</v>
      </c>
      <c r="G316" s="44">
        <v>1</v>
      </c>
      <c r="H316" s="45">
        <v>85121802</v>
      </c>
      <c r="I316" s="48" t="s">
        <v>26</v>
      </c>
      <c r="J316" s="45">
        <v>903854</v>
      </c>
      <c r="K316" s="19">
        <v>8206</v>
      </c>
      <c r="L316" s="19">
        <f t="shared" si="43"/>
        <v>311.83</v>
      </c>
      <c r="M316" s="30">
        <f t="shared" si="50"/>
        <v>8517.83</v>
      </c>
      <c r="N316" s="21">
        <v>8952</v>
      </c>
      <c r="O316" s="22">
        <v>10017.799999999999</v>
      </c>
      <c r="P316" s="23">
        <v>22530.2</v>
      </c>
      <c r="Q316" s="24">
        <f t="shared" si="44"/>
        <v>8517.83</v>
      </c>
      <c r="R316" s="25">
        <f t="shared" si="45"/>
        <v>22530.2</v>
      </c>
      <c r="S316" s="14">
        <f t="shared" si="46"/>
        <v>12504.46</v>
      </c>
      <c r="T316" s="25">
        <f t="shared" si="47"/>
        <v>9484.9</v>
      </c>
      <c r="U316" s="26">
        <f t="shared" si="48"/>
        <v>6713.4723085170299</v>
      </c>
      <c r="V316" s="27">
        <f t="shared" si="49"/>
        <v>0.70780633517665237</v>
      </c>
      <c r="W316" s="28">
        <f>S316</f>
        <v>12504.46</v>
      </c>
      <c r="X316" s="31" t="s">
        <v>18</v>
      </c>
    </row>
    <row r="317" spans="1:24" ht="27" x14ac:dyDescent="0.25">
      <c r="A317" s="41">
        <v>307</v>
      </c>
      <c r="B317" s="41">
        <v>931</v>
      </c>
      <c r="C317" s="42" t="s">
        <v>333</v>
      </c>
      <c r="D317" s="43" t="s">
        <v>25</v>
      </c>
      <c r="E317" s="44">
        <v>0</v>
      </c>
      <c r="F317" s="41">
        <v>1</v>
      </c>
      <c r="G317" s="43">
        <v>1</v>
      </c>
      <c r="H317" s="41">
        <v>85121802</v>
      </c>
      <c r="I317" s="45" t="s">
        <v>26</v>
      </c>
      <c r="J317" s="41">
        <v>905755</v>
      </c>
      <c r="K317" s="38">
        <v>102000</v>
      </c>
      <c r="L317" s="8">
        <f t="shared" si="43"/>
        <v>3876</v>
      </c>
      <c r="M317" s="9">
        <f t="shared" si="50"/>
        <v>105876</v>
      </c>
      <c r="N317" s="10">
        <v>119000</v>
      </c>
      <c r="O317" s="32"/>
      <c r="P317" s="12"/>
      <c r="Q317" s="13">
        <f t="shared" si="44"/>
        <v>105876</v>
      </c>
      <c r="R317" s="14">
        <f t="shared" si="45"/>
        <v>119000</v>
      </c>
      <c r="S317" s="14">
        <f t="shared" si="46"/>
        <v>112438</v>
      </c>
      <c r="T317" s="14">
        <f t="shared" si="47"/>
        <v>112438</v>
      </c>
      <c r="U317" s="15">
        <f t="shared" si="48"/>
        <v>9280.0693962922505</v>
      </c>
      <c r="V317" s="16">
        <f t="shared" si="49"/>
        <v>8.2534991695799018E-2</v>
      </c>
      <c r="W317" s="17">
        <f>Q317</f>
        <v>105876</v>
      </c>
      <c r="X317" s="18" t="s">
        <v>16</v>
      </c>
    </row>
    <row r="318" spans="1:24" ht="27" x14ac:dyDescent="0.25">
      <c r="A318" s="45">
        <v>308</v>
      </c>
      <c r="B318" s="45">
        <v>931</v>
      </c>
      <c r="C318" s="46" t="s">
        <v>334</v>
      </c>
      <c r="D318" s="44" t="s">
        <v>25</v>
      </c>
      <c r="E318" s="44">
        <v>0</v>
      </c>
      <c r="F318" s="45">
        <v>1</v>
      </c>
      <c r="G318" s="44">
        <v>1</v>
      </c>
      <c r="H318" s="45">
        <v>85121802</v>
      </c>
      <c r="I318" s="45" t="s">
        <v>26</v>
      </c>
      <c r="J318" s="45">
        <v>905202</v>
      </c>
      <c r="K318" s="19">
        <v>105300</v>
      </c>
      <c r="L318" s="19">
        <f t="shared" si="43"/>
        <v>4001.4</v>
      </c>
      <c r="M318" s="20">
        <f t="shared" si="50"/>
        <v>109301.4</v>
      </c>
      <c r="N318" s="21">
        <v>120400</v>
      </c>
      <c r="O318" s="22">
        <v>104783.9</v>
      </c>
      <c r="P318" s="23"/>
      <c r="Q318" s="24">
        <f t="shared" si="44"/>
        <v>104783.9</v>
      </c>
      <c r="R318" s="25">
        <f t="shared" si="45"/>
        <v>120400</v>
      </c>
      <c r="S318" s="14">
        <f t="shared" si="46"/>
        <v>111495.1</v>
      </c>
      <c r="T318" s="25">
        <f t="shared" si="47"/>
        <v>109301.4</v>
      </c>
      <c r="U318" s="26">
        <f t="shared" si="48"/>
        <v>8035.8499594006889</v>
      </c>
      <c r="V318" s="27">
        <f t="shared" si="49"/>
        <v>7.3520100926435433E-2</v>
      </c>
      <c r="W318" s="28">
        <f>Q318</f>
        <v>104783.9</v>
      </c>
      <c r="X318" s="29" t="s">
        <v>16</v>
      </c>
    </row>
    <row r="319" spans="1:24" ht="40.5" x14ac:dyDescent="0.25">
      <c r="A319" s="45">
        <v>309</v>
      </c>
      <c r="B319" s="45">
        <v>931</v>
      </c>
      <c r="C319" s="46" t="s">
        <v>335</v>
      </c>
      <c r="D319" s="44" t="s">
        <v>25</v>
      </c>
      <c r="E319" s="47">
        <v>0</v>
      </c>
      <c r="F319" s="45">
        <v>1</v>
      </c>
      <c r="G319" s="44">
        <v>1</v>
      </c>
      <c r="H319" s="45">
        <v>85121802</v>
      </c>
      <c r="I319" s="48" t="s">
        <v>26</v>
      </c>
      <c r="J319" s="45">
        <v>906517</v>
      </c>
      <c r="K319" s="19">
        <v>114750</v>
      </c>
      <c r="L319" s="19">
        <f t="shared" si="43"/>
        <v>4360.5</v>
      </c>
      <c r="M319" s="30">
        <f t="shared" si="50"/>
        <v>119110.5</v>
      </c>
      <c r="N319" s="21">
        <v>123200</v>
      </c>
      <c r="O319" s="22"/>
      <c r="P319" s="23">
        <v>282068</v>
      </c>
      <c r="Q319" s="24">
        <f t="shared" si="44"/>
        <v>119110.5</v>
      </c>
      <c r="R319" s="25">
        <f t="shared" si="45"/>
        <v>282068</v>
      </c>
      <c r="S319" s="14">
        <f t="shared" si="46"/>
        <v>174792.83</v>
      </c>
      <c r="T319" s="25">
        <f t="shared" si="47"/>
        <v>123200</v>
      </c>
      <c r="U319" s="26">
        <f t="shared" si="48"/>
        <v>92925.518777585181</v>
      </c>
      <c r="V319" s="27">
        <f t="shared" si="49"/>
        <v>0.75426557449338616</v>
      </c>
      <c r="W319" s="28">
        <f>S319</f>
        <v>174792.83</v>
      </c>
      <c r="X319" s="31" t="s">
        <v>18</v>
      </c>
    </row>
    <row r="320" spans="1:24" ht="27" x14ac:dyDescent="0.25">
      <c r="A320" s="45">
        <v>310</v>
      </c>
      <c r="B320" s="45">
        <v>931</v>
      </c>
      <c r="C320" s="46" t="s">
        <v>336</v>
      </c>
      <c r="D320" s="44" t="s">
        <v>25</v>
      </c>
      <c r="E320" s="47">
        <v>0</v>
      </c>
      <c r="F320" s="45">
        <v>1</v>
      </c>
      <c r="G320" s="44">
        <v>1</v>
      </c>
      <c r="H320" s="45">
        <v>85121802</v>
      </c>
      <c r="I320" s="48" t="s">
        <v>26</v>
      </c>
      <c r="J320" s="45">
        <v>905735</v>
      </c>
      <c r="K320" s="19"/>
      <c r="L320" s="19">
        <f t="shared" si="43"/>
        <v>0</v>
      </c>
      <c r="M320" s="30"/>
      <c r="N320" s="21">
        <v>14100</v>
      </c>
      <c r="O320" s="22">
        <v>31460</v>
      </c>
      <c r="P320" s="23"/>
      <c r="Q320" s="24">
        <f t="shared" si="44"/>
        <v>14100</v>
      </c>
      <c r="R320" s="25">
        <f t="shared" si="45"/>
        <v>31460</v>
      </c>
      <c r="S320" s="14">
        <f t="shared" si="46"/>
        <v>22780</v>
      </c>
      <c r="T320" s="25">
        <f t="shared" si="47"/>
        <v>22780</v>
      </c>
      <c r="U320" s="26">
        <f t="shared" si="48"/>
        <v>12275.373721398466</v>
      </c>
      <c r="V320" s="27">
        <f t="shared" si="49"/>
        <v>0.53886627398588527</v>
      </c>
      <c r="W320" s="28">
        <f>S320</f>
        <v>22780</v>
      </c>
      <c r="X320" s="31" t="s">
        <v>18</v>
      </c>
    </row>
    <row r="321" spans="1:24" ht="67.5" x14ac:dyDescent="0.25">
      <c r="A321" s="41">
        <v>311</v>
      </c>
      <c r="B321" s="41">
        <v>931</v>
      </c>
      <c r="C321" s="42" t="s">
        <v>337</v>
      </c>
      <c r="D321" s="43" t="s">
        <v>25</v>
      </c>
      <c r="E321" s="44">
        <v>0</v>
      </c>
      <c r="F321" s="41">
        <v>1</v>
      </c>
      <c r="G321" s="43">
        <v>1</v>
      </c>
      <c r="H321" s="41">
        <v>85121802</v>
      </c>
      <c r="I321" s="45" t="s">
        <v>26</v>
      </c>
      <c r="J321" s="41">
        <v>906483</v>
      </c>
      <c r="K321" s="8"/>
      <c r="L321" s="8">
        <f t="shared" si="43"/>
        <v>0</v>
      </c>
      <c r="M321" s="9"/>
      <c r="N321" s="10">
        <v>126000</v>
      </c>
      <c r="O321" s="32">
        <v>144000</v>
      </c>
      <c r="P321" s="12"/>
      <c r="Q321" s="13">
        <f t="shared" si="44"/>
        <v>126000</v>
      </c>
      <c r="R321" s="14">
        <f t="shared" si="45"/>
        <v>144000</v>
      </c>
      <c r="S321" s="14">
        <f t="shared" si="46"/>
        <v>135000</v>
      </c>
      <c r="T321" s="14">
        <f t="shared" si="47"/>
        <v>135000</v>
      </c>
      <c r="U321" s="15">
        <f t="shared" si="48"/>
        <v>12727.922061357855</v>
      </c>
      <c r="V321" s="16">
        <f t="shared" si="49"/>
        <v>9.4280904158206336E-2</v>
      </c>
      <c r="W321" s="17">
        <f>Q321</f>
        <v>126000</v>
      </c>
      <c r="X321" s="18" t="s">
        <v>16</v>
      </c>
    </row>
    <row r="322" spans="1:24" ht="27" x14ac:dyDescent="0.25">
      <c r="A322" s="45">
        <v>312</v>
      </c>
      <c r="B322" s="45">
        <v>931</v>
      </c>
      <c r="C322" s="46" t="s">
        <v>338</v>
      </c>
      <c r="D322" s="44" t="s">
        <v>25</v>
      </c>
      <c r="E322" s="47">
        <v>0</v>
      </c>
      <c r="F322" s="45">
        <v>1</v>
      </c>
      <c r="G322" s="44">
        <v>1</v>
      </c>
      <c r="H322" s="45">
        <v>85121802</v>
      </c>
      <c r="I322" s="48" t="s">
        <v>26</v>
      </c>
      <c r="J322" s="45">
        <v>906825</v>
      </c>
      <c r="K322" s="33">
        <v>116100</v>
      </c>
      <c r="L322" s="19">
        <f t="shared" si="43"/>
        <v>4411.8</v>
      </c>
      <c r="M322" s="30">
        <f t="shared" si="50"/>
        <v>120511.8</v>
      </c>
      <c r="N322" s="21">
        <v>128800</v>
      </c>
      <c r="O322" s="22">
        <v>206837.8</v>
      </c>
      <c r="P322" s="23"/>
      <c r="Q322" s="24">
        <f t="shared" si="44"/>
        <v>120511.8</v>
      </c>
      <c r="R322" s="25">
        <f t="shared" si="45"/>
        <v>206837.8</v>
      </c>
      <c r="S322" s="14">
        <f t="shared" si="46"/>
        <v>152049.87</v>
      </c>
      <c r="T322" s="25">
        <f t="shared" si="47"/>
        <v>128800</v>
      </c>
      <c r="U322" s="26">
        <f t="shared" si="48"/>
        <v>47628.37173380304</v>
      </c>
      <c r="V322" s="27">
        <f t="shared" si="49"/>
        <v>0.36978549482766337</v>
      </c>
      <c r="W322" s="28">
        <f>S322</f>
        <v>152049.87</v>
      </c>
      <c r="X322" s="31" t="s">
        <v>18</v>
      </c>
    </row>
    <row r="323" spans="1:24" ht="41.25" thickBot="1" x14ac:dyDescent="0.3">
      <c r="A323" s="41">
        <v>313</v>
      </c>
      <c r="B323" s="41">
        <v>931</v>
      </c>
      <c r="C323" s="42" t="s">
        <v>339</v>
      </c>
      <c r="D323" s="43" t="s">
        <v>25</v>
      </c>
      <c r="E323" s="44">
        <v>0</v>
      </c>
      <c r="F323" s="41">
        <v>1</v>
      </c>
      <c r="G323" s="43">
        <v>1</v>
      </c>
      <c r="H323" s="41">
        <v>85121802</v>
      </c>
      <c r="I323" s="45" t="s">
        <v>26</v>
      </c>
      <c r="J323" s="41">
        <v>906134</v>
      </c>
      <c r="K323" s="35">
        <v>120150</v>
      </c>
      <c r="L323" s="8">
        <f t="shared" si="43"/>
        <v>4565.7</v>
      </c>
      <c r="M323" s="9">
        <f t="shared" si="50"/>
        <v>124715.7</v>
      </c>
      <c r="N323" s="10">
        <v>128800</v>
      </c>
      <c r="O323" s="32">
        <v>119083.9</v>
      </c>
      <c r="P323" s="12"/>
      <c r="Q323" s="13">
        <f t="shared" si="44"/>
        <v>119083.9</v>
      </c>
      <c r="R323" s="14">
        <f t="shared" si="45"/>
        <v>128800</v>
      </c>
      <c r="S323" s="14">
        <f t="shared" si="46"/>
        <v>124199.87</v>
      </c>
      <c r="T323" s="14">
        <f t="shared" si="47"/>
        <v>124715.7</v>
      </c>
      <c r="U323" s="15">
        <f t="shared" si="48"/>
        <v>4878.5461792765027</v>
      </c>
      <c r="V323" s="16">
        <f t="shared" si="49"/>
        <v>3.9117337907548955E-2</v>
      </c>
      <c r="W323" s="17">
        <f>Q323</f>
        <v>119083.9</v>
      </c>
      <c r="X323" s="18" t="s">
        <v>16</v>
      </c>
    </row>
    <row r="324" spans="1:24" ht="40.5" x14ac:dyDescent="0.25">
      <c r="A324" s="45">
        <v>314</v>
      </c>
      <c r="B324" s="45">
        <v>931</v>
      </c>
      <c r="C324" s="46" t="s">
        <v>340</v>
      </c>
      <c r="D324" s="44" t="s">
        <v>25</v>
      </c>
      <c r="E324" s="44">
        <v>0</v>
      </c>
      <c r="F324" s="45">
        <v>1</v>
      </c>
      <c r="G324" s="44">
        <v>1</v>
      </c>
      <c r="H324" s="45">
        <v>85121802</v>
      </c>
      <c r="I324" s="45" t="s">
        <v>26</v>
      </c>
      <c r="J324" s="45">
        <v>903027</v>
      </c>
      <c r="K324" s="19">
        <v>32587.5</v>
      </c>
      <c r="L324" s="19">
        <f t="shared" si="43"/>
        <v>1238.33</v>
      </c>
      <c r="M324" s="20">
        <f t="shared" si="50"/>
        <v>33825.83</v>
      </c>
      <c r="N324" s="21">
        <v>16410</v>
      </c>
      <c r="O324" s="22">
        <v>27827.8</v>
      </c>
      <c r="P324" s="23">
        <v>31602</v>
      </c>
      <c r="Q324" s="24">
        <f t="shared" si="44"/>
        <v>16410</v>
      </c>
      <c r="R324" s="25">
        <f t="shared" si="45"/>
        <v>33825.83</v>
      </c>
      <c r="S324" s="14">
        <f t="shared" si="46"/>
        <v>27416.41</v>
      </c>
      <c r="T324" s="25">
        <f t="shared" si="47"/>
        <v>29714.9</v>
      </c>
      <c r="U324" s="26">
        <f t="shared" si="48"/>
        <v>7744.0327824003671</v>
      </c>
      <c r="V324" s="27">
        <f t="shared" si="49"/>
        <v>0.26061110023592093</v>
      </c>
      <c r="W324" s="28">
        <f>Q324</f>
        <v>16410</v>
      </c>
      <c r="X324" s="29" t="s">
        <v>16</v>
      </c>
    </row>
    <row r="325" spans="1:24" ht="40.5" x14ac:dyDescent="0.25">
      <c r="A325" s="45">
        <v>315</v>
      </c>
      <c r="B325" s="45">
        <v>931</v>
      </c>
      <c r="C325" s="46" t="s">
        <v>341</v>
      </c>
      <c r="D325" s="44" t="s">
        <v>25</v>
      </c>
      <c r="E325" s="44">
        <v>0</v>
      </c>
      <c r="F325" s="45">
        <v>1</v>
      </c>
      <c r="G325" s="44">
        <v>1</v>
      </c>
      <c r="H325" s="45">
        <v>85121802</v>
      </c>
      <c r="I325" s="45" t="s">
        <v>26</v>
      </c>
      <c r="J325" s="45">
        <v>903026</v>
      </c>
      <c r="K325" s="19">
        <v>32587.5</v>
      </c>
      <c r="L325" s="19">
        <f t="shared" si="43"/>
        <v>1238.33</v>
      </c>
      <c r="M325" s="20">
        <f t="shared" si="50"/>
        <v>33825.83</v>
      </c>
      <c r="N325" s="21">
        <v>35550</v>
      </c>
      <c r="O325" s="22">
        <v>26137.8</v>
      </c>
      <c r="P325" s="23">
        <v>44475.199999999997</v>
      </c>
      <c r="Q325" s="24">
        <f t="shared" si="44"/>
        <v>26137.8</v>
      </c>
      <c r="R325" s="25">
        <f t="shared" si="45"/>
        <v>44475.199999999997</v>
      </c>
      <c r="S325" s="14">
        <f t="shared" si="46"/>
        <v>34997.21</v>
      </c>
      <c r="T325" s="25">
        <f t="shared" si="47"/>
        <v>34687.915000000001</v>
      </c>
      <c r="U325" s="26">
        <f t="shared" si="48"/>
        <v>7527.7076607396157</v>
      </c>
      <c r="V325" s="27">
        <f t="shared" si="49"/>
        <v>0.21701239929640093</v>
      </c>
      <c r="W325" s="28">
        <f>Q325</f>
        <v>26137.8</v>
      </c>
      <c r="X325" s="29" t="s">
        <v>16</v>
      </c>
    </row>
    <row r="326" spans="1:24" ht="27" x14ac:dyDescent="0.25">
      <c r="A326" s="45">
        <v>316</v>
      </c>
      <c r="B326" s="45">
        <v>931</v>
      </c>
      <c r="C326" s="46" t="s">
        <v>342</v>
      </c>
      <c r="D326" s="44" t="s">
        <v>25</v>
      </c>
      <c r="E326" s="47">
        <v>0</v>
      </c>
      <c r="F326" s="45">
        <v>1</v>
      </c>
      <c r="G326" s="44">
        <v>1</v>
      </c>
      <c r="H326" s="45">
        <v>85121802</v>
      </c>
      <c r="I326" s="48" t="s">
        <v>26</v>
      </c>
      <c r="J326" s="45">
        <v>906712</v>
      </c>
      <c r="K326" s="33">
        <v>128250</v>
      </c>
      <c r="L326" s="19">
        <f t="shared" si="43"/>
        <v>4873.5</v>
      </c>
      <c r="M326" s="30">
        <f t="shared" si="50"/>
        <v>133123.5</v>
      </c>
      <c r="N326" s="21">
        <v>133000</v>
      </c>
      <c r="O326" s="22">
        <v>3383.9</v>
      </c>
      <c r="P326" s="23"/>
      <c r="Q326" s="24">
        <f t="shared" si="44"/>
        <v>3383.9</v>
      </c>
      <c r="R326" s="25">
        <f t="shared" si="45"/>
        <v>133123.5</v>
      </c>
      <c r="S326" s="14">
        <f t="shared" si="46"/>
        <v>89835.8</v>
      </c>
      <c r="T326" s="25">
        <f t="shared" si="47"/>
        <v>133000</v>
      </c>
      <c r="U326" s="26">
        <f t="shared" si="48"/>
        <v>74869.567070138713</v>
      </c>
      <c r="V326" s="27">
        <f t="shared" si="49"/>
        <v>0.56292907571532869</v>
      </c>
      <c r="W326" s="28">
        <f>S326</f>
        <v>89835.8</v>
      </c>
      <c r="X326" s="31" t="s">
        <v>18</v>
      </c>
    </row>
    <row r="327" spans="1:24" ht="40.5" x14ac:dyDescent="0.25">
      <c r="A327" s="41">
        <v>317</v>
      </c>
      <c r="B327" s="41">
        <v>931</v>
      </c>
      <c r="C327" s="42" t="s">
        <v>343</v>
      </c>
      <c r="D327" s="43" t="s">
        <v>25</v>
      </c>
      <c r="E327" s="44">
        <v>0</v>
      </c>
      <c r="F327" s="41">
        <v>1</v>
      </c>
      <c r="G327" s="43">
        <v>1</v>
      </c>
      <c r="H327" s="41">
        <v>85121802</v>
      </c>
      <c r="I327" s="45" t="s">
        <v>26</v>
      </c>
      <c r="J327" s="41">
        <v>906432</v>
      </c>
      <c r="K327" s="8">
        <v>34061.5</v>
      </c>
      <c r="L327" s="8">
        <f t="shared" si="43"/>
        <v>1294.3399999999999</v>
      </c>
      <c r="M327" s="9">
        <f t="shared" si="50"/>
        <v>35355.839999999997</v>
      </c>
      <c r="N327" s="10">
        <v>37158</v>
      </c>
      <c r="O327" s="32">
        <v>34583.9</v>
      </c>
      <c r="P327" s="12"/>
      <c r="Q327" s="13">
        <f t="shared" si="44"/>
        <v>34583.9</v>
      </c>
      <c r="R327" s="14">
        <f t="shared" si="45"/>
        <v>37158</v>
      </c>
      <c r="S327" s="14">
        <f t="shared" si="46"/>
        <v>35699.25</v>
      </c>
      <c r="T327" s="14">
        <f t="shared" si="47"/>
        <v>35355.839999999997</v>
      </c>
      <c r="U327" s="15">
        <f t="shared" si="48"/>
        <v>1320.9632116502462</v>
      </c>
      <c r="V327" s="16">
        <f t="shared" si="49"/>
        <v>3.7361952414374719E-2</v>
      </c>
      <c r="W327" s="17">
        <f>Q327</f>
        <v>34583.9</v>
      </c>
      <c r="X327" s="18" t="s">
        <v>16</v>
      </c>
    </row>
    <row r="328" spans="1:24" ht="27" x14ac:dyDescent="0.25">
      <c r="A328" s="45">
        <v>318</v>
      </c>
      <c r="B328" s="45">
        <v>931</v>
      </c>
      <c r="C328" s="46" t="s">
        <v>344</v>
      </c>
      <c r="D328" s="44" t="s">
        <v>25</v>
      </c>
      <c r="E328" s="47">
        <v>0</v>
      </c>
      <c r="F328" s="45">
        <v>1</v>
      </c>
      <c r="G328" s="44">
        <v>1</v>
      </c>
      <c r="H328" s="45">
        <v>85121802</v>
      </c>
      <c r="I328" s="48" t="s">
        <v>26</v>
      </c>
      <c r="J328" s="45">
        <v>905727</v>
      </c>
      <c r="K328" s="19"/>
      <c r="L328" s="19">
        <f t="shared" si="43"/>
        <v>0</v>
      </c>
      <c r="M328" s="30"/>
      <c r="N328" s="21">
        <v>17310</v>
      </c>
      <c r="O328" s="22">
        <v>31460</v>
      </c>
      <c r="P328" s="23"/>
      <c r="Q328" s="24">
        <f t="shared" si="44"/>
        <v>17310</v>
      </c>
      <c r="R328" s="25">
        <f t="shared" si="45"/>
        <v>31460</v>
      </c>
      <c r="S328" s="14">
        <f t="shared" si="46"/>
        <v>24385</v>
      </c>
      <c r="T328" s="25">
        <f t="shared" si="47"/>
        <v>24385</v>
      </c>
      <c r="U328" s="26">
        <f t="shared" si="48"/>
        <v>10005.560953789647</v>
      </c>
      <c r="V328" s="27">
        <f t="shared" si="49"/>
        <v>0.41031621709205029</v>
      </c>
      <c r="W328" s="28">
        <f>S328</f>
        <v>24385</v>
      </c>
      <c r="X328" s="31" t="s">
        <v>18</v>
      </c>
    </row>
    <row r="329" spans="1:24" ht="27" x14ac:dyDescent="0.25">
      <c r="A329" s="41">
        <v>319</v>
      </c>
      <c r="B329" s="41">
        <v>931</v>
      </c>
      <c r="C329" s="42" t="s">
        <v>345</v>
      </c>
      <c r="D329" s="43" t="s">
        <v>25</v>
      </c>
      <c r="E329" s="44">
        <v>0</v>
      </c>
      <c r="F329" s="41">
        <v>1</v>
      </c>
      <c r="G329" s="43">
        <v>1</v>
      </c>
      <c r="H329" s="41">
        <v>85121802</v>
      </c>
      <c r="I329" s="45" t="s">
        <v>26</v>
      </c>
      <c r="J329" s="41">
        <v>906268</v>
      </c>
      <c r="K329" s="8"/>
      <c r="L329" s="8">
        <f t="shared" si="43"/>
        <v>0</v>
      </c>
      <c r="M329" s="9"/>
      <c r="N329" s="10">
        <v>140000</v>
      </c>
      <c r="O329" s="32">
        <v>119084</v>
      </c>
      <c r="P329" s="12"/>
      <c r="Q329" s="13">
        <f t="shared" si="44"/>
        <v>119084</v>
      </c>
      <c r="R329" s="14">
        <f t="shared" si="45"/>
        <v>140000</v>
      </c>
      <c r="S329" s="14">
        <f t="shared" si="46"/>
        <v>129542</v>
      </c>
      <c r="T329" s="14">
        <f t="shared" si="47"/>
        <v>129542</v>
      </c>
      <c r="U329" s="15">
        <f t="shared" si="48"/>
        <v>14789.845435297828</v>
      </c>
      <c r="V329" s="16">
        <f t="shared" si="49"/>
        <v>0.11417027246219626</v>
      </c>
      <c r="W329" s="17">
        <f>Q329</f>
        <v>119084</v>
      </c>
      <c r="X329" s="18" t="s">
        <v>16</v>
      </c>
    </row>
    <row r="330" spans="1:24" ht="27" x14ac:dyDescent="0.25">
      <c r="A330" s="45">
        <v>320</v>
      </c>
      <c r="B330" s="45">
        <v>931</v>
      </c>
      <c r="C330" s="46" t="s">
        <v>346</v>
      </c>
      <c r="D330" s="44" t="s">
        <v>25</v>
      </c>
      <c r="E330" s="44">
        <v>0</v>
      </c>
      <c r="F330" s="45">
        <v>1</v>
      </c>
      <c r="G330" s="44">
        <v>1</v>
      </c>
      <c r="H330" s="45">
        <v>85121802</v>
      </c>
      <c r="I330" s="45" t="s">
        <v>26</v>
      </c>
      <c r="J330" s="45">
        <v>901230</v>
      </c>
      <c r="K330" s="19">
        <v>46271.5</v>
      </c>
      <c r="L330" s="19">
        <f t="shared" si="43"/>
        <v>1758.32</v>
      </c>
      <c r="M330" s="20">
        <f t="shared" si="50"/>
        <v>48029.82</v>
      </c>
      <c r="N330" s="21">
        <v>50478</v>
      </c>
      <c r="O330" s="22">
        <v>58767.8</v>
      </c>
      <c r="P330" s="23">
        <v>70224</v>
      </c>
      <c r="Q330" s="24">
        <f t="shared" si="44"/>
        <v>48029.82</v>
      </c>
      <c r="R330" s="25">
        <f t="shared" si="45"/>
        <v>70224</v>
      </c>
      <c r="S330" s="14">
        <f t="shared" si="46"/>
        <v>56874.91</v>
      </c>
      <c r="T330" s="25">
        <f t="shared" si="47"/>
        <v>54622.9</v>
      </c>
      <c r="U330" s="26">
        <f t="shared" si="48"/>
        <v>10015.609667518976</v>
      </c>
      <c r="V330" s="27">
        <f t="shared" si="49"/>
        <v>0.18335917110806962</v>
      </c>
      <c r="W330" s="28">
        <f>Q330</f>
        <v>48029.82</v>
      </c>
      <c r="X330" s="29" t="s">
        <v>16</v>
      </c>
    </row>
    <row r="331" spans="1:24" ht="54" x14ac:dyDescent="0.25">
      <c r="A331" s="45">
        <v>321</v>
      </c>
      <c r="B331" s="45">
        <v>931</v>
      </c>
      <c r="C331" s="46" t="s">
        <v>347</v>
      </c>
      <c r="D331" s="44" t="s">
        <v>25</v>
      </c>
      <c r="E331" s="44">
        <v>0</v>
      </c>
      <c r="F331" s="45">
        <v>1</v>
      </c>
      <c r="G331" s="44">
        <v>1</v>
      </c>
      <c r="H331" s="45">
        <v>85121802</v>
      </c>
      <c r="I331" s="45" t="s">
        <v>26</v>
      </c>
      <c r="J331" s="45">
        <v>902026</v>
      </c>
      <c r="K331" s="19"/>
      <c r="L331" s="19">
        <f t="shared" si="43"/>
        <v>0</v>
      </c>
      <c r="M331" s="20"/>
      <c r="N331" s="21">
        <v>142884</v>
      </c>
      <c r="O331" s="22">
        <v>184000</v>
      </c>
      <c r="P331" s="23"/>
      <c r="Q331" s="24">
        <f t="shared" si="44"/>
        <v>142884</v>
      </c>
      <c r="R331" s="25">
        <f t="shared" si="45"/>
        <v>184000</v>
      </c>
      <c r="S331" s="14">
        <f t="shared" si="46"/>
        <v>163442</v>
      </c>
      <c r="T331" s="25">
        <f t="shared" si="47"/>
        <v>163442</v>
      </c>
      <c r="U331" s="26">
        <f t="shared" si="48"/>
        <v>29073.40241526609</v>
      </c>
      <c r="V331" s="27">
        <f t="shared" si="49"/>
        <v>0.17788207691576272</v>
      </c>
      <c r="W331" s="28">
        <f>Q331</f>
        <v>142884</v>
      </c>
      <c r="X331" s="29" t="s">
        <v>16</v>
      </c>
    </row>
    <row r="332" spans="1:24" ht="27" x14ac:dyDescent="0.25">
      <c r="A332" s="45">
        <v>322</v>
      </c>
      <c r="B332" s="45">
        <v>931</v>
      </c>
      <c r="C332" s="46" t="s">
        <v>348</v>
      </c>
      <c r="D332" s="44" t="s">
        <v>25</v>
      </c>
      <c r="E332" s="47">
        <v>0</v>
      </c>
      <c r="F332" s="45">
        <v>1</v>
      </c>
      <c r="G332" s="44">
        <v>1</v>
      </c>
      <c r="H332" s="45">
        <v>85121802</v>
      </c>
      <c r="I332" s="48" t="s">
        <v>26</v>
      </c>
      <c r="J332" s="45">
        <v>903857</v>
      </c>
      <c r="K332" s="19"/>
      <c r="L332" s="19">
        <f t="shared" ref="L332:L395" si="53">ROUND(K332*3.8%,2)</f>
        <v>0</v>
      </c>
      <c r="M332" s="30"/>
      <c r="N332" s="21">
        <v>4398</v>
      </c>
      <c r="O332" s="22">
        <v>10927.8</v>
      </c>
      <c r="P332" s="23"/>
      <c r="Q332" s="24">
        <f t="shared" ref="Q332:Q395" si="54">MIN(M332:P332)</f>
        <v>4398</v>
      </c>
      <c r="R332" s="25">
        <f t="shared" ref="R332:R395" si="55">MAX(M332:P332)</f>
        <v>10927.8</v>
      </c>
      <c r="S332" s="14">
        <f t="shared" ref="S332:S395" si="56">ROUND(AVERAGE(M332:P332),2)</f>
        <v>7662.9</v>
      </c>
      <c r="T332" s="25">
        <f t="shared" ref="T332:T395" si="57">MEDIAN(M332:P332)</f>
        <v>7662.9</v>
      </c>
      <c r="U332" s="26">
        <f t="shared" ref="U332:U395" si="58">STDEV(M332:P332)</f>
        <v>4617.2658597919162</v>
      </c>
      <c r="V332" s="27">
        <f t="shared" ref="V332:V395" si="59">U332/T332</f>
        <v>0.60254810317137331</v>
      </c>
      <c r="W332" s="28">
        <f>S332</f>
        <v>7662.9</v>
      </c>
      <c r="X332" s="31" t="s">
        <v>18</v>
      </c>
    </row>
    <row r="333" spans="1:24" ht="27" x14ac:dyDescent="0.25">
      <c r="A333" s="45">
        <v>323</v>
      </c>
      <c r="B333" s="45">
        <v>931</v>
      </c>
      <c r="C333" s="46" t="s">
        <v>349</v>
      </c>
      <c r="D333" s="44" t="s">
        <v>25</v>
      </c>
      <c r="E333" s="47">
        <v>0</v>
      </c>
      <c r="F333" s="45">
        <v>1</v>
      </c>
      <c r="G333" s="44">
        <v>1</v>
      </c>
      <c r="H333" s="45">
        <v>85121802</v>
      </c>
      <c r="I333" s="48" t="s">
        <v>26</v>
      </c>
      <c r="J333" s="45">
        <v>903856</v>
      </c>
      <c r="K333" s="19">
        <v>4031.5</v>
      </c>
      <c r="L333" s="19">
        <f t="shared" si="53"/>
        <v>153.19999999999999</v>
      </c>
      <c r="M333" s="30">
        <f t="shared" ref="M333:M396" si="60">K333+L333</f>
        <v>4184.7</v>
      </c>
      <c r="N333" s="21">
        <v>4398</v>
      </c>
      <c r="O333" s="22">
        <v>6630</v>
      </c>
      <c r="P333" s="23">
        <v>11714</v>
      </c>
      <c r="Q333" s="24">
        <f t="shared" si="54"/>
        <v>4184.7</v>
      </c>
      <c r="R333" s="25">
        <f t="shared" si="55"/>
        <v>11714</v>
      </c>
      <c r="S333" s="14">
        <f t="shared" si="56"/>
        <v>6731.68</v>
      </c>
      <c r="T333" s="25">
        <f t="shared" si="57"/>
        <v>5514</v>
      </c>
      <c r="U333" s="26">
        <f t="shared" si="58"/>
        <v>3500.8104236733529</v>
      </c>
      <c r="V333" s="27">
        <f t="shared" si="59"/>
        <v>0.63489489003869293</v>
      </c>
      <c r="W333" s="28">
        <f>S333</f>
        <v>6731.68</v>
      </c>
      <c r="X333" s="31" t="s">
        <v>18</v>
      </c>
    </row>
    <row r="334" spans="1:24" ht="27" x14ac:dyDescent="0.25">
      <c r="A334" s="45">
        <v>324</v>
      </c>
      <c r="B334" s="45">
        <v>931</v>
      </c>
      <c r="C334" s="46" t="s">
        <v>350</v>
      </c>
      <c r="D334" s="44" t="s">
        <v>25</v>
      </c>
      <c r="E334" s="47">
        <v>0</v>
      </c>
      <c r="F334" s="45">
        <v>1</v>
      </c>
      <c r="G334" s="44">
        <v>1</v>
      </c>
      <c r="H334" s="45">
        <v>85121802</v>
      </c>
      <c r="I334" s="48" t="s">
        <v>26</v>
      </c>
      <c r="J334" s="45">
        <v>903857</v>
      </c>
      <c r="K334" s="19">
        <v>4031.5</v>
      </c>
      <c r="L334" s="19">
        <f t="shared" si="53"/>
        <v>153.19999999999999</v>
      </c>
      <c r="M334" s="30">
        <f t="shared" si="60"/>
        <v>4184.7</v>
      </c>
      <c r="N334" s="21">
        <v>4398</v>
      </c>
      <c r="O334" s="22">
        <v>10927.8</v>
      </c>
      <c r="P334" s="23">
        <v>11714</v>
      </c>
      <c r="Q334" s="24">
        <f t="shared" si="54"/>
        <v>4184.7</v>
      </c>
      <c r="R334" s="25">
        <f t="shared" si="55"/>
        <v>11714</v>
      </c>
      <c r="S334" s="14">
        <f t="shared" si="56"/>
        <v>7806.13</v>
      </c>
      <c r="T334" s="25">
        <f t="shared" si="57"/>
        <v>7662.9</v>
      </c>
      <c r="U334" s="26">
        <f t="shared" si="58"/>
        <v>4072.1156199818297</v>
      </c>
      <c r="V334" s="27">
        <f t="shared" si="59"/>
        <v>0.53140659802187551</v>
      </c>
      <c r="W334" s="28">
        <f>S334</f>
        <v>7806.13</v>
      </c>
      <c r="X334" s="31" t="s">
        <v>18</v>
      </c>
    </row>
    <row r="335" spans="1:24" ht="27" x14ac:dyDescent="0.25">
      <c r="A335" s="41">
        <v>325</v>
      </c>
      <c r="B335" s="41">
        <v>931</v>
      </c>
      <c r="C335" s="42" t="s">
        <v>351</v>
      </c>
      <c r="D335" s="43" t="s">
        <v>25</v>
      </c>
      <c r="E335" s="44">
        <v>0</v>
      </c>
      <c r="F335" s="41">
        <v>1</v>
      </c>
      <c r="G335" s="43">
        <v>1</v>
      </c>
      <c r="H335" s="41">
        <v>85121802</v>
      </c>
      <c r="I335" s="45" t="s">
        <v>26</v>
      </c>
      <c r="J335" s="41">
        <v>903856</v>
      </c>
      <c r="K335" s="8"/>
      <c r="L335" s="8">
        <f t="shared" si="53"/>
        <v>0</v>
      </c>
      <c r="M335" s="9"/>
      <c r="N335" s="10">
        <v>4398</v>
      </c>
      <c r="O335" s="32">
        <v>6630</v>
      </c>
      <c r="P335" s="12"/>
      <c r="Q335" s="13">
        <f t="shared" si="54"/>
        <v>4398</v>
      </c>
      <c r="R335" s="14">
        <f t="shared" si="55"/>
        <v>6630</v>
      </c>
      <c r="S335" s="14">
        <f t="shared" si="56"/>
        <v>5514</v>
      </c>
      <c r="T335" s="14">
        <f t="shared" si="57"/>
        <v>5514</v>
      </c>
      <c r="U335" s="15">
        <f t="shared" si="58"/>
        <v>1578.2623356083741</v>
      </c>
      <c r="V335" s="16">
        <f t="shared" si="59"/>
        <v>0.2862282074008658</v>
      </c>
      <c r="W335" s="17">
        <f>Q335</f>
        <v>4398</v>
      </c>
      <c r="X335" s="18" t="s">
        <v>16</v>
      </c>
    </row>
    <row r="336" spans="1:24" ht="27" x14ac:dyDescent="0.25">
      <c r="A336" s="45">
        <v>326</v>
      </c>
      <c r="B336" s="45">
        <v>931</v>
      </c>
      <c r="C336" s="46" t="s">
        <v>352</v>
      </c>
      <c r="D336" s="44" t="s">
        <v>25</v>
      </c>
      <c r="E336" s="44">
        <v>0</v>
      </c>
      <c r="F336" s="45">
        <v>1</v>
      </c>
      <c r="G336" s="44">
        <v>1</v>
      </c>
      <c r="H336" s="45">
        <v>85121802</v>
      </c>
      <c r="I336" s="45" t="s">
        <v>26</v>
      </c>
      <c r="J336" s="45">
        <v>905740</v>
      </c>
      <c r="K336" s="19">
        <v>15867.5</v>
      </c>
      <c r="L336" s="19">
        <f t="shared" si="53"/>
        <v>602.97</v>
      </c>
      <c r="M336" s="20">
        <f t="shared" si="60"/>
        <v>16470.47</v>
      </c>
      <c r="N336" s="21">
        <v>17310</v>
      </c>
      <c r="O336" s="22">
        <v>24183.9</v>
      </c>
      <c r="P336" s="23"/>
      <c r="Q336" s="24">
        <f t="shared" si="54"/>
        <v>16470.47</v>
      </c>
      <c r="R336" s="25">
        <f t="shared" si="55"/>
        <v>24183.9</v>
      </c>
      <c r="S336" s="14">
        <f t="shared" si="56"/>
        <v>19321.46</v>
      </c>
      <c r="T336" s="25">
        <f t="shared" si="57"/>
        <v>17310</v>
      </c>
      <c r="U336" s="26">
        <f t="shared" si="58"/>
        <v>4231.8694489118288</v>
      </c>
      <c r="V336" s="27">
        <f t="shared" si="59"/>
        <v>0.24447541588167701</v>
      </c>
      <c r="W336" s="28">
        <f>Q336</f>
        <v>16470.47</v>
      </c>
      <c r="X336" s="29" t="s">
        <v>16</v>
      </c>
    </row>
    <row r="337" spans="1:24" ht="40.5" x14ac:dyDescent="0.25">
      <c r="A337" s="45">
        <v>327</v>
      </c>
      <c r="B337" s="45">
        <v>931</v>
      </c>
      <c r="C337" s="46" t="s">
        <v>353</v>
      </c>
      <c r="D337" s="44" t="s">
        <v>25</v>
      </c>
      <c r="E337" s="44">
        <v>0</v>
      </c>
      <c r="F337" s="45">
        <v>1</v>
      </c>
      <c r="G337" s="44">
        <v>1</v>
      </c>
      <c r="H337" s="45">
        <v>85121802</v>
      </c>
      <c r="I337" s="45" t="s">
        <v>26</v>
      </c>
      <c r="J337" s="45">
        <v>906851</v>
      </c>
      <c r="K337" s="19">
        <v>126360</v>
      </c>
      <c r="L337" s="19">
        <f t="shared" si="53"/>
        <v>4801.68</v>
      </c>
      <c r="M337" s="20">
        <f t="shared" si="60"/>
        <v>131161.68</v>
      </c>
      <c r="N337" s="21">
        <v>145600</v>
      </c>
      <c r="O337" s="22">
        <v>138584</v>
      </c>
      <c r="P337" s="23">
        <v>124800</v>
      </c>
      <c r="Q337" s="24">
        <f t="shared" si="54"/>
        <v>124800</v>
      </c>
      <c r="R337" s="25">
        <f t="shared" si="55"/>
        <v>145600</v>
      </c>
      <c r="S337" s="14">
        <f t="shared" si="56"/>
        <v>135036.42000000001</v>
      </c>
      <c r="T337" s="25">
        <f t="shared" si="57"/>
        <v>134872.84</v>
      </c>
      <c r="U337" s="26">
        <f t="shared" si="58"/>
        <v>9017.9903666097744</v>
      </c>
      <c r="V337" s="27">
        <f t="shared" si="59"/>
        <v>6.6862908548598624E-2</v>
      </c>
      <c r="W337" s="28">
        <f>Q337</f>
        <v>124800</v>
      </c>
      <c r="X337" s="29" t="s">
        <v>16</v>
      </c>
    </row>
    <row r="338" spans="1:24" ht="54" x14ac:dyDescent="0.25">
      <c r="A338" s="45">
        <v>328</v>
      </c>
      <c r="B338" s="45">
        <v>931</v>
      </c>
      <c r="C338" s="46" t="s">
        <v>354</v>
      </c>
      <c r="D338" s="44" t="s">
        <v>25</v>
      </c>
      <c r="E338" s="44">
        <v>0</v>
      </c>
      <c r="F338" s="45">
        <v>1</v>
      </c>
      <c r="G338" s="44">
        <v>1</v>
      </c>
      <c r="H338" s="45">
        <v>85121802</v>
      </c>
      <c r="I338" s="45" t="s">
        <v>26</v>
      </c>
      <c r="J338" s="45">
        <v>902051</v>
      </c>
      <c r="K338" s="19"/>
      <c r="L338" s="19">
        <f t="shared" si="53"/>
        <v>0</v>
      </c>
      <c r="M338" s="20"/>
      <c r="N338" s="21">
        <v>145600</v>
      </c>
      <c r="O338" s="22">
        <v>125583.9</v>
      </c>
      <c r="P338" s="23">
        <v>141360</v>
      </c>
      <c r="Q338" s="24">
        <f t="shared" si="54"/>
        <v>125583.9</v>
      </c>
      <c r="R338" s="25">
        <f t="shared" si="55"/>
        <v>145600</v>
      </c>
      <c r="S338" s="14">
        <f t="shared" si="56"/>
        <v>137514.63</v>
      </c>
      <c r="T338" s="25">
        <f t="shared" si="57"/>
        <v>141360</v>
      </c>
      <c r="U338" s="26">
        <f t="shared" si="58"/>
        <v>10547.568364477824</v>
      </c>
      <c r="V338" s="27">
        <f t="shared" si="59"/>
        <v>7.4614943155615621E-2</v>
      </c>
      <c r="W338" s="28">
        <f>Q338</f>
        <v>125583.9</v>
      </c>
      <c r="X338" s="29" t="s">
        <v>16</v>
      </c>
    </row>
    <row r="339" spans="1:24" ht="108" x14ac:dyDescent="0.25">
      <c r="A339" s="45">
        <v>329</v>
      </c>
      <c r="B339" s="45">
        <v>931</v>
      </c>
      <c r="C339" s="46" t="s">
        <v>355</v>
      </c>
      <c r="D339" s="44" t="s">
        <v>25</v>
      </c>
      <c r="E339" s="47">
        <v>0</v>
      </c>
      <c r="F339" s="45">
        <v>1</v>
      </c>
      <c r="G339" s="44">
        <v>1</v>
      </c>
      <c r="H339" s="45">
        <v>85121802</v>
      </c>
      <c r="I339" s="48" t="s">
        <v>26</v>
      </c>
      <c r="J339" s="45">
        <v>903506</v>
      </c>
      <c r="K339" s="19"/>
      <c r="L339" s="19">
        <f t="shared" si="53"/>
        <v>0</v>
      </c>
      <c r="M339" s="30"/>
      <c r="N339" s="21">
        <v>24600</v>
      </c>
      <c r="O339" s="22">
        <v>9888</v>
      </c>
      <c r="P339" s="23">
        <v>41340</v>
      </c>
      <c r="Q339" s="24">
        <f t="shared" si="54"/>
        <v>9888</v>
      </c>
      <c r="R339" s="25">
        <f t="shared" si="55"/>
        <v>41340</v>
      </c>
      <c r="S339" s="14">
        <f t="shared" si="56"/>
        <v>25276</v>
      </c>
      <c r="T339" s="25">
        <f t="shared" si="57"/>
        <v>24600</v>
      </c>
      <c r="U339" s="26">
        <f t="shared" si="58"/>
        <v>15736.893213083706</v>
      </c>
      <c r="V339" s="27">
        <f t="shared" si="59"/>
        <v>0.63971110622291483</v>
      </c>
      <c r="W339" s="28">
        <f>S339</f>
        <v>25276</v>
      </c>
      <c r="X339" s="31" t="s">
        <v>18</v>
      </c>
    </row>
    <row r="340" spans="1:24" ht="54" x14ac:dyDescent="0.25">
      <c r="A340" s="41">
        <v>330</v>
      </c>
      <c r="B340" s="41">
        <v>931</v>
      </c>
      <c r="C340" s="42" t="s">
        <v>356</v>
      </c>
      <c r="D340" s="43" t="s">
        <v>25</v>
      </c>
      <c r="E340" s="44">
        <v>0</v>
      </c>
      <c r="F340" s="41">
        <v>1</v>
      </c>
      <c r="G340" s="43">
        <v>1</v>
      </c>
      <c r="H340" s="41">
        <v>85121802</v>
      </c>
      <c r="I340" s="45" t="s">
        <v>26</v>
      </c>
      <c r="J340" s="41">
        <v>902023</v>
      </c>
      <c r="K340" s="8">
        <v>126635.81</v>
      </c>
      <c r="L340" s="8">
        <f t="shared" si="53"/>
        <v>4812.16</v>
      </c>
      <c r="M340" s="9">
        <f t="shared" si="60"/>
        <v>131447.97</v>
      </c>
      <c r="N340" s="10">
        <v>150557</v>
      </c>
      <c r="O340" s="32">
        <v>91783.9</v>
      </c>
      <c r="P340" s="12"/>
      <c r="Q340" s="13">
        <f t="shared" si="54"/>
        <v>91783.9</v>
      </c>
      <c r="R340" s="14">
        <f t="shared" si="55"/>
        <v>150557</v>
      </c>
      <c r="S340" s="14">
        <f t="shared" si="56"/>
        <v>124596.29</v>
      </c>
      <c r="T340" s="14">
        <f t="shared" si="57"/>
        <v>131447.97</v>
      </c>
      <c r="U340" s="15">
        <f t="shared" si="58"/>
        <v>29979.634087481765</v>
      </c>
      <c r="V340" s="16">
        <f t="shared" si="59"/>
        <v>0.22807224856710806</v>
      </c>
      <c r="W340" s="17">
        <f>Q340</f>
        <v>91783.9</v>
      </c>
      <c r="X340" s="18" t="s">
        <v>16</v>
      </c>
    </row>
    <row r="341" spans="1:24" ht="54" x14ac:dyDescent="0.25">
      <c r="A341" s="45">
        <v>331</v>
      </c>
      <c r="B341" s="45">
        <v>931</v>
      </c>
      <c r="C341" s="46" t="s">
        <v>357</v>
      </c>
      <c r="D341" s="44" t="s">
        <v>25</v>
      </c>
      <c r="E341" s="47">
        <v>0</v>
      </c>
      <c r="F341" s="45">
        <v>1</v>
      </c>
      <c r="G341" s="44">
        <v>1</v>
      </c>
      <c r="H341" s="45">
        <v>85121802</v>
      </c>
      <c r="I341" s="48" t="s">
        <v>26</v>
      </c>
      <c r="J341" s="45">
        <v>903059</v>
      </c>
      <c r="K341" s="19"/>
      <c r="L341" s="19">
        <f t="shared" si="53"/>
        <v>0</v>
      </c>
      <c r="M341" s="30"/>
      <c r="N341" s="21">
        <v>151200</v>
      </c>
      <c r="O341" s="22">
        <v>263384</v>
      </c>
      <c r="P341" s="23"/>
      <c r="Q341" s="24">
        <f t="shared" si="54"/>
        <v>151200</v>
      </c>
      <c r="R341" s="25">
        <f t="shared" si="55"/>
        <v>263384</v>
      </c>
      <c r="S341" s="14">
        <f t="shared" si="56"/>
        <v>207292</v>
      </c>
      <c r="T341" s="25">
        <f t="shared" si="57"/>
        <v>207292</v>
      </c>
      <c r="U341" s="26">
        <f t="shared" si="58"/>
        <v>79326.067140631654</v>
      </c>
      <c r="V341" s="27">
        <f t="shared" si="59"/>
        <v>0.38267789948783193</v>
      </c>
      <c r="W341" s="28">
        <f>S341</f>
        <v>207292</v>
      </c>
      <c r="X341" s="31" t="s">
        <v>18</v>
      </c>
    </row>
    <row r="342" spans="1:24" ht="54" x14ac:dyDescent="0.25">
      <c r="A342" s="45">
        <v>332</v>
      </c>
      <c r="B342" s="45">
        <v>931</v>
      </c>
      <c r="C342" s="46" t="s">
        <v>358</v>
      </c>
      <c r="D342" s="44" t="s">
        <v>25</v>
      </c>
      <c r="E342" s="47">
        <v>0</v>
      </c>
      <c r="F342" s="45">
        <v>1</v>
      </c>
      <c r="G342" s="44">
        <v>1</v>
      </c>
      <c r="H342" s="45">
        <v>85121802</v>
      </c>
      <c r="I342" s="48" t="s">
        <v>26</v>
      </c>
      <c r="J342" s="45">
        <v>907007</v>
      </c>
      <c r="K342" s="19"/>
      <c r="L342" s="19">
        <f t="shared" si="53"/>
        <v>0</v>
      </c>
      <c r="M342" s="30"/>
      <c r="N342" s="21">
        <v>4400</v>
      </c>
      <c r="O342" s="22">
        <v>14400</v>
      </c>
      <c r="P342" s="23">
        <v>11714</v>
      </c>
      <c r="Q342" s="24">
        <f t="shared" si="54"/>
        <v>4400</v>
      </c>
      <c r="R342" s="25">
        <f t="shared" si="55"/>
        <v>14400</v>
      </c>
      <c r="S342" s="14">
        <f t="shared" si="56"/>
        <v>10171.33</v>
      </c>
      <c r="T342" s="25">
        <f t="shared" si="57"/>
        <v>11714</v>
      </c>
      <c r="U342" s="26">
        <f t="shared" si="58"/>
        <v>5175.4096778258381</v>
      </c>
      <c r="V342" s="27">
        <f t="shared" si="59"/>
        <v>0.44181404113247724</v>
      </c>
      <c r="W342" s="28">
        <f>S342</f>
        <v>10171.33</v>
      </c>
      <c r="X342" s="31" t="s">
        <v>18</v>
      </c>
    </row>
    <row r="343" spans="1:24" ht="40.5" x14ac:dyDescent="0.25">
      <c r="A343" s="41">
        <v>333</v>
      </c>
      <c r="B343" s="41">
        <v>931</v>
      </c>
      <c r="C343" s="42" t="s">
        <v>359</v>
      </c>
      <c r="D343" s="43" t="s">
        <v>25</v>
      </c>
      <c r="E343" s="44">
        <v>0</v>
      </c>
      <c r="F343" s="41">
        <v>1</v>
      </c>
      <c r="G343" s="43">
        <v>1</v>
      </c>
      <c r="H343" s="41">
        <v>85121802</v>
      </c>
      <c r="I343" s="45" t="s">
        <v>26</v>
      </c>
      <c r="J343" s="41">
        <v>906250</v>
      </c>
      <c r="K343" s="8">
        <v>129285.72</v>
      </c>
      <c r="L343" s="8">
        <f t="shared" si="53"/>
        <v>4912.8599999999997</v>
      </c>
      <c r="M343" s="9">
        <f t="shared" si="60"/>
        <v>134198.57999999999</v>
      </c>
      <c r="N343" s="10">
        <v>153709</v>
      </c>
      <c r="O343" s="32">
        <v>159383.9</v>
      </c>
      <c r="P343" s="12">
        <v>156000</v>
      </c>
      <c r="Q343" s="13">
        <f t="shared" si="54"/>
        <v>134198.57999999999</v>
      </c>
      <c r="R343" s="14">
        <f t="shared" si="55"/>
        <v>159383.9</v>
      </c>
      <c r="S343" s="14">
        <f t="shared" si="56"/>
        <v>150822.87</v>
      </c>
      <c r="T343" s="14">
        <f t="shared" si="57"/>
        <v>154854.5</v>
      </c>
      <c r="U343" s="15">
        <f t="shared" si="58"/>
        <v>11325.350238569523</v>
      </c>
      <c r="V343" s="16">
        <f t="shared" si="59"/>
        <v>7.3135428667358865E-2</v>
      </c>
      <c r="W343" s="17">
        <f>Q343</f>
        <v>134198.57999999999</v>
      </c>
      <c r="X343" s="18" t="s">
        <v>16</v>
      </c>
    </row>
    <row r="344" spans="1:24" ht="27" x14ac:dyDescent="0.25">
      <c r="A344" s="45">
        <v>334</v>
      </c>
      <c r="B344" s="45">
        <v>931</v>
      </c>
      <c r="C344" s="46" t="s">
        <v>360</v>
      </c>
      <c r="D344" s="44" t="s">
        <v>25</v>
      </c>
      <c r="E344" s="44">
        <v>0</v>
      </c>
      <c r="F344" s="45">
        <v>1</v>
      </c>
      <c r="G344" s="44">
        <v>1</v>
      </c>
      <c r="H344" s="45">
        <v>85121802</v>
      </c>
      <c r="I344" s="45" t="s">
        <v>26</v>
      </c>
      <c r="J344" s="45">
        <v>906825</v>
      </c>
      <c r="K344" s="19"/>
      <c r="L344" s="19">
        <f t="shared" si="53"/>
        <v>0</v>
      </c>
      <c r="M344" s="20"/>
      <c r="N344" s="21">
        <v>156800</v>
      </c>
      <c r="O344" s="22">
        <v>206837.8</v>
      </c>
      <c r="P344" s="23"/>
      <c r="Q344" s="24">
        <f t="shared" si="54"/>
        <v>156800</v>
      </c>
      <c r="R344" s="25">
        <f t="shared" si="55"/>
        <v>206837.8</v>
      </c>
      <c r="S344" s="14">
        <f t="shared" si="56"/>
        <v>181818.9</v>
      </c>
      <c r="T344" s="25">
        <f t="shared" si="57"/>
        <v>181818.9</v>
      </c>
      <c r="U344" s="26">
        <f t="shared" si="58"/>
        <v>35382.067695656202</v>
      </c>
      <c r="V344" s="27">
        <f t="shared" si="59"/>
        <v>0.1946006036537247</v>
      </c>
      <c r="W344" s="28">
        <f>Q344</f>
        <v>156800</v>
      </c>
      <c r="X344" s="29" t="s">
        <v>16</v>
      </c>
    </row>
    <row r="345" spans="1:24" ht="27" x14ac:dyDescent="0.25">
      <c r="A345" s="45">
        <v>335</v>
      </c>
      <c r="B345" s="45">
        <v>931</v>
      </c>
      <c r="C345" s="46" t="s">
        <v>361</v>
      </c>
      <c r="D345" s="44" t="s">
        <v>25</v>
      </c>
      <c r="E345" s="44">
        <v>0</v>
      </c>
      <c r="F345" s="45">
        <v>1</v>
      </c>
      <c r="G345" s="44">
        <v>1</v>
      </c>
      <c r="H345" s="45">
        <v>85121802</v>
      </c>
      <c r="I345" s="45" t="s">
        <v>26</v>
      </c>
      <c r="J345" s="45">
        <v>905503</v>
      </c>
      <c r="K345" s="19"/>
      <c r="L345" s="19">
        <f t="shared" si="53"/>
        <v>0</v>
      </c>
      <c r="M345" s="20"/>
      <c r="N345" s="21">
        <v>165200</v>
      </c>
      <c r="O345" s="22">
        <v>152884</v>
      </c>
      <c r="P345" s="23"/>
      <c r="Q345" s="24">
        <f t="shared" si="54"/>
        <v>152884</v>
      </c>
      <c r="R345" s="25">
        <f t="shared" si="55"/>
        <v>165200</v>
      </c>
      <c r="S345" s="14">
        <f t="shared" si="56"/>
        <v>159042</v>
      </c>
      <c r="T345" s="25">
        <f t="shared" si="57"/>
        <v>159042</v>
      </c>
      <c r="U345" s="26">
        <f t="shared" si="58"/>
        <v>8708.7271170935201</v>
      </c>
      <c r="V345" s="27">
        <f t="shared" si="59"/>
        <v>5.4757404440924536E-2</v>
      </c>
      <c r="W345" s="28">
        <f>Q345</f>
        <v>152884</v>
      </c>
      <c r="X345" s="29" t="s">
        <v>16</v>
      </c>
    </row>
    <row r="346" spans="1:24" ht="27" x14ac:dyDescent="0.25">
      <c r="A346" s="45">
        <v>336</v>
      </c>
      <c r="B346" s="45">
        <v>931</v>
      </c>
      <c r="C346" s="46" t="s">
        <v>362</v>
      </c>
      <c r="D346" s="44" t="s">
        <v>25</v>
      </c>
      <c r="E346" s="47">
        <v>0</v>
      </c>
      <c r="F346" s="45">
        <v>1</v>
      </c>
      <c r="G346" s="44">
        <v>1</v>
      </c>
      <c r="H346" s="45">
        <v>85121802</v>
      </c>
      <c r="I346" s="48" t="s">
        <v>26</v>
      </c>
      <c r="J346" s="45" t="s">
        <v>363</v>
      </c>
      <c r="K346" s="19">
        <v>36000</v>
      </c>
      <c r="L346" s="19">
        <f t="shared" si="53"/>
        <v>1368</v>
      </c>
      <c r="M346" s="30">
        <f t="shared" si="60"/>
        <v>37368</v>
      </c>
      <c r="N346" s="21">
        <v>30000</v>
      </c>
      <c r="O346" s="22">
        <v>14048</v>
      </c>
      <c r="P346" s="23"/>
      <c r="Q346" s="24">
        <f t="shared" si="54"/>
        <v>14048</v>
      </c>
      <c r="R346" s="25">
        <f t="shared" si="55"/>
        <v>37368</v>
      </c>
      <c r="S346" s="14">
        <f t="shared" si="56"/>
        <v>27138.67</v>
      </c>
      <c r="T346" s="25">
        <f t="shared" si="57"/>
        <v>30000</v>
      </c>
      <c r="U346" s="26">
        <f t="shared" si="58"/>
        <v>11920.403572586511</v>
      </c>
      <c r="V346" s="27">
        <f t="shared" si="59"/>
        <v>0.39734678575288368</v>
      </c>
      <c r="W346" s="28">
        <f>S346</f>
        <v>27138.67</v>
      </c>
      <c r="X346" s="31" t="s">
        <v>18</v>
      </c>
    </row>
    <row r="347" spans="1:24" ht="27" x14ac:dyDescent="0.25">
      <c r="A347" s="41">
        <v>337</v>
      </c>
      <c r="B347" s="41">
        <v>931</v>
      </c>
      <c r="C347" s="42" t="s">
        <v>364</v>
      </c>
      <c r="D347" s="43" t="s">
        <v>25</v>
      </c>
      <c r="E347" s="44">
        <v>0</v>
      </c>
      <c r="F347" s="41">
        <v>1</v>
      </c>
      <c r="G347" s="43">
        <v>1</v>
      </c>
      <c r="H347" s="41">
        <v>85121802</v>
      </c>
      <c r="I347" s="45" t="s">
        <v>26</v>
      </c>
      <c r="J347" s="41">
        <v>908330</v>
      </c>
      <c r="K347" s="8"/>
      <c r="L347" s="8">
        <f t="shared" si="53"/>
        <v>0</v>
      </c>
      <c r="M347" s="9"/>
      <c r="N347" s="10">
        <v>170800</v>
      </c>
      <c r="O347" s="32">
        <v>195200</v>
      </c>
      <c r="P347" s="12"/>
      <c r="Q347" s="13">
        <f t="shared" si="54"/>
        <v>170800</v>
      </c>
      <c r="R347" s="14">
        <f t="shared" si="55"/>
        <v>195200</v>
      </c>
      <c r="S347" s="14">
        <f t="shared" si="56"/>
        <v>183000</v>
      </c>
      <c r="T347" s="14">
        <f t="shared" si="57"/>
        <v>183000</v>
      </c>
      <c r="U347" s="15">
        <f t="shared" si="58"/>
        <v>17253.405460951759</v>
      </c>
      <c r="V347" s="16">
        <f t="shared" si="59"/>
        <v>9.4280904158206336E-2</v>
      </c>
      <c r="W347" s="17">
        <f>Q347</f>
        <v>170800</v>
      </c>
      <c r="X347" s="18" t="s">
        <v>16</v>
      </c>
    </row>
    <row r="348" spans="1:24" ht="40.5" x14ac:dyDescent="0.25">
      <c r="A348" s="45">
        <v>338</v>
      </c>
      <c r="B348" s="45">
        <v>931</v>
      </c>
      <c r="C348" s="46" t="s">
        <v>365</v>
      </c>
      <c r="D348" s="44" t="s">
        <v>25</v>
      </c>
      <c r="E348" s="47">
        <v>0</v>
      </c>
      <c r="F348" s="45">
        <v>1</v>
      </c>
      <c r="G348" s="44">
        <v>1</v>
      </c>
      <c r="H348" s="45">
        <v>85121802</v>
      </c>
      <c r="I348" s="48" t="s">
        <v>26</v>
      </c>
      <c r="J348" s="45">
        <v>902036</v>
      </c>
      <c r="K348" s="19">
        <v>145800</v>
      </c>
      <c r="L348" s="19">
        <f t="shared" si="53"/>
        <v>5540.4</v>
      </c>
      <c r="M348" s="30">
        <f t="shared" si="60"/>
        <v>151340.4</v>
      </c>
      <c r="N348" s="21">
        <v>172200</v>
      </c>
      <c r="O348" s="22">
        <v>82683.899999999994</v>
      </c>
      <c r="P348" s="23"/>
      <c r="Q348" s="24">
        <f t="shared" si="54"/>
        <v>82683.899999999994</v>
      </c>
      <c r="R348" s="25">
        <f t="shared" si="55"/>
        <v>172200</v>
      </c>
      <c r="S348" s="14">
        <f t="shared" si="56"/>
        <v>135408.1</v>
      </c>
      <c r="T348" s="25">
        <f t="shared" si="57"/>
        <v>151340.4</v>
      </c>
      <c r="U348" s="26">
        <f t="shared" si="58"/>
        <v>46836.542114784614</v>
      </c>
      <c r="V348" s="27">
        <f t="shared" si="59"/>
        <v>0.30947811763933897</v>
      </c>
      <c r="W348" s="28">
        <f>S348</f>
        <v>135408.1</v>
      </c>
      <c r="X348" s="31" t="s">
        <v>18</v>
      </c>
    </row>
    <row r="349" spans="1:24" ht="40.5" x14ac:dyDescent="0.25">
      <c r="A349" s="45">
        <v>339</v>
      </c>
      <c r="B349" s="45">
        <v>931</v>
      </c>
      <c r="C349" s="46" t="s">
        <v>366</v>
      </c>
      <c r="D349" s="44" t="s">
        <v>25</v>
      </c>
      <c r="E349" s="47">
        <v>0</v>
      </c>
      <c r="F349" s="45">
        <v>1</v>
      </c>
      <c r="G349" s="44">
        <v>1</v>
      </c>
      <c r="H349" s="45">
        <v>85121802</v>
      </c>
      <c r="I349" s="48" t="s">
        <v>26</v>
      </c>
      <c r="J349" s="45">
        <v>903038</v>
      </c>
      <c r="K349" s="19"/>
      <c r="L349" s="19">
        <f t="shared" si="53"/>
        <v>0</v>
      </c>
      <c r="M349" s="30"/>
      <c r="N349" s="21">
        <v>181699</v>
      </c>
      <c r="O349" s="22">
        <v>74883.899999999994</v>
      </c>
      <c r="P349" s="23">
        <v>170400</v>
      </c>
      <c r="Q349" s="24">
        <f t="shared" si="54"/>
        <v>74883.899999999994</v>
      </c>
      <c r="R349" s="25">
        <f t="shared" si="55"/>
        <v>181699</v>
      </c>
      <c r="S349" s="14">
        <f t="shared" si="56"/>
        <v>142327.63</v>
      </c>
      <c r="T349" s="25">
        <f t="shared" si="57"/>
        <v>170400</v>
      </c>
      <c r="U349" s="26">
        <f t="shared" si="58"/>
        <v>58680.573656903929</v>
      </c>
      <c r="V349" s="27">
        <f t="shared" si="59"/>
        <v>0.34436956371422495</v>
      </c>
      <c r="W349" s="28">
        <f>S349</f>
        <v>142327.63</v>
      </c>
      <c r="X349" s="31" t="s">
        <v>18</v>
      </c>
    </row>
    <row r="350" spans="1:24" ht="27" x14ac:dyDescent="0.25">
      <c r="A350" s="41">
        <v>340</v>
      </c>
      <c r="B350" s="41">
        <v>931</v>
      </c>
      <c r="C350" s="42" t="s">
        <v>367</v>
      </c>
      <c r="D350" s="43" t="s">
        <v>25</v>
      </c>
      <c r="E350" s="44">
        <v>0</v>
      </c>
      <c r="F350" s="41">
        <v>1</v>
      </c>
      <c r="G350" s="43">
        <v>1</v>
      </c>
      <c r="H350" s="41">
        <v>85121802</v>
      </c>
      <c r="I350" s="45" t="s">
        <v>26</v>
      </c>
      <c r="J350" s="41">
        <v>904511</v>
      </c>
      <c r="K350" s="8"/>
      <c r="L350" s="8">
        <f t="shared" si="53"/>
        <v>0</v>
      </c>
      <c r="M350" s="9"/>
      <c r="N350" s="10">
        <v>182000</v>
      </c>
      <c r="O350" s="32">
        <v>224384</v>
      </c>
      <c r="P350" s="12">
        <v>156000</v>
      </c>
      <c r="Q350" s="13">
        <f t="shared" si="54"/>
        <v>156000</v>
      </c>
      <c r="R350" s="14">
        <f t="shared" si="55"/>
        <v>224384</v>
      </c>
      <c r="S350" s="14">
        <f t="shared" si="56"/>
        <v>187461.33</v>
      </c>
      <c r="T350" s="14">
        <f t="shared" si="57"/>
        <v>182000</v>
      </c>
      <c r="U350" s="15">
        <f t="shared" si="58"/>
        <v>34517.567778355064</v>
      </c>
      <c r="V350" s="16">
        <f t="shared" si="59"/>
        <v>0.18965696581513772</v>
      </c>
      <c r="W350" s="17">
        <f>Q350</f>
        <v>156000</v>
      </c>
      <c r="X350" s="18" t="s">
        <v>16</v>
      </c>
    </row>
    <row r="351" spans="1:24" ht="27" x14ac:dyDescent="0.25">
      <c r="A351" s="45">
        <v>341</v>
      </c>
      <c r="B351" s="45">
        <v>931</v>
      </c>
      <c r="C351" s="46" t="s">
        <v>368</v>
      </c>
      <c r="D351" s="44" t="s">
        <v>25</v>
      </c>
      <c r="E351" s="47">
        <v>0</v>
      </c>
      <c r="F351" s="45">
        <v>1</v>
      </c>
      <c r="G351" s="44">
        <v>1</v>
      </c>
      <c r="H351" s="45">
        <v>85121802</v>
      </c>
      <c r="I351" s="48" t="s">
        <v>26</v>
      </c>
      <c r="J351" s="45">
        <v>908441</v>
      </c>
      <c r="K351" s="19">
        <v>160380</v>
      </c>
      <c r="L351" s="19">
        <f t="shared" si="53"/>
        <v>6094.44</v>
      </c>
      <c r="M351" s="30">
        <f t="shared" si="60"/>
        <v>166474.44</v>
      </c>
      <c r="N351" s="21">
        <v>189000</v>
      </c>
      <c r="O351" s="22">
        <v>211200</v>
      </c>
      <c r="P351" s="23">
        <v>326251</v>
      </c>
      <c r="Q351" s="24">
        <f t="shared" si="54"/>
        <v>166474.44</v>
      </c>
      <c r="R351" s="25">
        <f t="shared" si="55"/>
        <v>326251</v>
      </c>
      <c r="S351" s="14">
        <f t="shared" si="56"/>
        <v>223231.35999999999</v>
      </c>
      <c r="T351" s="25">
        <f t="shared" si="57"/>
        <v>200100</v>
      </c>
      <c r="U351" s="26">
        <f t="shared" si="58"/>
        <v>71065.542106131921</v>
      </c>
      <c r="V351" s="27">
        <f t="shared" si="59"/>
        <v>0.35515013546292812</v>
      </c>
      <c r="W351" s="28">
        <f>S351</f>
        <v>223231.35999999999</v>
      </c>
      <c r="X351" s="31" t="s">
        <v>18</v>
      </c>
    </row>
    <row r="352" spans="1:24" ht="27" x14ac:dyDescent="0.25">
      <c r="A352" s="45">
        <v>342</v>
      </c>
      <c r="B352" s="45">
        <v>931</v>
      </c>
      <c r="C352" s="46" t="s">
        <v>369</v>
      </c>
      <c r="D352" s="44" t="s">
        <v>25</v>
      </c>
      <c r="E352" s="47">
        <v>0</v>
      </c>
      <c r="F352" s="45">
        <v>1</v>
      </c>
      <c r="G352" s="44">
        <v>1</v>
      </c>
      <c r="H352" s="45">
        <v>85121802</v>
      </c>
      <c r="I352" s="48" t="s">
        <v>26</v>
      </c>
      <c r="J352" s="45">
        <v>903859</v>
      </c>
      <c r="K352" s="19">
        <v>9207</v>
      </c>
      <c r="L352" s="19">
        <f t="shared" si="53"/>
        <v>349.87</v>
      </c>
      <c r="M352" s="30">
        <f t="shared" si="60"/>
        <v>9556.8700000000008</v>
      </c>
      <c r="N352" s="21">
        <v>10044</v>
      </c>
      <c r="O352" s="22">
        <v>15217.8</v>
      </c>
      <c r="P352" s="23"/>
      <c r="Q352" s="24">
        <f t="shared" si="54"/>
        <v>9556.8700000000008</v>
      </c>
      <c r="R352" s="25">
        <f t="shared" si="55"/>
        <v>15217.8</v>
      </c>
      <c r="S352" s="14">
        <f t="shared" si="56"/>
        <v>11606.22</v>
      </c>
      <c r="T352" s="25">
        <f t="shared" si="57"/>
        <v>10044</v>
      </c>
      <c r="U352" s="26">
        <f t="shared" si="58"/>
        <v>3137.1863864987904</v>
      </c>
      <c r="V352" s="27">
        <f t="shared" si="59"/>
        <v>0.31234432362592496</v>
      </c>
      <c r="W352" s="28">
        <f>S352</f>
        <v>11606.22</v>
      </c>
      <c r="X352" s="31" t="s">
        <v>18</v>
      </c>
    </row>
    <row r="353" spans="1:24" ht="27" x14ac:dyDescent="0.25">
      <c r="A353" s="45">
        <v>343</v>
      </c>
      <c r="B353" s="45">
        <v>931</v>
      </c>
      <c r="C353" s="46" t="s">
        <v>370</v>
      </c>
      <c r="D353" s="44" t="s">
        <v>25</v>
      </c>
      <c r="E353" s="47">
        <v>0</v>
      </c>
      <c r="F353" s="45">
        <v>1</v>
      </c>
      <c r="G353" s="44">
        <v>1</v>
      </c>
      <c r="H353" s="45">
        <v>85121802</v>
      </c>
      <c r="I353" s="48" t="s">
        <v>26</v>
      </c>
      <c r="J353" s="45">
        <v>903860</v>
      </c>
      <c r="K353" s="19">
        <v>8827.5</v>
      </c>
      <c r="L353" s="19">
        <f t="shared" si="53"/>
        <v>335.45</v>
      </c>
      <c r="M353" s="30">
        <f t="shared" si="60"/>
        <v>9162.9500000000007</v>
      </c>
      <c r="N353" s="21">
        <v>9630</v>
      </c>
      <c r="O353" s="22">
        <v>15867.8</v>
      </c>
      <c r="P353" s="23">
        <v>34819.4</v>
      </c>
      <c r="Q353" s="24">
        <f t="shared" si="54"/>
        <v>9162.9500000000007</v>
      </c>
      <c r="R353" s="25">
        <f t="shared" si="55"/>
        <v>34819.4</v>
      </c>
      <c r="S353" s="14">
        <f t="shared" si="56"/>
        <v>17370.04</v>
      </c>
      <c r="T353" s="25">
        <f t="shared" si="57"/>
        <v>12748.9</v>
      </c>
      <c r="U353" s="26">
        <f t="shared" si="58"/>
        <v>12027.765584913315</v>
      </c>
      <c r="V353" s="27">
        <f t="shared" si="59"/>
        <v>0.94343555796290779</v>
      </c>
      <c r="W353" s="28">
        <f>S353</f>
        <v>17370.04</v>
      </c>
      <c r="X353" s="31" t="s">
        <v>18</v>
      </c>
    </row>
    <row r="354" spans="1:24" ht="40.5" x14ac:dyDescent="0.25">
      <c r="A354" s="41">
        <v>344</v>
      </c>
      <c r="B354" s="41">
        <v>931</v>
      </c>
      <c r="C354" s="42" t="s">
        <v>371</v>
      </c>
      <c r="D354" s="43" t="s">
        <v>25</v>
      </c>
      <c r="E354" s="44">
        <v>0</v>
      </c>
      <c r="F354" s="41">
        <v>1</v>
      </c>
      <c r="G354" s="43">
        <v>1</v>
      </c>
      <c r="H354" s="41">
        <v>85121802</v>
      </c>
      <c r="I354" s="45" t="s">
        <v>26</v>
      </c>
      <c r="J354" s="41">
        <v>906837</v>
      </c>
      <c r="K354" s="8"/>
      <c r="L354" s="8">
        <f t="shared" si="53"/>
        <v>0</v>
      </c>
      <c r="M354" s="9"/>
      <c r="N354" s="10">
        <v>200490</v>
      </c>
      <c r="O354" s="32">
        <v>136767.79999999999</v>
      </c>
      <c r="P354" s="12"/>
      <c r="Q354" s="13">
        <f t="shared" si="54"/>
        <v>136767.79999999999</v>
      </c>
      <c r="R354" s="14">
        <f t="shared" si="55"/>
        <v>200490</v>
      </c>
      <c r="S354" s="14">
        <f t="shared" si="56"/>
        <v>168628.9</v>
      </c>
      <c r="T354" s="14">
        <f t="shared" si="57"/>
        <v>168628.9</v>
      </c>
      <c r="U354" s="15">
        <f t="shared" si="58"/>
        <v>45058.399732125399</v>
      </c>
      <c r="V354" s="16">
        <f t="shared" si="59"/>
        <v>0.26720449301469323</v>
      </c>
      <c r="W354" s="17">
        <f t="shared" ref="W354:W360" si="61">Q354</f>
        <v>136767.79999999999</v>
      </c>
      <c r="X354" s="18" t="s">
        <v>16</v>
      </c>
    </row>
    <row r="355" spans="1:24" ht="54" x14ac:dyDescent="0.25">
      <c r="A355" s="45">
        <v>345</v>
      </c>
      <c r="B355" s="45">
        <v>931</v>
      </c>
      <c r="C355" s="46" t="s">
        <v>372</v>
      </c>
      <c r="D355" s="44" t="s">
        <v>25</v>
      </c>
      <c r="E355" s="44">
        <v>0</v>
      </c>
      <c r="F355" s="45">
        <v>1</v>
      </c>
      <c r="G355" s="44">
        <v>1</v>
      </c>
      <c r="H355" s="45">
        <v>85121802</v>
      </c>
      <c r="I355" s="45" t="s">
        <v>26</v>
      </c>
      <c r="J355" s="45">
        <v>903065</v>
      </c>
      <c r="K355" s="19">
        <v>103230</v>
      </c>
      <c r="L355" s="19">
        <f t="shared" si="53"/>
        <v>3922.74</v>
      </c>
      <c r="M355" s="20">
        <f t="shared" si="60"/>
        <v>107152.74</v>
      </c>
      <c r="N355" s="21">
        <v>103230</v>
      </c>
      <c r="O355" s="22">
        <v>94384</v>
      </c>
      <c r="P355" s="23">
        <v>107091</v>
      </c>
      <c r="Q355" s="24">
        <f t="shared" si="54"/>
        <v>94384</v>
      </c>
      <c r="R355" s="25">
        <f t="shared" si="55"/>
        <v>107152.74</v>
      </c>
      <c r="S355" s="14">
        <f t="shared" si="56"/>
        <v>102964.44</v>
      </c>
      <c r="T355" s="25">
        <f t="shared" si="57"/>
        <v>105160.5</v>
      </c>
      <c r="U355" s="26">
        <f t="shared" si="58"/>
        <v>6007.3518023252163</v>
      </c>
      <c r="V355" s="27">
        <f t="shared" si="59"/>
        <v>5.7125553818450997E-2</v>
      </c>
      <c r="W355" s="28">
        <f t="shared" si="61"/>
        <v>94384</v>
      </c>
      <c r="X355" s="29" t="s">
        <v>16</v>
      </c>
    </row>
    <row r="356" spans="1:24" ht="40.5" x14ac:dyDescent="0.25">
      <c r="A356" s="45">
        <v>346</v>
      </c>
      <c r="B356" s="45">
        <v>931</v>
      </c>
      <c r="C356" s="46" t="s">
        <v>373</v>
      </c>
      <c r="D356" s="44" t="s">
        <v>25</v>
      </c>
      <c r="E356" s="44">
        <v>0</v>
      </c>
      <c r="F356" s="45">
        <v>1</v>
      </c>
      <c r="G356" s="44">
        <v>1</v>
      </c>
      <c r="H356" s="45">
        <v>85121802</v>
      </c>
      <c r="I356" s="45" t="s">
        <v>26</v>
      </c>
      <c r="J356" s="45">
        <v>906841</v>
      </c>
      <c r="K356" s="19">
        <v>73800</v>
      </c>
      <c r="L356" s="19">
        <f t="shared" si="53"/>
        <v>2804.4</v>
      </c>
      <c r="M356" s="20">
        <f t="shared" si="60"/>
        <v>76604.399999999994</v>
      </c>
      <c r="N356" s="21">
        <v>90200</v>
      </c>
      <c r="O356" s="22">
        <v>109984</v>
      </c>
      <c r="P356" s="23">
        <v>85000</v>
      </c>
      <c r="Q356" s="24">
        <f t="shared" si="54"/>
        <v>76604.399999999994</v>
      </c>
      <c r="R356" s="25">
        <f t="shared" si="55"/>
        <v>109984</v>
      </c>
      <c r="S356" s="14">
        <f t="shared" si="56"/>
        <v>90447.1</v>
      </c>
      <c r="T356" s="25">
        <f t="shared" si="57"/>
        <v>87600</v>
      </c>
      <c r="U356" s="26">
        <f t="shared" si="58"/>
        <v>14177.949566374744</v>
      </c>
      <c r="V356" s="27">
        <f t="shared" si="59"/>
        <v>0.16184873934217744</v>
      </c>
      <c r="W356" s="28">
        <f t="shared" si="61"/>
        <v>76604.399999999994</v>
      </c>
      <c r="X356" s="29" t="s">
        <v>16</v>
      </c>
    </row>
    <row r="357" spans="1:24" ht="27" x14ac:dyDescent="0.25">
      <c r="A357" s="45">
        <v>347</v>
      </c>
      <c r="B357" s="45">
        <v>931</v>
      </c>
      <c r="C357" s="46" t="s">
        <v>374</v>
      </c>
      <c r="D357" s="44" t="s">
        <v>25</v>
      </c>
      <c r="E357" s="44">
        <v>0</v>
      </c>
      <c r="F357" s="45">
        <v>1</v>
      </c>
      <c r="G357" s="44">
        <v>1</v>
      </c>
      <c r="H357" s="45">
        <v>85121802</v>
      </c>
      <c r="I357" s="45" t="s">
        <v>26</v>
      </c>
      <c r="J357" s="45">
        <v>904510</v>
      </c>
      <c r="K357" s="19">
        <v>27456</v>
      </c>
      <c r="L357" s="19">
        <f t="shared" si="53"/>
        <v>1043.33</v>
      </c>
      <c r="M357" s="20">
        <f t="shared" si="60"/>
        <v>28499.33</v>
      </c>
      <c r="N357" s="21">
        <v>29952</v>
      </c>
      <c r="O357" s="22">
        <v>29383.9</v>
      </c>
      <c r="P357" s="23">
        <v>24000</v>
      </c>
      <c r="Q357" s="24">
        <f t="shared" si="54"/>
        <v>24000</v>
      </c>
      <c r="R357" s="25">
        <f t="shared" si="55"/>
        <v>29952</v>
      </c>
      <c r="S357" s="14">
        <f t="shared" si="56"/>
        <v>27958.81</v>
      </c>
      <c r="T357" s="25">
        <f t="shared" si="57"/>
        <v>28941.615000000002</v>
      </c>
      <c r="U357" s="26">
        <f t="shared" si="58"/>
        <v>2706.0442451836716</v>
      </c>
      <c r="V357" s="27">
        <f t="shared" si="59"/>
        <v>9.3500112042250283E-2</v>
      </c>
      <c r="W357" s="28">
        <f t="shared" si="61"/>
        <v>24000</v>
      </c>
      <c r="X357" s="29" t="s">
        <v>16</v>
      </c>
    </row>
    <row r="358" spans="1:24" ht="27" x14ac:dyDescent="0.25">
      <c r="A358" s="45">
        <v>348</v>
      </c>
      <c r="B358" s="45">
        <v>931</v>
      </c>
      <c r="C358" s="46" t="s">
        <v>375</v>
      </c>
      <c r="D358" s="44" t="s">
        <v>25</v>
      </c>
      <c r="E358" s="44">
        <v>0</v>
      </c>
      <c r="F358" s="45">
        <v>1</v>
      </c>
      <c r="G358" s="44">
        <v>1</v>
      </c>
      <c r="H358" s="45">
        <v>85121802</v>
      </c>
      <c r="I358" s="45" t="s">
        <v>26</v>
      </c>
      <c r="J358" s="45">
        <v>904108</v>
      </c>
      <c r="K358" s="19">
        <v>24981</v>
      </c>
      <c r="L358" s="19">
        <f t="shared" si="53"/>
        <v>949.28</v>
      </c>
      <c r="M358" s="20">
        <f t="shared" si="60"/>
        <v>25930.28</v>
      </c>
      <c r="N358" s="21">
        <v>27252</v>
      </c>
      <c r="O358" s="22">
        <v>32637.8</v>
      </c>
      <c r="P358" s="23"/>
      <c r="Q358" s="24">
        <f t="shared" si="54"/>
        <v>25930.28</v>
      </c>
      <c r="R358" s="25">
        <f t="shared" si="55"/>
        <v>32637.8</v>
      </c>
      <c r="S358" s="14">
        <f t="shared" si="56"/>
        <v>28606.69</v>
      </c>
      <c r="T358" s="25">
        <f t="shared" si="57"/>
        <v>27252</v>
      </c>
      <c r="U358" s="26">
        <f t="shared" si="58"/>
        <v>3553.0411844127657</v>
      </c>
      <c r="V358" s="27">
        <f t="shared" si="59"/>
        <v>0.13037726348204776</v>
      </c>
      <c r="W358" s="28">
        <f t="shared" si="61"/>
        <v>25930.28</v>
      </c>
      <c r="X358" s="29" t="s">
        <v>16</v>
      </c>
    </row>
    <row r="359" spans="1:24" ht="27" x14ac:dyDescent="0.25">
      <c r="A359" s="45">
        <v>349</v>
      </c>
      <c r="B359" s="45">
        <v>931</v>
      </c>
      <c r="C359" s="46" t="s">
        <v>376</v>
      </c>
      <c r="D359" s="44" t="s">
        <v>25</v>
      </c>
      <c r="E359" s="44">
        <v>0</v>
      </c>
      <c r="F359" s="45">
        <v>1</v>
      </c>
      <c r="G359" s="44">
        <v>1</v>
      </c>
      <c r="H359" s="45">
        <v>85121802</v>
      </c>
      <c r="I359" s="45" t="s">
        <v>26</v>
      </c>
      <c r="J359" s="45">
        <v>904109</v>
      </c>
      <c r="K359" s="19">
        <v>31740.5</v>
      </c>
      <c r="L359" s="19">
        <f t="shared" si="53"/>
        <v>1206.1400000000001</v>
      </c>
      <c r="M359" s="20">
        <f t="shared" si="60"/>
        <v>32946.639999999999</v>
      </c>
      <c r="N359" s="21">
        <v>34626</v>
      </c>
      <c r="O359" s="22">
        <v>32637.8</v>
      </c>
      <c r="P359" s="23">
        <v>20400</v>
      </c>
      <c r="Q359" s="24">
        <f t="shared" si="54"/>
        <v>20400</v>
      </c>
      <c r="R359" s="25">
        <f t="shared" si="55"/>
        <v>34626</v>
      </c>
      <c r="S359" s="14">
        <f t="shared" si="56"/>
        <v>30152.61</v>
      </c>
      <c r="T359" s="25">
        <f t="shared" si="57"/>
        <v>32792.22</v>
      </c>
      <c r="U359" s="26">
        <f t="shared" si="58"/>
        <v>6560.1674999245606</v>
      </c>
      <c r="V359" s="27">
        <f t="shared" si="59"/>
        <v>0.20005255819595502</v>
      </c>
      <c r="W359" s="28">
        <f t="shared" si="61"/>
        <v>20400</v>
      </c>
      <c r="X359" s="29" t="s">
        <v>16</v>
      </c>
    </row>
    <row r="360" spans="1:24" ht="40.5" x14ac:dyDescent="0.25">
      <c r="A360" s="45">
        <v>350</v>
      </c>
      <c r="B360" s="45">
        <v>931</v>
      </c>
      <c r="C360" s="46" t="s">
        <v>377</v>
      </c>
      <c r="D360" s="44" t="s">
        <v>25</v>
      </c>
      <c r="E360" s="44">
        <v>0</v>
      </c>
      <c r="F360" s="45">
        <v>1</v>
      </c>
      <c r="G360" s="44">
        <v>1</v>
      </c>
      <c r="H360" s="45">
        <v>85121802</v>
      </c>
      <c r="I360" s="45" t="s">
        <v>26</v>
      </c>
      <c r="J360" s="45">
        <v>906837</v>
      </c>
      <c r="K360" s="19"/>
      <c r="L360" s="19">
        <f t="shared" si="53"/>
        <v>0</v>
      </c>
      <c r="M360" s="20"/>
      <c r="N360" s="21">
        <v>200490</v>
      </c>
      <c r="O360" s="22">
        <v>136767.79999999999</v>
      </c>
      <c r="P360" s="23"/>
      <c r="Q360" s="24">
        <f t="shared" si="54"/>
        <v>136767.79999999999</v>
      </c>
      <c r="R360" s="25">
        <f t="shared" si="55"/>
        <v>200490</v>
      </c>
      <c r="S360" s="14">
        <f t="shared" si="56"/>
        <v>168628.9</v>
      </c>
      <c r="T360" s="25">
        <f t="shared" si="57"/>
        <v>168628.9</v>
      </c>
      <c r="U360" s="26">
        <f t="shared" si="58"/>
        <v>45058.399732125399</v>
      </c>
      <c r="V360" s="27">
        <f t="shared" si="59"/>
        <v>0.26720449301469323</v>
      </c>
      <c r="W360" s="28">
        <f t="shared" si="61"/>
        <v>136767.79999999999</v>
      </c>
      <c r="X360" s="29" t="s">
        <v>16</v>
      </c>
    </row>
    <row r="361" spans="1:24" ht="40.5" x14ac:dyDescent="0.25">
      <c r="A361" s="45">
        <v>351</v>
      </c>
      <c r="B361" s="45">
        <v>931</v>
      </c>
      <c r="C361" s="46" t="s">
        <v>378</v>
      </c>
      <c r="D361" s="44" t="s">
        <v>25</v>
      </c>
      <c r="E361" s="47">
        <v>0</v>
      </c>
      <c r="F361" s="45">
        <v>1</v>
      </c>
      <c r="G361" s="44">
        <v>1</v>
      </c>
      <c r="H361" s="45">
        <v>85121802</v>
      </c>
      <c r="I361" s="48" t="s">
        <v>26</v>
      </c>
      <c r="J361" s="45">
        <v>906913</v>
      </c>
      <c r="K361" s="19">
        <v>16956.5</v>
      </c>
      <c r="L361" s="19">
        <f t="shared" si="53"/>
        <v>644.35</v>
      </c>
      <c r="M361" s="30">
        <f t="shared" si="60"/>
        <v>17600.849999999999</v>
      </c>
      <c r="N361" s="21">
        <v>18498</v>
      </c>
      <c r="O361" s="22">
        <v>17817.8</v>
      </c>
      <c r="P361" s="23">
        <v>49450</v>
      </c>
      <c r="Q361" s="24">
        <f t="shared" si="54"/>
        <v>17600.849999999999</v>
      </c>
      <c r="R361" s="25">
        <f t="shared" si="55"/>
        <v>49450</v>
      </c>
      <c r="S361" s="14">
        <f t="shared" si="56"/>
        <v>25841.66</v>
      </c>
      <c r="T361" s="25">
        <f t="shared" si="57"/>
        <v>18157.900000000001</v>
      </c>
      <c r="U361" s="26">
        <f t="shared" si="58"/>
        <v>15743.531354251238</v>
      </c>
      <c r="V361" s="27">
        <f t="shared" si="59"/>
        <v>0.86703480877476125</v>
      </c>
      <c r="W361" s="28">
        <f>S361</f>
        <v>25841.66</v>
      </c>
      <c r="X361" s="31" t="s">
        <v>18</v>
      </c>
    </row>
    <row r="362" spans="1:24" ht="27" x14ac:dyDescent="0.25">
      <c r="A362" s="45">
        <v>352</v>
      </c>
      <c r="B362" s="45">
        <v>931</v>
      </c>
      <c r="C362" s="46" t="s">
        <v>379</v>
      </c>
      <c r="D362" s="44" t="s">
        <v>25</v>
      </c>
      <c r="E362" s="47">
        <v>0</v>
      </c>
      <c r="F362" s="45">
        <v>1</v>
      </c>
      <c r="G362" s="44">
        <v>1</v>
      </c>
      <c r="H362" s="45">
        <v>85121802</v>
      </c>
      <c r="I362" s="48" t="s">
        <v>26</v>
      </c>
      <c r="J362" s="45">
        <v>906914</v>
      </c>
      <c r="K362" s="19"/>
      <c r="L362" s="19">
        <f t="shared" si="53"/>
        <v>0</v>
      </c>
      <c r="M362" s="30"/>
      <c r="N362" s="21">
        <v>5800</v>
      </c>
      <c r="O362" s="22">
        <v>17818</v>
      </c>
      <c r="P362" s="23"/>
      <c r="Q362" s="24">
        <f t="shared" si="54"/>
        <v>5800</v>
      </c>
      <c r="R362" s="25">
        <f t="shared" si="55"/>
        <v>17818</v>
      </c>
      <c r="S362" s="14">
        <f t="shared" si="56"/>
        <v>11809</v>
      </c>
      <c r="T362" s="25">
        <f t="shared" si="57"/>
        <v>11809</v>
      </c>
      <c r="U362" s="26">
        <f t="shared" si="58"/>
        <v>8498.0092962999279</v>
      </c>
      <c r="V362" s="27">
        <f t="shared" si="59"/>
        <v>0.71962141555592585</v>
      </c>
      <c r="W362" s="28">
        <f>S362</f>
        <v>11809</v>
      </c>
      <c r="X362" s="31" t="s">
        <v>18</v>
      </c>
    </row>
    <row r="363" spans="1:24" ht="40.5" x14ac:dyDescent="0.25">
      <c r="A363" s="45">
        <v>353</v>
      </c>
      <c r="B363" s="45">
        <v>931</v>
      </c>
      <c r="C363" s="46" t="s">
        <v>380</v>
      </c>
      <c r="D363" s="44" t="s">
        <v>25</v>
      </c>
      <c r="E363" s="47">
        <v>0</v>
      </c>
      <c r="F363" s="45">
        <v>1</v>
      </c>
      <c r="G363" s="44">
        <v>1</v>
      </c>
      <c r="H363" s="45">
        <v>85121802</v>
      </c>
      <c r="I363" s="48" t="s">
        <v>26</v>
      </c>
      <c r="J363" s="45">
        <v>906914</v>
      </c>
      <c r="K363" s="19"/>
      <c r="L363" s="19">
        <f t="shared" si="53"/>
        <v>0</v>
      </c>
      <c r="M363" s="30"/>
      <c r="N363" s="21">
        <v>5800</v>
      </c>
      <c r="O363" s="22">
        <v>17818</v>
      </c>
      <c r="P363" s="23">
        <v>13802</v>
      </c>
      <c r="Q363" s="24">
        <f t="shared" si="54"/>
        <v>5800</v>
      </c>
      <c r="R363" s="25">
        <f t="shared" si="55"/>
        <v>17818</v>
      </c>
      <c r="S363" s="14">
        <f t="shared" si="56"/>
        <v>12473.33</v>
      </c>
      <c r="T363" s="25">
        <f t="shared" si="57"/>
        <v>13802</v>
      </c>
      <c r="U363" s="26">
        <f t="shared" si="58"/>
        <v>6118.1776153797091</v>
      </c>
      <c r="V363" s="27">
        <f t="shared" si="59"/>
        <v>0.44328196025066724</v>
      </c>
      <c r="W363" s="28">
        <f>S363</f>
        <v>12473.33</v>
      </c>
      <c r="X363" s="31" t="s">
        <v>18</v>
      </c>
    </row>
    <row r="364" spans="1:24" ht="27" x14ac:dyDescent="0.25">
      <c r="A364" s="41">
        <v>354</v>
      </c>
      <c r="B364" s="41">
        <v>931</v>
      </c>
      <c r="C364" s="42" t="s">
        <v>381</v>
      </c>
      <c r="D364" s="43" t="s">
        <v>25</v>
      </c>
      <c r="E364" s="44">
        <v>0</v>
      </c>
      <c r="F364" s="41">
        <v>1</v>
      </c>
      <c r="G364" s="43">
        <v>1</v>
      </c>
      <c r="H364" s="41">
        <v>85121802</v>
      </c>
      <c r="I364" s="45" t="s">
        <v>26</v>
      </c>
      <c r="J364" s="41">
        <v>908832</v>
      </c>
      <c r="K364" s="8">
        <v>182250</v>
      </c>
      <c r="L364" s="8">
        <f t="shared" si="53"/>
        <v>6925.5</v>
      </c>
      <c r="M364" s="9">
        <f t="shared" si="60"/>
        <v>189175.5</v>
      </c>
      <c r="N364" s="10">
        <v>203000</v>
      </c>
      <c r="O364" s="32">
        <v>126884</v>
      </c>
      <c r="P364" s="12">
        <v>110895.4</v>
      </c>
      <c r="Q364" s="13">
        <f t="shared" si="54"/>
        <v>110895.4</v>
      </c>
      <c r="R364" s="14">
        <f t="shared" si="55"/>
        <v>203000</v>
      </c>
      <c r="S364" s="14">
        <f t="shared" si="56"/>
        <v>157488.73000000001</v>
      </c>
      <c r="T364" s="14">
        <f t="shared" si="57"/>
        <v>158029.75</v>
      </c>
      <c r="U364" s="15">
        <f t="shared" si="58"/>
        <v>45397.925756240969</v>
      </c>
      <c r="V364" s="16">
        <f t="shared" si="59"/>
        <v>0.28727455277402497</v>
      </c>
      <c r="W364" s="17">
        <f>Q364</f>
        <v>110895.4</v>
      </c>
      <c r="X364" s="18" t="s">
        <v>16</v>
      </c>
    </row>
    <row r="365" spans="1:24" ht="27" x14ac:dyDescent="0.25">
      <c r="A365" s="45">
        <v>355</v>
      </c>
      <c r="B365" s="45">
        <v>931</v>
      </c>
      <c r="C365" s="46" t="s">
        <v>382</v>
      </c>
      <c r="D365" s="44" t="s">
        <v>25</v>
      </c>
      <c r="E365" s="47">
        <v>0</v>
      </c>
      <c r="F365" s="45">
        <v>1</v>
      </c>
      <c r="G365" s="44">
        <v>1</v>
      </c>
      <c r="H365" s="45">
        <v>85121802</v>
      </c>
      <c r="I365" s="48" t="s">
        <v>26</v>
      </c>
      <c r="J365" s="45">
        <v>904720</v>
      </c>
      <c r="K365" s="19">
        <v>182250</v>
      </c>
      <c r="L365" s="19">
        <f t="shared" si="53"/>
        <v>6925.5</v>
      </c>
      <c r="M365" s="30">
        <f t="shared" si="60"/>
        <v>189175.5</v>
      </c>
      <c r="N365" s="21">
        <v>210000</v>
      </c>
      <c r="O365" s="22">
        <v>198384</v>
      </c>
      <c r="P365" s="23">
        <v>54424</v>
      </c>
      <c r="Q365" s="24">
        <f t="shared" si="54"/>
        <v>54424</v>
      </c>
      <c r="R365" s="25">
        <f t="shared" si="55"/>
        <v>210000</v>
      </c>
      <c r="S365" s="14">
        <f t="shared" si="56"/>
        <v>162995.88</v>
      </c>
      <c r="T365" s="25">
        <f t="shared" si="57"/>
        <v>193779.75</v>
      </c>
      <c r="U365" s="26">
        <f t="shared" si="58"/>
        <v>72881.026255552279</v>
      </c>
      <c r="V365" s="27">
        <f t="shared" si="59"/>
        <v>0.3761023855978361</v>
      </c>
      <c r="W365" s="28">
        <f>S365</f>
        <v>162995.88</v>
      </c>
      <c r="X365" s="31" t="s">
        <v>18</v>
      </c>
    </row>
    <row r="366" spans="1:24" ht="27" x14ac:dyDescent="0.25">
      <c r="A366" s="41">
        <v>356</v>
      </c>
      <c r="B366" s="41">
        <v>931</v>
      </c>
      <c r="C366" s="42" t="s">
        <v>383</v>
      </c>
      <c r="D366" s="43" t="s">
        <v>25</v>
      </c>
      <c r="E366" s="44">
        <v>0</v>
      </c>
      <c r="F366" s="41">
        <v>1</v>
      </c>
      <c r="G366" s="43">
        <v>1</v>
      </c>
      <c r="H366" s="41">
        <v>85121802</v>
      </c>
      <c r="I366" s="45" t="s">
        <v>26</v>
      </c>
      <c r="J366" s="41">
        <v>906711</v>
      </c>
      <c r="K366" s="8"/>
      <c r="L366" s="8">
        <f t="shared" si="53"/>
        <v>0</v>
      </c>
      <c r="M366" s="9"/>
      <c r="N366" s="10">
        <v>210000</v>
      </c>
      <c r="O366" s="32">
        <v>191883.9</v>
      </c>
      <c r="P366" s="12"/>
      <c r="Q366" s="13">
        <f t="shared" si="54"/>
        <v>191883.9</v>
      </c>
      <c r="R366" s="14">
        <f t="shared" si="55"/>
        <v>210000</v>
      </c>
      <c r="S366" s="14">
        <f t="shared" si="56"/>
        <v>200941.95</v>
      </c>
      <c r="T366" s="14">
        <f t="shared" si="57"/>
        <v>200941.95</v>
      </c>
      <c r="U366" s="15">
        <f t="shared" si="58"/>
        <v>12810.017158653618</v>
      </c>
      <c r="V366" s="16">
        <f t="shared" si="59"/>
        <v>6.3749839984401549E-2</v>
      </c>
      <c r="W366" s="17">
        <f>Q366</f>
        <v>191883.9</v>
      </c>
      <c r="X366" s="18" t="s">
        <v>16</v>
      </c>
    </row>
    <row r="367" spans="1:24" ht="27" x14ac:dyDescent="0.25">
      <c r="A367" s="45">
        <v>357</v>
      </c>
      <c r="B367" s="45">
        <v>931</v>
      </c>
      <c r="C367" s="46" t="s">
        <v>384</v>
      </c>
      <c r="D367" s="44" t="s">
        <v>25</v>
      </c>
      <c r="E367" s="44">
        <v>0</v>
      </c>
      <c r="F367" s="45">
        <v>1</v>
      </c>
      <c r="G367" s="44">
        <v>1</v>
      </c>
      <c r="H367" s="45">
        <v>85121802</v>
      </c>
      <c r="I367" s="45" t="s">
        <v>26</v>
      </c>
      <c r="J367" s="45">
        <v>906711</v>
      </c>
      <c r="K367" s="19"/>
      <c r="L367" s="19">
        <f t="shared" si="53"/>
        <v>0</v>
      </c>
      <c r="M367" s="20"/>
      <c r="N367" s="21">
        <v>210000</v>
      </c>
      <c r="O367" s="22">
        <v>191883.9</v>
      </c>
      <c r="P367" s="23"/>
      <c r="Q367" s="24">
        <f t="shared" si="54"/>
        <v>191883.9</v>
      </c>
      <c r="R367" s="25">
        <f t="shared" si="55"/>
        <v>210000</v>
      </c>
      <c r="S367" s="14">
        <f t="shared" si="56"/>
        <v>200941.95</v>
      </c>
      <c r="T367" s="25">
        <f t="shared" si="57"/>
        <v>200941.95</v>
      </c>
      <c r="U367" s="26">
        <f t="shared" si="58"/>
        <v>12810.017158653618</v>
      </c>
      <c r="V367" s="27">
        <f t="shared" si="59"/>
        <v>6.3749839984401549E-2</v>
      </c>
      <c r="W367" s="28">
        <f>Q367</f>
        <v>191883.9</v>
      </c>
      <c r="X367" s="29" t="s">
        <v>16</v>
      </c>
    </row>
    <row r="368" spans="1:24" ht="27" x14ac:dyDescent="0.25">
      <c r="A368" s="45">
        <v>358</v>
      </c>
      <c r="B368" s="45">
        <v>931</v>
      </c>
      <c r="C368" s="46" t="s">
        <v>385</v>
      </c>
      <c r="D368" s="44" t="s">
        <v>25</v>
      </c>
      <c r="E368" s="47">
        <v>0</v>
      </c>
      <c r="F368" s="45">
        <v>1</v>
      </c>
      <c r="G368" s="44">
        <v>1</v>
      </c>
      <c r="H368" s="45">
        <v>85121802</v>
      </c>
      <c r="I368" s="48" t="s">
        <v>26</v>
      </c>
      <c r="J368" s="45">
        <v>907103</v>
      </c>
      <c r="K368" s="19">
        <v>2799</v>
      </c>
      <c r="L368" s="19">
        <f t="shared" si="53"/>
        <v>106.36</v>
      </c>
      <c r="M368" s="30">
        <f t="shared" si="60"/>
        <v>2905.36</v>
      </c>
      <c r="N368" s="21">
        <v>3174</v>
      </c>
      <c r="O368" s="22">
        <v>8197.7999999999993</v>
      </c>
      <c r="P368" s="23">
        <v>7129</v>
      </c>
      <c r="Q368" s="24">
        <f t="shared" si="54"/>
        <v>2905.36</v>
      </c>
      <c r="R368" s="25">
        <f t="shared" si="55"/>
        <v>8197.7999999999993</v>
      </c>
      <c r="S368" s="14">
        <f t="shared" si="56"/>
        <v>5351.54</v>
      </c>
      <c r="T368" s="25">
        <f t="shared" si="57"/>
        <v>5151.5</v>
      </c>
      <c r="U368" s="26">
        <f t="shared" si="58"/>
        <v>2707.1533070244341</v>
      </c>
      <c r="V368" s="27">
        <f t="shared" si="59"/>
        <v>0.52550777579820129</v>
      </c>
      <c r="W368" s="28">
        <f>S368</f>
        <v>5351.54</v>
      </c>
      <c r="X368" s="31" t="s">
        <v>18</v>
      </c>
    </row>
    <row r="369" spans="1:24" ht="40.5" x14ac:dyDescent="0.25">
      <c r="A369" s="41">
        <v>359</v>
      </c>
      <c r="B369" s="41">
        <v>931</v>
      </c>
      <c r="C369" s="42" t="s">
        <v>386</v>
      </c>
      <c r="D369" s="43" t="s">
        <v>25</v>
      </c>
      <c r="E369" s="44">
        <v>0</v>
      </c>
      <c r="F369" s="41">
        <v>1</v>
      </c>
      <c r="G369" s="43">
        <v>1</v>
      </c>
      <c r="H369" s="41">
        <v>85121802</v>
      </c>
      <c r="I369" s="45" t="s">
        <v>26</v>
      </c>
      <c r="J369" s="41">
        <v>903861</v>
      </c>
      <c r="K369" s="8">
        <v>6919</v>
      </c>
      <c r="L369" s="8">
        <f t="shared" si="53"/>
        <v>262.92</v>
      </c>
      <c r="M369" s="9">
        <f t="shared" si="60"/>
        <v>7181.92</v>
      </c>
      <c r="N369" s="10">
        <v>7548</v>
      </c>
      <c r="O369" s="32">
        <v>10147.799999999999</v>
      </c>
      <c r="P369" s="12">
        <v>11130</v>
      </c>
      <c r="Q369" s="13">
        <f t="shared" si="54"/>
        <v>7181.92</v>
      </c>
      <c r="R369" s="14">
        <f t="shared" si="55"/>
        <v>11130</v>
      </c>
      <c r="S369" s="14">
        <f t="shared" si="56"/>
        <v>9001.93</v>
      </c>
      <c r="T369" s="14">
        <f t="shared" si="57"/>
        <v>8847.9</v>
      </c>
      <c r="U369" s="15">
        <f t="shared" si="58"/>
        <v>1938.0444462395583</v>
      </c>
      <c r="V369" s="16">
        <f t="shared" si="59"/>
        <v>0.21904004862617779</v>
      </c>
      <c r="W369" s="17">
        <f>Q369</f>
        <v>7181.92</v>
      </c>
      <c r="X369" s="18" t="s">
        <v>16</v>
      </c>
    </row>
    <row r="370" spans="1:24" ht="27" x14ac:dyDescent="0.25">
      <c r="A370" s="45">
        <v>360</v>
      </c>
      <c r="B370" s="45">
        <v>931</v>
      </c>
      <c r="C370" s="46" t="s">
        <v>387</v>
      </c>
      <c r="D370" s="44" t="s">
        <v>25</v>
      </c>
      <c r="E370" s="47">
        <v>0</v>
      </c>
      <c r="F370" s="45">
        <v>1</v>
      </c>
      <c r="G370" s="44">
        <v>1</v>
      </c>
      <c r="H370" s="45">
        <v>85121802</v>
      </c>
      <c r="I370" s="48" t="s">
        <v>26</v>
      </c>
      <c r="J370" s="45">
        <v>903862</v>
      </c>
      <c r="K370" s="19">
        <v>3404.5</v>
      </c>
      <c r="L370" s="19">
        <f t="shared" si="53"/>
        <v>129.37</v>
      </c>
      <c r="M370" s="30">
        <f t="shared" si="60"/>
        <v>3533.87</v>
      </c>
      <c r="N370" s="21">
        <v>3714</v>
      </c>
      <c r="O370" s="22">
        <v>10927.8</v>
      </c>
      <c r="P370" s="23">
        <v>11704</v>
      </c>
      <c r="Q370" s="24">
        <f t="shared" si="54"/>
        <v>3533.87</v>
      </c>
      <c r="R370" s="25">
        <f t="shared" si="55"/>
        <v>11704</v>
      </c>
      <c r="S370" s="14">
        <f t="shared" si="56"/>
        <v>7469.92</v>
      </c>
      <c r="T370" s="25">
        <f t="shared" si="57"/>
        <v>7320.9</v>
      </c>
      <c r="U370" s="26">
        <f t="shared" si="58"/>
        <v>4452.8564685931296</v>
      </c>
      <c r="V370" s="27">
        <f t="shared" si="59"/>
        <v>0.60823894174119708</v>
      </c>
      <c r="W370" s="28">
        <f>S370</f>
        <v>7469.92</v>
      </c>
      <c r="X370" s="31" t="s">
        <v>18</v>
      </c>
    </row>
    <row r="371" spans="1:24" ht="27" x14ac:dyDescent="0.25">
      <c r="A371" s="45">
        <v>361</v>
      </c>
      <c r="B371" s="45">
        <v>931</v>
      </c>
      <c r="C371" s="46" t="s">
        <v>388</v>
      </c>
      <c r="D371" s="44" t="s">
        <v>25</v>
      </c>
      <c r="E371" s="47">
        <v>0</v>
      </c>
      <c r="F371" s="45">
        <v>1</v>
      </c>
      <c r="G371" s="44">
        <v>1</v>
      </c>
      <c r="H371" s="45">
        <v>85121802</v>
      </c>
      <c r="I371" s="48" t="s">
        <v>26</v>
      </c>
      <c r="J371" s="45">
        <v>903874</v>
      </c>
      <c r="K371" s="19">
        <v>3404.5</v>
      </c>
      <c r="L371" s="19">
        <f t="shared" si="53"/>
        <v>129.37</v>
      </c>
      <c r="M371" s="30">
        <f t="shared" si="60"/>
        <v>3533.87</v>
      </c>
      <c r="N371" s="21">
        <v>3714</v>
      </c>
      <c r="O371" s="22">
        <v>10184</v>
      </c>
      <c r="P371" s="23">
        <v>7950</v>
      </c>
      <c r="Q371" s="24">
        <f t="shared" si="54"/>
        <v>3533.87</v>
      </c>
      <c r="R371" s="25">
        <f t="shared" si="55"/>
        <v>10184</v>
      </c>
      <c r="S371" s="14">
        <f t="shared" si="56"/>
        <v>6345.47</v>
      </c>
      <c r="T371" s="25">
        <f t="shared" si="57"/>
        <v>5832</v>
      </c>
      <c r="U371" s="26">
        <f t="shared" si="58"/>
        <v>3273.049444716401</v>
      </c>
      <c r="V371" s="27">
        <f t="shared" si="59"/>
        <v>0.56122246994451319</v>
      </c>
      <c r="W371" s="28">
        <f>S371</f>
        <v>6345.47</v>
      </c>
      <c r="X371" s="31" t="s">
        <v>18</v>
      </c>
    </row>
    <row r="372" spans="1:24" ht="27" x14ac:dyDescent="0.25">
      <c r="A372" s="45">
        <v>362</v>
      </c>
      <c r="B372" s="45">
        <v>931</v>
      </c>
      <c r="C372" s="46" t="s">
        <v>389</v>
      </c>
      <c r="D372" s="44" t="s">
        <v>25</v>
      </c>
      <c r="E372" s="47">
        <v>0</v>
      </c>
      <c r="F372" s="45">
        <v>1</v>
      </c>
      <c r="G372" s="44">
        <v>1</v>
      </c>
      <c r="H372" s="45">
        <v>85121802</v>
      </c>
      <c r="I372" s="48" t="s">
        <v>26</v>
      </c>
      <c r="J372" s="45">
        <v>903863</v>
      </c>
      <c r="K372" s="19">
        <v>3404.5</v>
      </c>
      <c r="L372" s="19">
        <f t="shared" si="53"/>
        <v>129.37</v>
      </c>
      <c r="M372" s="30">
        <f t="shared" si="60"/>
        <v>3533.87</v>
      </c>
      <c r="N372" s="21">
        <v>3714</v>
      </c>
      <c r="O372" s="22">
        <v>6890</v>
      </c>
      <c r="P372" s="23">
        <v>9931</v>
      </c>
      <c r="Q372" s="24">
        <f t="shared" si="54"/>
        <v>3533.87</v>
      </c>
      <c r="R372" s="25">
        <f t="shared" si="55"/>
        <v>9931</v>
      </c>
      <c r="S372" s="14">
        <f t="shared" si="56"/>
        <v>6017.22</v>
      </c>
      <c r="T372" s="25">
        <f t="shared" si="57"/>
        <v>5302</v>
      </c>
      <c r="U372" s="26">
        <f t="shared" si="58"/>
        <v>3030.4712729032208</v>
      </c>
      <c r="V372" s="27">
        <f t="shared" si="59"/>
        <v>0.57157134532312726</v>
      </c>
      <c r="W372" s="28">
        <f>S372</f>
        <v>6017.22</v>
      </c>
      <c r="X372" s="31" t="s">
        <v>18</v>
      </c>
    </row>
    <row r="373" spans="1:24" ht="40.5" x14ac:dyDescent="0.25">
      <c r="A373" s="45">
        <v>363</v>
      </c>
      <c r="B373" s="45">
        <v>931</v>
      </c>
      <c r="C373" s="46" t="s">
        <v>390</v>
      </c>
      <c r="D373" s="44" t="s">
        <v>25</v>
      </c>
      <c r="E373" s="47">
        <v>0</v>
      </c>
      <c r="F373" s="45">
        <v>1</v>
      </c>
      <c r="G373" s="44">
        <v>1</v>
      </c>
      <c r="H373" s="45">
        <v>85121802</v>
      </c>
      <c r="I373" s="48" t="s">
        <v>26</v>
      </c>
      <c r="J373" s="45">
        <v>908427</v>
      </c>
      <c r="K373" s="19">
        <v>283095</v>
      </c>
      <c r="L373" s="19">
        <f t="shared" si="53"/>
        <v>10757.61</v>
      </c>
      <c r="M373" s="30">
        <f t="shared" si="60"/>
        <v>293852.61</v>
      </c>
      <c r="N373" s="21">
        <v>259000</v>
      </c>
      <c r="O373" s="22">
        <v>113884</v>
      </c>
      <c r="P373" s="23">
        <v>245595</v>
      </c>
      <c r="Q373" s="24">
        <f t="shared" si="54"/>
        <v>113884</v>
      </c>
      <c r="R373" s="25">
        <f t="shared" si="55"/>
        <v>293852.61</v>
      </c>
      <c r="S373" s="14">
        <f t="shared" si="56"/>
        <v>228082.9</v>
      </c>
      <c r="T373" s="25">
        <f t="shared" si="57"/>
        <v>252297.5</v>
      </c>
      <c r="U373" s="26">
        <f t="shared" si="58"/>
        <v>78802.673883386451</v>
      </c>
      <c r="V373" s="27">
        <f t="shared" si="59"/>
        <v>0.3123402882842139</v>
      </c>
      <c r="W373" s="28">
        <f>S373</f>
        <v>228082.9</v>
      </c>
      <c r="X373" s="31" t="s">
        <v>18</v>
      </c>
    </row>
    <row r="374" spans="1:24" ht="40.5" x14ac:dyDescent="0.25">
      <c r="A374" s="45">
        <v>364</v>
      </c>
      <c r="B374" s="45">
        <v>931</v>
      </c>
      <c r="C374" s="46" t="s">
        <v>391</v>
      </c>
      <c r="D374" s="44" t="s">
        <v>25</v>
      </c>
      <c r="E374" s="47">
        <v>0</v>
      </c>
      <c r="F374" s="45">
        <v>1</v>
      </c>
      <c r="G374" s="44">
        <v>1</v>
      </c>
      <c r="H374" s="45">
        <v>85121802</v>
      </c>
      <c r="I374" s="48" t="s">
        <v>26</v>
      </c>
      <c r="J374" s="45">
        <v>902121</v>
      </c>
      <c r="K374" s="19">
        <v>3756.5</v>
      </c>
      <c r="L374" s="19">
        <f t="shared" si="53"/>
        <v>142.75</v>
      </c>
      <c r="M374" s="30">
        <f t="shared" si="60"/>
        <v>3899.25</v>
      </c>
      <c r="N374" s="21">
        <v>4098</v>
      </c>
      <c r="O374" s="22">
        <v>15083.9</v>
      </c>
      <c r="P374" s="23">
        <v>10823</v>
      </c>
      <c r="Q374" s="24">
        <f t="shared" si="54"/>
        <v>3899.25</v>
      </c>
      <c r="R374" s="25">
        <f t="shared" si="55"/>
        <v>15083.9</v>
      </c>
      <c r="S374" s="14">
        <f t="shared" si="56"/>
        <v>8476.0400000000009</v>
      </c>
      <c r="T374" s="25">
        <f t="shared" si="57"/>
        <v>7460.5</v>
      </c>
      <c r="U374" s="26">
        <f t="shared" si="58"/>
        <v>5455.4644155157239</v>
      </c>
      <c r="V374" s="27">
        <f t="shared" si="59"/>
        <v>0.73124648689976868</v>
      </c>
      <c r="W374" s="28">
        <f>S374</f>
        <v>8476.0400000000009</v>
      </c>
      <c r="X374" s="31" t="s">
        <v>18</v>
      </c>
    </row>
    <row r="375" spans="1:24" ht="54" x14ac:dyDescent="0.25">
      <c r="A375" s="41">
        <v>365</v>
      </c>
      <c r="B375" s="41">
        <v>931</v>
      </c>
      <c r="C375" s="42" t="s">
        <v>392</v>
      </c>
      <c r="D375" s="43" t="s">
        <v>25</v>
      </c>
      <c r="E375" s="44">
        <v>0</v>
      </c>
      <c r="F375" s="41">
        <v>1</v>
      </c>
      <c r="G375" s="43">
        <v>1</v>
      </c>
      <c r="H375" s="41">
        <v>85121802</v>
      </c>
      <c r="I375" s="45" t="s">
        <v>26</v>
      </c>
      <c r="J375" s="41">
        <v>903886</v>
      </c>
      <c r="K375" s="8">
        <v>18724.5</v>
      </c>
      <c r="L375" s="8">
        <f t="shared" si="53"/>
        <v>711.53</v>
      </c>
      <c r="M375" s="9">
        <f t="shared" si="60"/>
        <v>19436.03</v>
      </c>
      <c r="N375" s="10">
        <v>22500</v>
      </c>
      <c r="O375" s="32">
        <v>24578</v>
      </c>
      <c r="P375" s="12"/>
      <c r="Q375" s="13">
        <f t="shared" si="54"/>
        <v>19436.03</v>
      </c>
      <c r="R375" s="14">
        <f t="shared" si="55"/>
        <v>24578</v>
      </c>
      <c r="S375" s="14">
        <f t="shared" si="56"/>
        <v>22171.34</v>
      </c>
      <c r="T375" s="14">
        <f t="shared" si="57"/>
        <v>22500</v>
      </c>
      <c r="U375" s="15">
        <f t="shared" si="58"/>
        <v>2586.6919556903827</v>
      </c>
      <c r="V375" s="16">
        <f t="shared" si="59"/>
        <v>0.11496408691957256</v>
      </c>
      <c r="W375" s="17">
        <f>Q375</f>
        <v>19436.03</v>
      </c>
      <c r="X375" s="18" t="s">
        <v>16</v>
      </c>
    </row>
    <row r="376" spans="1:24" ht="54" x14ac:dyDescent="0.25">
      <c r="A376" s="45">
        <v>366</v>
      </c>
      <c r="B376" s="45">
        <v>931</v>
      </c>
      <c r="C376" s="46" t="s">
        <v>393</v>
      </c>
      <c r="D376" s="44" t="s">
        <v>25</v>
      </c>
      <c r="E376" s="44">
        <v>0</v>
      </c>
      <c r="F376" s="45">
        <v>1</v>
      </c>
      <c r="G376" s="44">
        <v>1</v>
      </c>
      <c r="H376" s="45">
        <v>85121802</v>
      </c>
      <c r="I376" s="45" t="s">
        <v>26</v>
      </c>
      <c r="J376" s="45">
        <v>903887</v>
      </c>
      <c r="K376" s="19">
        <v>30127.5</v>
      </c>
      <c r="L376" s="19">
        <f t="shared" si="53"/>
        <v>1144.8499999999999</v>
      </c>
      <c r="M376" s="20">
        <f t="shared" si="60"/>
        <v>31272.35</v>
      </c>
      <c r="N376" s="21">
        <v>30500</v>
      </c>
      <c r="O376" s="22">
        <v>26398</v>
      </c>
      <c r="P376" s="23"/>
      <c r="Q376" s="24">
        <f t="shared" si="54"/>
        <v>26398</v>
      </c>
      <c r="R376" s="25">
        <f t="shared" si="55"/>
        <v>31272.35</v>
      </c>
      <c r="S376" s="14">
        <f t="shared" si="56"/>
        <v>29390.12</v>
      </c>
      <c r="T376" s="25">
        <f t="shared" si="57"/>
        <v>30500</v>
      </c>
      <c r="U376" s="26">
        <f t="shared" si="58"/>
        <v>2619.8669318943148</v>
      </c>
      <c r="V376" s="27">
        <f t="shared" si="59"/>
        <v>8.58972764555513E-2</v>
      </c>
      <c r="W376" s="28">
        <f>Q376</f>
        <v>26398</v>
      </c>
      <c r="X376" s="29" t="s">
        <v>16</v>
      </c>
    </row>
    <row r="377" spans="1:24" ht="54" x14ac:dyDescent="0.25">
      <c r="A377" s="45">
        <v>367</v>
      </c>
      <c r="B377" s="45">
        <v>931</v>
      </c>
      <c r="C377" s="46" t="s">
        <v>394</v>
      </c>
      <c r="D377" s="44" t="s">
        <v>25</v>
      </c>
      <c r="E377" s="44">
        <v>0</v>
      </c>
      <c r="F377" s="45">
        <v>1</v>
      </c>
      <c r="G377" s="44">
        <v>1</v>
      </c>
      <c r="H377" s="45">
        <v>85121802</v>
      </c>
      <c r="I377" s="45" t="s">
        <v>26</v>
      </c>
      <c r="J377" s="45">
        <v>903888</v>
      </c>
      <c r="K377" s="19">
        <v>36153</v>
      </c>
      <c r="L377" s="19">
        <f t="shared" si="53"/>
        <v>1373.81</v>
      </c>
      <c r="M377" s="20">
        <f t="shared" si="60"/>
        <v>37526.81</v>
      </c>
      <c r="N377" s="21">
        <v>38000</v>
      </c>
      <c r="O377" s="22">
        <v>28218</v>
      </c>
      <c r="P377" s="23"/>
      <c r="Q377" s="24">
        <f t="shared" si="54"/>
        <v>28218</v>
      </c>
      <c r="R377" s="25">
        <f t="shared" si="55"/>
        <v>38000</v>
      </c>
      <c r="S377" s="14">
        <f t="shared" si="56"/>
        <v>34581.599999999999</v>
      </c>
      <c r="T377" s="25">
        <f t="shared" si="57"/>
        <v>37526.81</v>
      </c>
      <c r="U377" s="26">
        <f t="shared" si="58"/>
        <v>5516.1184479698668</v>
      </c>
      <c r="V377" s="27">
        <f t="shared" si="59"/>
        <v>0.14699140289222204</v>
      </c>
      <c r="W377" s="28">
        <f>Q377</f>
        <v>28218</v>
      </c>
      <c r="X377" s="29" t="s">
        <v>16</v>
      </c>
    </row>
    <row r="378" spans="1:24" ht="67.5" x14ac:dyDescent="0.25">
      <c r="A378" s="45">
        <v>368</v>
      </c>
      <c r="B378" s="45">
        <v>931</v>
      </c>
      <c r="C378" s="46" t="s">
        <v>395</v>
      </c>
      <c r="D378" s="44" t="s">
        <v>25</v>
      </c>
      <c r="E378" s="44">
        <v>0</v>
      </c>
      <c r="F378" s="45">
        <v>1</v>
      </c>
      <c r="G378" s="44">
        <v>1</v>
      </c>
      <c r="H378" s="45">
        <v>85121802</v>
      </c>
      <c r="I378" s="45" t="s">
        <v>26</v>
      </c>
      <c r="J378" s="45">
        <v>903891</v>
      </c>
      <c r="K378" s="19">
        <v>42178.5</v>
      </c>
      <c r="L378" s="19">
        <f t="shared" si="53"/>
        <v>1602.78</v>
      </c>
      <c r="M378" s="20">
        <f t="shared" si="60"/>
        <v>43781.279999999999</v>
      </c>
      <c r="N378" s="21">
        <v>45000</v>
      </c>
      <c r="O378" s="22">
        <v>30000</v>
      </c>
      <c r="P378" s="23"/>
      <c r="Q378" s="24">
        <f t="shared" si="54"/>
        <v>30000</v>
      </c>
      <c r="R378" s="25">
        <f t="shared" si="55"/>
        <v>45000</v>
      </c>
      <c r="S378" s="14">
        <f t="shared" si="56"/>
        <v>39593.760000000002</v>
      </c>
      <c r="T378" s="25">
        <f t="shared" si="57"/>
        <v>43781.279999999999</v>
      </c>
      <c r="U378" s="26">
        <f t="shared" si="58"/>
        <v>8330.7558368253667</v>
      </c>
      <c r="V378" s="27">
        <f t="shared" si="59"/>
        <v>0.19028123062700239</v>
      </c>
      <c r="W378" s="28">
        <f>Q378</f>
        <v>30000</v>
      </c>
      <c r="X378" s="29" t="s">
        <v>16</v>
      </c>
    </row>
    <row r="379" spans="1:24" ht="27" x14ac:dyDescent="0.25">
      <c r="A379" s="45">
        <v>369</v>
      </c>
      <c r="B379" s="45">
        <v>931</v>
      </c>
      <c r="C379" s="46" t="s">
        <v>396</v>
      </c>
      <c r="D379" s="44" t="s">
        <v>25</v>
      </c>
      <c r="E379" s="47">
        <v>0</v>
      </c>
      <c r="F379" s="45">
        <v>1</v>
      </c>
      <c r="G379" s="44">
        <v>1</v>
      </c>
      <c r="H379" s="45">
        <v>85121802</v>
      </c>
      <c r="I379" s="48" t="s">
        <v>26</v>
      </c>
      <c r="J379" s="45">
        <v>906915</v>
      </c>
      <c r="K379" s="19">
        <v>6869.5</v>
      </c>
      <c r="L379" s="19">
        <f t="shared" si="53"/>
        <v>261.04000000000002</v>
      </c>
      <c r="M379" s="30">
        <f t="shared" si="60"/>
        <v>7130.54</v>
      </c>
      <c r="N379" s="21">
        <v>7494</v>
      </c>
      <c r="O379" s="22">
        <v>28218</v>
      </c>
      <c r="P379" s="23">
        <v>15533</v>
      </c>
      <c r="Q379" s="24">
        <f t="shared" si="54"/>
        <v>7130.54</v>
      </c>
      <c r="R379" s="25">
        <f t="shared" si="55"/>
        <v>28218</v>
      </c>
      <c r="S379" s="14">
        <f t="shared" si="56"/>
        <v>14593.89</v>
      </c>
      <c r="T379" s="25">
        <f t="shared" si="57"/>
        <v>11513.5</v>
      </c>
      <c r="U379" s="26">
        <f t="shared" si="58"/>
        <v>9876.037196478821</v>
      </c>
      <c r="V379" s="27">
        <f t="shared" si="59"/>
        <v>0.85777888535013858</v>
      </c>
      <c r="W379" s="28">
        <f>S379</f>
        <v>14593.89</v>
      </c>
      <c r="X379" s="31" t="s">
        <v>18</v>
      </c>
    </row>
    <row r="380" spans="1:24" ht="40.5" x14ac:dyDescent="0.25">
      <c r="A380" s="45">
        <v>370</v>
      </c>
      <c r="B380" s="45">
        <v>931</v>
      </c>
      <c r="C380" s="46" t="s">
        <v>397</v>
      </c>
      <c r="D380" s="44" t="s">
        <v>25</v>
      </c>
      <c r="E380" s="47">
        <v>0</v>
      </c>
      <c r="F380" s="45">
        <v>1</v>
      </c>
      <c r="G380" s="44">
        <v>1</v>
      </c>
      <c r="H380" s="45">
        <v>85121802</v>
      </c>
      <c r="I380" s="48" t="s">
        <v>26</v>
      </c>
      <c r="J380" s="45">
        <v>902220</v>
      </c>
      <c r="K380" s="19">
        <v>3120</v>
      </c>
      <c r="L380" s="19">
        <f t="shared" si="53"/>
        <v>118.56</v>
      </c>
      <c r="M380" s="30">
        <f t="shared" si="60"/>
        <v>3238.56</v>
      </c>
      <c r="N380" s="21">
        <v>3444</v>
      </c>
      <c r="O380" s="22">
        <v>7020</v>
      </c>
      <c r="P380" s="23">
        <v>9948.4</v>
      </c>
      <c r="Q380" s="24">
        <f t="shared" si="54"/>
        <v>3238.56</v>
      </c>
      <c r="R380" s="25">
        <f t="shared" si="55"/>
        <v>9948.4</v>
      </c>
      <c r="S380" s="14">
        <f t="shared" si="56"/>
        <v>5912.74</v>
      </c>
      <c r="T380" s="25">
        <f t="shared" si="57"/>
        <v>5232</v>
      </c>
      <c r="U380" s="26">
        <f t="shared" si="58"/>
        <v>3202.0041746381289</v>
      </c>
      <c r="V380" s="27">
        <f t="shared" si="59"/>
        <v>0.61200385600881668</v>
      </c>
      <c r="W380" s="28">
        <f>S380</f>
        <v>5912.74</v>
      </c>
      <c r="X380" s="31" t="s">
        <v>18</v>
      </c>
    </row>
    <row r="381" spans="1:24" ht="40.5" x14ac:dyDescent="0.25">
      <c r="A381" s="45">
        <v>371</v>
      </c>
      <c r="B381" s="45">
        <v>931</v>
      </c>
      <c r="C381" s="46" t="s">
        <v>398</v>
      </c>
      <c r="D381" s="44" t="s">
        <v>25</v>
      </c>
      <c r="E381" s="47">
        <v>0</v>
      </c>
      <c r="F381" s="45">
        <v>1</v>
      </c>
      <c r="G381" s="44">
        <v>1</v>
      </c>
      <c r="H381" s="45">
        <v>85121802</v>
      </c>
      <c r="I381" s="48" t="s">
        <v>26</v>
      </c>
      <c r="J381" s="45">
        <v>902223</v>
      </c>
      <c r="K381" s="19">
        <v>3289</v>
      </c>
      <c r="L381" s="19">
        <f t="shared" si="53"/>
        <v>124.98</v>
      </c>
      <c r="M381" s="30">
        <f t="shared" si="60"/>
        <v>3413.98</v>
      </c>
      <c r="N381" s="21">
        <v>3588</v>
      </c>
      <c r="O381" s="22">
        <v>6110</v>
      </c>
      <c r="P381" s="23">
        <v>15533</v>
      </c>
      <c r="Q381" s="24">
        <f t="shared" si="54"/>
        <v>3413.98</v>
      </c>
      <c r="R381" s="25">
        <f t="shared" si="55"/>
        <v>15533</v>
      </c>
      <c r="S381" s="14">
        <f t="shared" si="56"/>
        <v>7161.25</v>
      </c>
      <c r="T381" s="25">
        <f t="shared" si="57"/>
        <v>4849</v>
      </c>
      <c r="U381" s="26">
        <f t="shared" si="58"/>
        <v>5715.5190093959682</v>
      </c>
      <c r="V381" s="27">
        <f t="shared" si="59"/>
        <v>1.1787005587535508</v>
      </c>
      <c r="W381" s="28">
        <f>S381</f>
        <v>7161.25</v>
      </c>
      <c r="X381" s="31" t="s">
        <v>18</v>
      </c>
    </row>
    <row r="382" spans="1:24" ht="27" x14ac:dyDescent="0.25">
      <c r="A382" s="41">
        <v>372</v>
      </c>
      <c r="B382" s="41">
        <v>931</v>
      </c>
      <c r="C382" s="42" t="s">
        <v>399</v>
      </c>
      <c r="D382" s="43" t="s">
        <v>25</v>
      </c>
      <c r="E382" s="44">
        <v>0</v>
      </c>
      <c r="F382" s="41">
        <v>1</v>
      </c>
      <c r="G382" s="43">
        <v>1</v>
      </c>
      <c r="H382" s="41">
        <v>85121802</v>
      </c>
      <c r="I382" s="45" t="s">
        <v>26</v>
      </c>
      <c r="J382" s="41">
        <v>908337</v>
      </c>
      <c r="K382" s="8">
        <v>224775</v>
      </c>
      <c r="L382" s="8">
        <f t="shared" si="53"/>
        <v>8541.4500000000007</v>
      </c>
      <c r="M382" s="9">
        <f t="shared" si="60"/>
        <v>233316.45</v>
      </c>
      <c r="N382" s="10">
        <v>259000</v>
      </c>
      <c r="O382" s="32">
        <v>243883.9</v>
      </c>
      <c r="P382" s="12">
        <v>264157</v>
      </c>
      <c r="Q382" s="13">
        <f t="shared" si="54"/>
        <v>233316.45</v>
      </c>
      <c r="R382" s="14">
        <f t="shared" si="55"/>
        <v>264157</v>
      </c>
      <c r="S382" s="14">
        <f t="shared" si="56"/>
        <v>250089.34</v>
      </c>
      <c r="T382" s="14">
        <f t="shared" si="57"/>
        <v>251441.95</v>
      </c>
      <c r="U382" s="15">
        <f t="shared" si="58"/>
        <v>14108.345568691779</v>
      </c>
      <c r="V382" s="16">
        <f t="shared" si="59"/>
        <v>5.610975244461705E-2</v>
      </c>
      <c r="W382" s="17">
        <f>Q382</f>
        <v>233316.45</v>
      </c>
      <c r="X382" s="18" t="s">
        <v>16</v>
      </c>
    </row>
    <row r="383" spans="1:24" ht="54" x14ac:dyDescent="0.25">
      <c r="A383" s="45">
        <v>373</v>
      </c>
      <c r="B383" s="45">
        <v>931</v>
      </c>
      <c r="C383" s="46" t="s">
        <v>400</v>
      </c>
      <c r="D383" s="44" t="s">
        <v>25</v>
      </c>
      <c r="E383" s="47">
        <v>0</v>
      </c>
      <c r="F383" s="45">
        <v>1</v>
      </c>
      <c r="G383" s="44">
        <v>1</v>
      </c>
      <c r="H383" s="45">
        <v>85121802</v>
      </c>
      <c r="I383" s="48" t="s">
        <v>26</v>
      </c>
      <c r="J383" s="45">
        <v>908825</v>
      </c>
      <c r="K383" s="19"/>
      <c r="L383" s="19">
        <f t="shared" si="53"/>
        <v>0</v>
      </c>
      <c r="M383" s="30"/>
      <c r="N383" s="21">
        <v>277200</v>
      </c>
      <c r="O383" s="22">
        <v>316800</v>
      </c>
      <c r="P383" s="23">
        <v>483810</v>
      </c>
      <c r="Q383" s="24">
        <f t="shared" si="54"/>
        <v>277200</v>
      </c>
      <c r="R383" s="25">
        <f t="shared" si="55"/>
        <v>483810</v>
      </c>
      <c r="S383" s="14">
        <f t="shared" si="56"/>
        <v>359270</v>
      </c>
      <c r="T383" s="25">
        <f t="shared" si="57"/>
        <v>316800</v>
      </c>
      <c r="U383" s="26">
        <f t="shared" si="58"/>
        <v>109657.1871789533</v>
      </c>
      <c r="V383" s="27">
        <f t="shared" si="59"/>
        <v>0.34614011104467585</v>
      </c>
      <c r="W383" s="28">
        <f>S383</f>
        <v>359270</v>
      </c>
      <c r="X383" s="31" t="s">
        <v>18</v>
      </c>
    </row>
    <row r="384" spans="1:24" ht="67.5" x14ac:dyDescent="0.25">
      <c r="A384" s="41">
        <v>374</v>
      </c>
      <c r="B384" s="41">
        <v>931</v>
      </c>
      <c r="C384" s="42" t="s">
        <v>401</v>
      </c>
      <c r="D384" s="43" t="s">
        <v>25</v>
      </c>
      <c r="E384" s="44">
        <v>0</v>
      </c>
      <c r="F384" s="41">
        <v>1</v>
      </c>
      <c r="G384" s="43">
        <v>1</v>
      </c>
      <c r="H384" s="41">
        <v>85121802</v>
      </c>
      <c r="I384" s="45" t="s">
        <v>26</v>
      </c>
      <c r="J384" s="41">
        <v>903068</v>
      </c>
      <c r="K384" s="8">
        <v>243000</v>
      </c>
      <c r="L384" s="8">
        <f t="shared" si="53"/>
        <v>9234</v>
      </c>
      <c r="M384" s="9">
        <f t="shared" si="60"/>
        <v>252234</v>
      </c>
      <c r="N384" s="10">
        <v>280000</v>
      </c>
      <c r="O384" s="32">
        <v>263383.90000000002</v>
      </c>
      <c r="P384" s="12">
        <v>240000</v>
      </c>
      <c r="Q384" s="13">
        <f t="shared" si="54"/>
        <v>240000</v>
      </c>
      <c r="R384" s="14">
        <f t="shared" si="55"/>
        <v>280000</v>
      </c>
      <c r="S384" s="14">
        <f t="shared" si="56"/>
        <v>258904.48</v>
      </c>
      <c r="T384" s="14">
        <f t="shared" si="57"/>
        <v>257808.95</v>
      </c>
      <c r="U384" s="15">
        <f t="shared" si="58"/>
        <v>16999.616026129337</v>
      </c>
      <c r="V384" s="16">
        <f t="shared" si="59"/>
        <v>6.5938812543665903E-2</v>
      </c>
      <c r="W384" s="17">
        <f>Q384</f>
        <v>240000</v>
      </c>
      <c r="X384" s="18" t="s">
        <v>16</v>
      </c>
    </row>
    <row r="385" spans="1:24" ht="27" x14ac:dyDescent="0.25">
      <c r="A385" s="45">
        <v>375</v>
      </c>
      <c r="B385" s="45">
        <v>931</v>
      </c>
      <c r="C385" s="46" t="s">
        <v>402</v>
      </c>
      <c r="D385" s="44" t="s">
        <v>25</v>
      </c>
      <c r="E385" s="44">
        <v>0</v>
      </c>
      <c r="F385" s="45">
        <v>1</v>
      </c>
      <c r="G385" s="44">
        <v>1</v>
      </c>
      <c r="H385" s="45">
        <v>85121802</v>
      </c>
      <c r="I385" s="45" t="s">
        <v>26</v>
      </c>
      <c r="J385" s="45">
        <v>908807</v>
      </c>
      <c r="K385" s="19">
        <v>291600</v>
      </c>
      <c r="L385" s="19">
        <f t="shared" si="53"/>
        <v>11080.8</v>
      </c>
      <c r="M385" s="20">
        <f t="shared" si="60"/>
        <v>302680.8</v>
      </c>
      <c r="N385" s="21">
        <v>287000</v>
      </c>
      <c r="O385" s="22">
        <v>315384</v>
      </c>
      <c r="P385" s="23">
        <v>246000</v>
      </c>
      <c r="Q385" s="24">
        <f t="shared" si="54"/>
        <v>246000</v>
      </c>
      <c r="R385" s="25">
        <f t="shared" si="55"/>
        <v>315384</v>
      </c>
      <c r="S385" s="14">
        <f t="shared" si="56"/>
        <v>287766.2</v>
      </c>
      <c r="T385" s="25">
        <f t="shared" si="57"/>
        <v>294840.40000000002</v>
      </c>
      <c r="U385" s="26">
        <f t="shared" si="58"/>
        <v>30167.259818551633</v>
      </c>
      <c r="V385" s="27">
        <f t="shared" si="59"/>
        <v>0.10231725305810069</v>
      </c>
      <c r="W385" s="28">
        <f>Q385</f>
        <v>246000</v>
      </c>
      <c r="X385" s="29" t="s">
        <v>16</v>
      </c>
    </row>
    <row r="386" spans="1:24" ht="27" x14ac:dyDescent="0.25">
      <c r="A386" s="45">
        <v>376</v>
      </c>
      <c r="B386" s="45">
        <v>931</v>
      </c>
      <c r="C386" s="46" t="s">
        <v>403</v>
      </c>
      <c r="D386" s="44" t="s">
        <v>25</v>
      </c>
      <c r="E386" s="47">
        <v>0</v>
      </c>
      <c r="F386" s="45">
        <v>1</v>
      </c>
      <c r="G386" s="44">
        <v>1</v>
      </c>
      <c r="H386" s="45">
        <v>85121802</v>
      </c>
      <c r="I386" s="48" t="s">
        <v>26</v>
      </c>
      <c r="J386" s="45">
        <v>902041</v>
      </c>
      <c r="K386" s="19"/>
      <c r="L386" s="19">
        <f t="shared" si="53"/>
        <v>0</v>
      </c>
      <c r="M386" s="30"/>
      <c r="N386" s="21">
        <v>2600</v>
      </c>
      <c r="O386" s="22">
        <v>16000</v>
      </c>
      <c r="P386" s="23"/>
      <c r="Q386" s="24">
        <f t="shared" si="54"/>
        <v>2600</v>
      </c>
      <c r="R386" s="25">
        <f t="shared" si="55"/>
        <v>16000</v>
      </c>
      <c r="S386" s="14">
        <f t="shared" si="56"/>
        <v>9300</v>
      </c>
      <c r="T386" s="25">
        <f t="shared" si="57"/>
        <v>9300</v>
      </c>
      <c r="U386" s="26">
        <f t="shared" si="58"/>
        <v>9475.230867899736</v>
      </c>
      <c r="V386" s="27">
        <f t="shared" si="59"/>
        <v>1.0188420288064233</v>
      </c>
      <c r="W386" s="28">
        <f>S386</f>
        <v>9300</v>
      </c>
      <c r="X386" s="31" t="s">
        <v>18</v>
      </c>
    </row>
    <row r="387" spans="1:24" ht="40.5" x14ac:dyDescent="0.25">
      <c r="A387" s="41">
        <v>377</v>
      </c>
      <c r="B387" s="41">
        <v>931</v>
      </c>
      <c r="C387" s="42" t="s">
        <v>404</v>
      </c>
      <c r="D387" s="43" t="s">
        <v>25</v>
      </c>
      <c r="E387" s="44">
        <v>0</v>
      </c>
      <c r="F387" s="41">
        <v>1</v>
      </c>
      <c r="G387" s="43">
        <v>1</v>
      </c>
      <c r="H387" s="41">
        <v>85121802</v>
      </c>
      <c r="I387" s="45" t="s">
        <v>26</v>
      </c>
      <c r="J387" s="41">
        <v>906453</v>
      </c>
      <c r="K387" s="8">
        <v>36778.5</v>
      </c>
      <c r="L387" s="8">
        <f t="shared" si="53"/>
        <v>1397.58</v>
      </c>
      <c r="M387" s="9">
        <f t="shared" si="60"/>
        <v>38176.080000000002</v>
      </c>
      <c r="N387" s="10">
        <v>40122</v>
      </c>
      <c r="O387" s="32">
        <v>30683.9</v>
      </c>
      <c r="P387" s="12">
        <v>25200</v>
      </c>
      <c r="Q387" s="13">
        <f t="shared" si="54"/>
        <v>25200</v>
      </c>
      <c r="R387" s="14">
        <f t="shared" si="55"/>
        <v>40122</v>
      </c>
      <c r="S387" s="14">
        <f t="shared" si="56"/>
        <v>33545.5</v>
      </c>
      <c r="T387" s="14">
        <f t="shared" si="57"/>
        <v>34429.990000000005</v>
      </c>
      <c r="U387" s="15">
        <f t="shared" si="58"/>
        <v>6892.719545440671</v>
      </c>
      <c r="V387" s="16">
        <f t="shared" si="59"/>
        <v>0.20019522356645095</v>
      </c>
      <c r="W387" s="17">
        <f>Q387</f>
        <v>25200</v>
      </c>
      <c r="X387" s="18" t="s">
        <v>16</v>
      </c>
    </row>
    <row r="388" spans="1:24" ht="27" x14ac:dyDescent="0.25">
      <c r="A388" s="45">
        <v>378</v>
      </c>
      <c r="B388" s="45">
        <v>931</v>
      </c>
      <c r="C388" s="46" t="s">
        <v>405</v>
      </c>
      <c r="D388" s="44" t="s">
        <v>25</v>
      </c>
      <c r="E388" s="44">
        <v>0</v>
      </c>
      <c r="F388" s="45">
        <v>1</v>
      </c>
      <c r="G388" s="44">
        <v>1</v>
      </c>
      <c r="H388" s="45">
        <v>85121802</v>
      </c>
      <c r="I388" s="45" t="s">
        <v>26</v>
      </c>
      <c r="J388" s="45">
        <v>908806</v>
      </c>
      <c r="K388" s="19">
        <v>279450</v>
      </c>
      <c r="L388" s="19">
        <f t="shared" si="53"/>
        <v>10619.1</v>
      </c>
      <c r="M388" s="20">
        <f t="shared" si="60"/>
        <v>290069.09999999998</v>
      </c>
      <c r="N388" s="21">
        <v>322000</v>
      </c>
      <c r="O388" s="22">
        <v>368000</v>
      </c>
      <c r="P388" s="23">
        <v>276000</v>
      </c>
      <c r="Q388" s="24">
        <f t="shared" si="54"/>
        <v>276000</v>
      </c>
      <c r="R388" s="25">
        <f t="shared" si="55"/>
        <v>368000</v>
      </c>
      <c r="S388" s="14">
        <f t="shared" si="56"/>
        <v>314017.28000000003</v>
      </c>
      <c r="T388" s="25">
        <f t="shared" si="57"/>
        <v>306034.55</v>
      </c>
      <c r="U388" s="26">
        <f t="shared" si="58"/>
        <v>40811.300645398951</v>
      </c>
      <c r="V388" s="27">
        <f t="shared" si="59"/>
        <v>0.13335520661114555</v>
      </c>
      <c r="W388" s="28">
        <f>Q388</f>
        <v>276000</v>
      </c>
      <c r="X388" s="29" t="s">
        <v>16</v>
      </c>
    </row>
    <row r="389" spans="1:24" ht="27" x14ac:dyDescent="0.25">
      <c r="A389" s="45">
        <v>379</v>
      </c>
      <c r="B389" s="45">
        <v>931</v>
      </c>
      <c r="C389" s="46" t="s">
        <v>406</v>
      </c>
      <c r="D389" s="44" t="s">
        <v>25</v>
      </c>
      <c r="E389" s="47">
        <v>0</v>
      </c>
      <c r="F389" s="45">
        <v>1</v>
      </c>
      <c r="G389" s="44">
        <v>1</v>
      </c>
      <c r="H389" s="45">
        <v>85121802</v>
      </c>
      <c r="I389" s="48" t="s">
        <v>26</v>
      </c>
      <c r="J389" s="45">
        <v>906241</v>
      </c>
      <c r="K389" s="19">
        <v>31647</v>
      </c>
      <c r="L389" s="19">
        <f t="shared" si="53"/>
        <v>1202.5899999999999</v>
      </c>
      <c r="M389" s="30">
        <f t="shared" si="60"/>
        <v>32849.589999999997</v>
      </c>
      <c r="N389" s="21">
        <v>34524</v>
      </c>
      <c r="O389" s="22">
        <v>28083.9</v>
      </c>
      <c r="P389" s="23">
        <v>80757.600000000006</v>
      </c>
      <c r="Q389" s="24">
        <f t="shared" si="54"/>
        <v>28083.9</v>
      </c>
      <c r="R389" s="25">
        <f t="shared" si="55"/>
        <v>80757.600000000006</v>
      </c>
      <c r="S389" s="14">
        <f t="shared" si="56"/>
        <v>44053.77</v>
      </c>
      <c r="T389" s="25">
        <f t="shared" si="57"/>
        <v>33686.794999999998</v>
      </c>
      <c r="U389" s="26">
        <f t="shared" si="58"/>
        <v>24620.845166992654</v>
      </c>
      <c r="V389" s="27">
        <f t="shared" si="59"/>
        <v>0.73087526334852149</v>
      </c>
      <c r="W389" s="28">
        <f>S389</f>
        <v>44053.77</v>
      </c>
      <c r="X389" s="31" t="s">
        <v>18</v>
      </c>
    </row>
    <row r="390" spans="1:24" ht="27" x14ac:dyDescent="0.25">
      <c r="A390" s="45">
        <v>380</v>
      </c>
      <c r="B390" s="45">
        <v>931</v>
      </c>
      <c r="C390" s="46" t="s">
        <v>407</v>
      </c>
      <c r="D390" s="44" t="s">
        <v>25</v>
      </c>
      <c r="E390" s="47">
        <v>0</v>
      </c>
      <c r="F390" s="45">
        <v>1</v>
      </c>
      <c r="G390" s="44">
        <v>1</v>
      </c>
      <c r="H390" s="45">
        <v>85121802</v>
      </c>
      <c r="I390" s="48" t="s">
        <v>26</v>
      </c>
      <c r="J390" s="45">
        <v>906243</v>
      </c>
      <c r="K390" s="19">
        <v>31647</v>
      </c>
      <c r="L390" s="19">
        <f t="shared" si="53"/>
        <v>1202.5899999999999</v>
      </c>
      <c r="M390" s="30">
        <f t="shared" si="60"/>
        <v>32849.589999999997</v>
      </c>
      <c r="N390" s="21">
        <v>34524</v>
      </c>
      <c r="O390" s="22">
        <v>29383.9</v>
      </c>
      <c r="P390" s="23">
        <v>84854</v>
      </c>
      <c r="Q390" s="24">
        <f t="shared" si="54"/>
        <v>29383.9</v>
      </c>
      <c r="R390" s="25">
        <f t="shared" si="55"/>
        <v>84854</v>
      </c>
      <c r="S390" s="14">
        <f t="shared" si="56"/>
        <v>45402.87</v>
      </c>
      <c r="T390" s="25">
        <f t="shared" si="57"/>
        <v>33686.794999999998</v>
      </c>
      <c r="U390" s="26">
        <f t="shared" si="58"/>
        <v>26387.709950992183</v>
      </c>
      <c r="V390" s="27">
        <f t="shared" si="59"/>
        <v>0.7833250373326458</v>
      </c>
      <c r="W390" s="28">
        <f>S390</f>
        <v>45402.87</v>
      </c>
      <c r="X390" s="31" t="s">
        <v>18</v>
      </c>
    </row>
    <row r="391" spans="1:24" ht="27" x14ac:dyDescent="0.25">
      <c r="A391" s="41">
        <v>381</v>
      </c>
      <c r="B391" s="41">
        <v>931</v>
      </c>
      <c r="C391" s="42" t="s">
        <v>408</v>
      </c>
      <c r="D391" s="43" t="s">
        <v>25</v>
      </c>
      <c r="E391" s="44">
        <v>0</v>
      </c>
      <c r="F391" s="41">
        <v>1</v>
      </c>
      <c r="G391" s="43">
        <v>1</v>
      </c>
      <c r="H391" s="41">
        <v>85121802</v>
      </c>
      <c r="I391" s="45" t="s">
        <v>26</v>
      </c>
      <c r="J391" s="41">
        <v>908405</v>
      </c>
      <c r="K391" s="8"/>
      <c r="L391" s="8">
        <f t="shared" si="53"/>
        <v>0</v>
      </c>
      <c r="M391" s="9"/>
      <c r="N391" s="10">
        <v>343000</v>
      </c>
      <c r="O391" s="32">
        <v>321883.90000000002</v>
      </c>
      <c r="P391" s="12"/>
      <c r="Q391" s="13">
        <f t="shared" si="54"/>
        <v>321883.90000000002</v>
      </c>
      <c r="R391" s="14">
        <f t="shared" si="55"/>
        <v>343000</v>
      </c>
      <c r="S391" s="14">
        <f t="shared" si="56"/>
        <v>332441.95</v>
      </c>
      <c r="T391" s="14">
        <f t="shared" si="57"/>
        <v>332441.95</v>
      </c>
      <c r="U391" s="15">
        <f t="shared" si="58"/>
        <v>14931.33750221324</v>
      </c>
      <c r="V391" s="16">
        <f t="shared" si="59"/>
        <v>4.4914119599566898E-2</v>
      </c>
      <c r="W391" s="17">
        <f>Q391</f>
        <v>321883.90000000002</v>
      </c>
      <c r="X391" s="18" t="s">
        <v>16</v>
      </c>
    </row>
    <row r="392" spans="1:24" ht="54" x14ac:dyDescent="0.25">
      <c r="A392" s="45">
        <v>382</v>
      </c>
      <c r="B392" s="45">
        <v>931</v>
      </c>
      <c r="C392" s="46" t="s">
        <v>409</v>
      </c>
      <c r="D392" s="44" t="s">
        <v>25</v>
      </c>
      <c r="E392" s="47">
        <v>0</v>
      </c>
      <c r="F392" s="45">
        <v>1</v>
      </c>
      <c r="G392" s="44">
        <v>1</v>
      </c>
      <c r="H392" s="45">
        <v>85121802</v>
      </c>
      <c r="I392" s="48" t="s">
        <v>26</v>
      </c>
      <c r="J392" s="45">
        <v>907008</v>
      </c>
      <c r="K392" s="19">
        <v>2300</v>
      </c>
      <c r="L392" s="19">
        <f t="shared" si="53"/>
        <v>87.4</v>
      </c>
      <c r="M392" s="30">
        <f t="shared" si="60"/>
        <v>2387.4</v>
      </c>
      <c r="N392" s="21">
        <v>2778</v>
      </c>
      <c r="O392" s="22">
        <v>7280</v>
      </c>
      <c r="P392" s="23">
        <v>7315</v>
      </c>
      <c r="Q392" s="24">
        <f t="shared" si="54"/>
        <v>2387.4</v>
      </c>
      <c r="R392" s="25">
        <f t="shared" si="55"/>
        <v>7315</v>
      </c>
      <c r="S392" s="14">
        <f t="shared" si="56"/>
        <v>4940.1000000000004</v>
      </c>
      <c r="T392" s="25">
        <f t="shared" si="57"/>
        <v>5029</v>
      </c>
      <c r="U392" s="26">
        <f t="shared" si="58"/>
        <v>2726.7951713809862</v>
      </c>
      <c r="V392" s="27">
        <f t="shared" si="59"/>
        <v>0.54221419196281295</v>
      </c>
      <c r="W392" s="28">
        <f>S392</f>
        <v>4940.1000000000004</v>
      </c>
      <c r="X392" s="31" t="s">
        <v>18</v>
      </c>
    </row>
    <row r="393" spans="1:24" ht="40.5" x14ac:dyDescent="0.25">
      <c r="A393" s="41">
        <v>383</v>
      </c>
      <c r="B393" s="41">
        <v>931</v>
      </c>
      <c r="C393" s="42" t="s">
        <v>410</v>
      </c>
      <c r="D393" s="43" t="s">
        <v>25</v>
      </c>
      <c r="E393" s="44">
        <v>0</v>
      </c>
      <c r="F393" s="41">
        <v>1</v>
      </c>
      <c r="G393" s="43">
        <v>1</v>
      </c>
      <c r="H393" s="41">
        <v>85121802</v>
      </c>
      <c r="I393" s="45" t="s">
        <v>26</v>
      </c>
      <c r="J393" s="41">
        <v>908330</v>
      </c>
      <c r="K393" s="8"/>
      <c r="L393" s="8">
        <f t="shared" si="53"/>
        <v>0</v>
      </c>
      <c r="M393" s="9"/>
      <c r="N393" s="10">
        <v>353451</v>
      </c>
      <c r="O393" s="32">
        <v>408000</v>
      </c>
      <c r="P393" s="12"/>
      <c r="Q393" s="13">
        <f t="shared" si="54"/>
        <v>353451</v>
      </c>
      <c r="R393" s="14">
        <f t="shared" si="55"/>
        <v>408000</v>
      </c>
      <c r="S393" s="14">
        <f t="shared" si="56"/>
        <v>380725.5</v>
      </c>
      <c r="T393" s="14">
        <f t="shared" si="57"/>
        <v>380725.5</v>
      </c>
      <c r="U393" s="15">
        <f t="shared" si="58"/>
        <v>38571.96780694498</v>
      </c>
      <c r="V393" s="16">
        <f t="shared" si="59"/>
        <v>0.10131175297411121</v>
      </c>
      <c r="W393" s="17">
        <f>Q393</f>
        <v>353451</v>
      </c>
      <c r="X393" s="18" t="s">
        <v>16</v>
      </c>
    </row>
    <row r="394" spans="1:24" ht="40.5" x14ac:dyDescent="0.25">
      <c r="A394" s="45">
        <v>384</v>
      </c>
      <c r="B394" s="45">
        <v>931</v>
      </c>
      <c r="C394" s="46" t="s">
        <v>411</v>
      </c>
      <c r="D394" s="44" t="s">
        <v>25</v>
      </c>
      <c r="E394" s="44">
        <v>0</v>
      </c>
      <c r="F394" s="45">
        <v>1</v>
      </c>
      <c r="G394" s="44">
        <v>1</v>
      </c>
      <c r="H394" s="45">
        <v>85121802</v>
      </c>
      <c r="I394" s="45" t="s">
        <v>26</v>
      </c>
      <c r="J394" s="45">
        <v>906455</v>
      </c>
      <c r="K394" s="19">
        <v>33500.5</v>
      </c>
      <c r="L394" s="19">
        <f t="shared" si="53"/>
        <v>1273.02</v>
      </c>
      <c r="M394" s="20">
        <f t="shared" si="60"/>
        <v>34773.519999999997</v>
      </c>
      <c r="N394" s="21">
        <v>36546</v>
      </c>
      <c r="O394" s="22">
        <v>35883.9</v>
      </c>
      <c r="P394" s="23">
        <v>30000</v>
      </c>
      <c r="Q394" s="24">
        <f t="shared" si="54"/>
        <v>30000</v>
      </c>
      <c r="R394" s="25">
        <f t="shared" si="55"/>
        <v>36546</v>
      </c>
      <c r="S394" s="14">
        <f t="shared" si="56"/>
        <v>34300.86</v>
      </c>
      <c r="T394" s="25">
        <f t="shared" si="57"/>
        <v>35328.71</v>
      </c>
      <c r="U394" s="26">
        <f t="shared" si="58"/>
        <v>2959.024246622525</v>
      </c>
      <c r="V394" s="27">
        <f t="shared" si="59"/>
        <v>8.3756928759145893E-2</v>
      </c>
      <c r="W394" s="28">
        <f>Q394</f>
        <v>30000</v>
      </c>
      <c r="X394" s="29" t="s">
        <v>16</v>
      </c>
    </row>
    <row r="395" spans="1:24" ht="27" x14ac:dyDescent="0.25">
      <c r="A395" s="45">
        <v>385</v>
      </c>
      <c r="B395" s="45">
        <v>931</v>
      </c>
      <c r="C395" s="46" t="s">
        <v>412</v>
      </c>
      <c r="D395" s="44" t="s">
        <v>25</v>
      </c>
      <c r="E395" s="47">
        <v>0</v>
      </c>
      <c r="F395" s="45">
        <v>1</v>
      </c>
      <c r="G395" s="44">
        <v>1</v>
      </c>
      <c r="H395" s="45">
        <v>85121802</v>
      </c>
      <c r="I395" s="48" t="s">
        <v>26</v>
      </c>
      <c r="J395" s="45">
        <v>901304</v>
      </c>
      <c r="K395" s="19"/>
      <c r="L395" s="19">
        <f t="shared" si="53"/>
        <v>0</v>
      </c>
      <c r="M395" s="30"/>
      <c r="N395" s="21">
        <v>7740</v>
      </c>
      <c r="O395" s="22">
        <v>12617.8</v>
      </c>
      <c r="P395" s="23"/>
      <c r="Q395" s="24">
        <f t="shared" si="54"/>
        <v>7740</v>
      </c>
      <c r="R395" s="25">
        <f t="shared" si="55"/>
        <v>12617.8</v>
      </c>
      <c r="S395" s="14">
        <f t="shared" si="56"/>
        <v>10178.9</v>
      </c>
      <c r="T395" s="25">
        <f t="shared" si="57"/>
        <v>10178.9</v>
      </c>
      <c r="U395" s="26">
        <f t="shared" si="58"/>
        <v>3449.1254572717398</v>
      </c>
      <c r="V395" s="27">
        <f t="shared" si="59"/>
        <v>0.33885051010145889</v>
      </c>
      <c r="W395" s="28">
        <f>S395</f>
        <v>10178.9</v>
      </c>
      <c r="X395" s="31" t="s">
        <v>18</v>
      </c>
    </row>
    <row r="396" spans="1:24" ht="40.5" x14ac:dyDescent="0.25">
      <c r="A396" s="41">
        <v>386</v>
      </c>
      <c r="B396" s="41">
        <v>931</v>
      </c>
      <c r="C396" s="42" t="s">
        <v>413</v>
      </c>
      <c r="D396" s="43" t="s">
        <v>25</v>
      </c>
      <c r="E396" s="44">
        <v>0</v>
      </c>
      <c r="F396" s="41">
        <v>1</v>
      </c>
      <c r="G396" s="43">
        <v>1</v>
      </c>
      <c r="H396" s="41">
        <v>85121802</v>
      </c>
      <c r="I396" s="45" t="s">
        <v>26</v>
      </c>
      <c r="J396" s="41">
        <v>906456</v>
      </c>
      <c r="K396" s="8">
        <v>30492</v>
      </c>
      <c r="L396" s="8">
        <f t="shared" ref="L396:L449" si="62">ROUND(K396*3.8%,2)</f>
        <v>1158.7</v>
      </c>
      <c r="M396" s="9">
        <f t="shared" si="60"/>
        <v>31650.7</v>
      </c>
      <c r="N396" s="10">
        <v>33264</v>
      </c>
      <c r="O396" s="32">
        <v>30683.9</v>
      </c>
      <c r="P396" s="12">
        <v>25200</v>
      </c>
      <c r="Q396" s="13">
        <f t="shared" ref="Q396:Q449" si="63">MIN(M396:P396)</f>
        <v>25200</v>
      </c>
      <c r="R396" s="14">
        <f t="shared" ref="R396:R449" si="64">MAX(M396:P396)</f>
        <v>33264</v>
      </c>
      <c r="S396" s="14">
        <f t="shared" ref="S396:S449" si="65">ROUND(AVERAGE(M396:P396),2)</f>
        <v>30199.65</v>
      </c>
      <c r="T396" s="14">
        <f t="shared" ref="T396:T449" si="66">MEDIAN(M396:P396)</f>
        <v>31167.300000000003</v>
      </c>
      <c r="U396" s="15">
        <f t="shared" ref="U396:U449" si="67">STDEV(M396:P396)</f>
        <v>3498.8943591750044</v>
      </c>
      <c r="V396" s="16">
        <f t="shared" ref="V396:V449" si="68">U396/T396</f>
        <v>0.1122617088799801</v>
      </c>
      <c r="W396" s="17">
        <f>Q396</f>
        <v>25200</v>
      </c>
      <c r="X396" s="18" t="s">
        <v>16</v>
      </c>
    </row>
    <row r="397" spans="1:24" ht="27" x14ac:dyDescent="0.25">
      <c r="A397" s="45">
        <v>387</v>
      </c>
      <c r="B397" s="45">
        <v>931</v>
      </c>
      <c r="C397" s="46" t="s">
        <v>414</v>
      </c>
      <c r="D397" s="44" t="s">
        <v>25</v>
      </c>
      <c r="E397" s="47">
        <v>0</v>
      </c>
      <c r="F397" s="45">
        <v>1</v>
      </c>
      <c r="G397" s="44">
        <v>1</v>
      </c>
      <c r="H397" s="45">
        <v>85121802</v>
      </c>
      <c r="I397" s="48" t="s">
        <v>26</v>
      </c>
      <c r="J397" s="45">
        <v>903864</v>
      </c>
      <c r="K397" s="19">
        <v>6556</v>
      </c>
      <c r="L397" s="19">
        <f t="shared" si="62"/>
        <v>249.13</v>
      </c>
      <c r="M397" s="30">
        <f t="shared" ref="M397:M449" si="69">K397+L397</f>
        <v>6805.13</v>
      </c>
      <c r="N397" s="21">
        <v>7152</v>
      </c>
      <c r="O397" s="22">
        <v>15477.8</v>
      </c>
      <c r="P397" s="23"/>
      <c r="Q397" s="24">
        <f t="shared" si="63"/>
        <v>6805.13</v>
      </c>
      <c r="R397" s="25">
        <f t="shared" si="64"/>
        <v>15477.8</v>
      </c>
      <c r="S397" s="14">
        <f t="shared" si="65"/>
        <v>9811.64</v>
      </c>
      <c r="T397" s="25">
        <f t="shared" si="66"/>
        <v>7152</v>
      </c>
      <c r="U397" s="26">
        <f t="shared" si="67"/>
        <v>4910.0996148381073</v>
      </c>
      <c r="V397" s="27">
        <f t="shared" si="68"/>
        <v>0.68653518104559663</v>
      </c>
      <c r="W397" s="28">
        <f>S397</f>
        <v>9811.64</v>
      </c>
      <c r="X397" s="31" t="s">
        <v>18</v>
      </c>
    </row>
    <row r="398" spans="1:24" ht="27" x14ac:dyDescent="0.25">
      <c r="A398" s="45">
        <v>388</v>
      </c>
      <c r="B398" s="45">
        <v>931</v>
      </c>
      <c r="C398" s="46" t="s">
        <v>415</v>
      </c>
      <c r="D398" s="44" t="s">
        <v>25</v>
      </c>
      <c r="E398" s="47">
        <v>0</v>
      </c>
      <c r="F398" s="45">
        <v>1</v>
      </c>
      <c r="G398" s="44">
        <v>1</v>
      </c>
      <c r="H398" s="45">
        <v>85121802</v>
      </c>
      <c r="I398" s="48" t="s">
        <v>26</v>
      </c>
      <c r="J398" s="45">
        <v>903865</v>
      </c>
      <c r="K398" s="19">
        <v>6286.5</v>
      </c>
      <c r="L398" s="19">
        <f t="shared" si="62"/>
        <v>238.89</v>
      </c>
      <c r="M398" s="30">
        <f t="shared" si="69"/>
        <v>6525.39</v>
      </c>
      <c r="N398" s="21">
        <v>6858</v>
      </c>
      <c r="O398" s="22">
        <v>15867.8</v>
      </c>
      <c r="P398" s="23">
        <v>28674.799999999999</v>
      </c>
      <c r="Q398" s="24">
        <f t="shared" si="63"/>
        <v>6525.39</v>
      </c>
      <c r="R398" s="25">
        <f t="shared" si="64"/>
        <v>28674.799999999999</v>
      </c>
      <c r="S398" s="14">
        <f t="shared" si="65"/>
        <v>14481.5</v>
      </c>
      <c r="T398" s="25">
        <f t="shared" si="66"/>
        <v>11362.9</v>
      </c>
      <c r="U398" s="26">
        <f t="shared" si="67"/>
        <v>10404.951243872234</v>
      </c>
      <c r="V398" s="27">
        <f t="shared" si="68"/>
        <v>0.91569504649976985</v>
      </c>
      <c r="W398" s="28">
        <f>S398</f>
        <v>14481.5</v>
      </c>
      <c r="X398" s="31" t="s">
        <v>18</v>
      </c>
    </row>
    <row r="399" spans="1:24" ht="27" x14ac:dyDescent="0.25">
      <c r="A399" s="45">
        <v>389</v>
      </c>
      <c r="B399" s="45">
        <v>931</v>
      </c>
      <c r="C399" s="46" t="s">
        <v>416</v>
      </c>
      <c r="D399" s="44" t="s">
        <v>25</v>
      </c>
      <c r="E399" s="47">
        <v>0</v>
      </c>
      <c r="F399" s="45">
        <v>1</v>
      </c>
      <c r="G399" s="44">
        <v>1</v>
      </c>
      <c r="H399" s="45">
        <v>85121802</v>
      </c>
      <c r="I399" s="48" t="s">
        <v>26</v>
      </c>
      <c r="J399" s="45">
        <v>903872</v>
      </c>
      <c r="K399" s="19">
        <v>6286.5</v>
      </c>
      <c r="L399" s="19">
        <f t="shared" si="62"/>
        <v>238.89</v>
      </c>
      <c r="M399" s="30">
        <f t="shared" si="69"/>
        <v>6525.39</v>
      </c>
      <c r="N399" s="21">
        <v>7152</v>
      </c>
      <c r="O399" s="22">
        <v>15868</v>
      </c>
      <c r="P399" s="23">
        <v>9540</v>
      </c>
      <c r="Q399" s="24">
        <f t="shared" si="63"/>
        <v>6525.39</v>
      </c>
      <c r="R399" s="25">
        <f t="shared" si="64"/>
        <v>15868</v>
      </c>
      <c r="S399" s="14">
        <f t="shared" si="65"/>
        <v>9771.35</v>
      </c>
      <c r="T399" s="25">
        <f t="shared" si="66"/>
        <v>8346</v>
      </c>
      <c r="U399" s="26">
        <f t="shared" si="67"/>
        <v>4266.9237470366152</v>
      </c>
      <c r="V399" s="27">
        <f t="shared" si="68"/>
        <v>0.51125374395358436</v>
      </c>
      <c r="W399" s="28">
        <f>S399</f>
        <v>9771.35</v>
      </c>
      <c r="X399" s="31" t="s">
        <v>18</v>
      </c>
    </row>
    <row r="400" spans="1:24" ht="54" x14ac:dyDescent="0.25">
      <c r="A400" s="41">
        <v>390</v>
      </c>
      <c r="B400" s="41">
        <v>931</v>
      </c>
      <c r="C400" s="42" t="s">
        <v>417</v>
      </c>
      <c r="D400" s="43" t="s">
        <v>25</v>
      </c>
      <c r="E400" s="44">
        <v>0</v>
      </c>
      <c r="F400" s="41">
        <v>1</v>
      </c>
      <c r="G400" s="43">
        <v>1</v>
      </c>
      <c r="H400" s="41">
        <v>85121802</v>
      </c>
      <c r="I400" s="45" t="s">
        <v>26</v>
      </c>
      <c r="J400" s="41">
        <v>904101</v>
      </c>
      <c r="K400" s="8">
        <v>44649</v>
      </c>
      <c r="L400" s="8">
        <f t="shared" si="62"/>
        <v>1696.66</v>
      </c>
      <c r="M400" s="9">
        <f t="shared" si="69"/>
        <v>46345.66</v>
      </c>
      <c r="N400" s="10">
        <v>48708</v>
      </c>
      <c r="O400" s="32">
        <v>44983.9</v>
      </c>
      <c r="P400" s="12">
        <v>38400</v>
      </c>
      <c r="Q400" s="13">
        <f t="shared" si="63"/>
        <v>38400</v>
      </c>
      <c r="R400" s="14">
        <f t="shared" si="64"/>
        <v>48708</v>
      </c>
      <c r="S400" s="14">
        <f t="shared" si="65"/>
        <v>44609.39</v>
      </c>
      <c r="T400" s="14">
        <f t="shared" si="66"/>
        <v>45664.78</v>
      </c>
      <c r="U400" s="15">
        <f t="shared" si="67"/>
        <v>4416.2585732419857</v>
      </c>
      <c r="V400" s="16">
        <f t="shared" si="68"/>
        <v>9.6710387595034641E-2</v>
      </c>
      <c r="W400" s="17">
        <f>Q400</f>
        <v>38400</v>
      </c>
      <c r="X400" s="18" t="s">
        <v>16</v>
      </c>
    </row>
    <row r="401" spans="1:24" ht="40.5" x14ac:dyDescent="0.25">
      <c r="A401" s="45">
        <v>391</v>
      </c>
      <c r="B401" s="45">
        <v>931</v>
      </c>
      <c r="C401" s="46" t="s">
        <v>418</v>
      </c>
      <c r="D401" s="44" t="s">
        <v>25</v>
      </c>
      <c r="E401" s="44">
        <v>0</v>
      </c>
      <c r="F401" s="45">
        <v>1</v>
      </c>
      <c r="G401" s="44">
        <v>1</v>
      </c>
      <c r="H401" s="45">
        <v>85121802</v>
      </c>
      <c r="I401" s="45" t="s">
        <v>26</v>
      </c>
      <c r="J401" s="45">
        <v>906454</v>
      </c>
      <c r="K401" s="19">
        <v>33500.5</v>
      </c>
      <c r="L401" s="19">
        <f t="shared" si="62"/>
        <v>1273.02</v>
      </c>
      <c r="M401" s="20">
        <f t="shared" si="69"/>
        <v>34773.519999999997</v>
      </c>
      <c r="N401" s="21">
        <v>36546</v>
      </c>
      <c r="O401" s="22">
        <v>30683.9</v>
      </c>
      <c r="P401" s="23">
        <v>25200</v>
      </c>
      <c r="Q401" s="24">
        <f t="shared" si="63"/>
        <v>25200</v>
      </c>
      <c r="R401" s="25">
        <f t="shared" si="64"/>
        <v>36546</v>
      </c>
      <c r="S401" s="14">
        <f t="shared" si="65"/>
        <v>31800.86</v>
      </c>
      <c r="T401" s="25">
        <f t="shared" si="66"/>
        <v>32728.71</v>
      </c>
      <c r="U401" s="26">
        <f t="shared" si="67"/>
        <v>5038.915672916849</v>
      </c>
      <c r="V401" s="27">
        <f t="shared" si="68"/>
        <v>0.15396010636889901</v>
      </c>
      <c r="W401" s="28">
        <f>Q401</f>
        <v>25200</v>
      </c>
      <c r="X401" s="29" t="s">
        <v>16</v>
      </c>
    </row>
    <row r="402" spans="1:24" ht="40.5" x14ac:dyDescent="0.25">
      <c r="A402" s="45">
        <v>392</v>
      </c>
      <c r="B402" s="45">
        <v>931</v>
      </c>
      <c r="C402" s="46" t="s">
        <v>419</v>
      </c>
      <c r="D402" s="44" t="s">
        <v>25</v>
      </c>
      <c r="E402" s="44">
        <v>0</v>
      </c>
      <c r="F402" s="45">
        <v>1</v>
      </c>
      <c r="G402" s="44">
        <v>1</v>
      </c>
      <c r="H402" s="45">
        <v>85121802</v>
      </c>
      <c r="I402" s="45" t="s">
        <v>26</v>
      </c>
      <c r="J402" s="45">
        <v>906430</v>
      </c>
      <c r="K402" s="19">
        <v>33500.5</v>
      </c>
      <c r="L402" s="19">
        <f t="shared" si="62"/>
        <v>1273.02</v>
      </c>
      <c r="M402" s="20">
        <f t="shared" si="69"/>
        <v>34773.519999999997</v>
      </c>
      <c r="N402" s="21">
        <v>36546</v>
      </c>
      <c r="O402" s="22">
        <v>30683.9</v>
      </c>
      <c r="P402" s="23">
        <v>25200</v>
      </c>
      <c r="Q402" s="24">
        <f t="shared" si="63"/>
        <v>25200</v>
      </c>
      <c r="R402" s="25">
        <f t="shared" si="64"/>
        <v>36546</v>
      </c>
      <c r="S402" s="14">
        <f t="shared" si="65"/>
        <v>31800.86</v>
      </c>
      <c r="T402" s="25">
        <f t="shared" si="66"/>
        <v>32728.71</v>
      </c>
      <c r="U402" s="26">
        <f t="shared" si="67"/>
        <v>5038.915672916849</v>
      </c>
      <c r="V402" s="27">
        <f t="shared" si="68"/>
        <v>0.15396010636889901</v>
      </c>
      <c r="W402" s="28">
        <f>Q402</f>
        <v>25200</v>
      </c>
      <c r="X402" s="29" t="s">
        <v>16</v>
      </c>
    </row>
    <row r="403" spans="1:24" ht="40.5" x14ac:dyDescent="0.25">
      <c r="A403" s="45">
        <v>393</v>
      </c>
      <c r="B403" s="45">
        <v>931</v>
      </c>
      <c r="C403" s="46" t="s">
        <v>420</v>
      </c>
      <c r="D403" s="44" t="s">
        <v>25</v>
      </c>
      <c r="E403" s="44">
        <v>0</v>
      </c>
      <c r="F403" s="45">
        <v>1</v>
      </c>
      <c r="G403" s="44">
        <v>1</v>
      </c>
      <c r="H403" s="45">
        <v>85121802</v>
      </c>
      <c r="I403" s="45" t="s">
        <v>26</v>
      </c>
      <c r="J403" s="45">
        <v>908328</v>
      </c>
      <c r="K403" s="19"/>
      <c r="L403" s="19">
        <f t="shared" si="62"/>
        <v>0</v>
      </c>
      <c r="M403" s="20"/>
      <c r="N403" s="21">
        <v>371000</v>
      </c>
      <c r="O403" s="22">
        <v>424000</v>
      </c>
      <c r="P403" s="23"/>
      <c r="Q403" s="24">
        <f t="shared" si="63"/>
        <v>371000</v>
      </c>
      <c r="R403" s="25">
        <f t="shared" si="64"/>
        <v>424000</v>
      </c>
      <c r="S403" s="14">
        <f t="shared" si="65"/>
        <v>397500</v>
      </c>
      <c r="T403" s="25">
        <f t="shared" si="66"/>
        <v>397500</v>
      </c>
      <c r="U403" s="26">
        <f t="shared" si="67"/>
        <v>37476.659402887017</v>
      </c>
      <c r="V403" s="27">
        <f t="shared" si="68"/>
        <v>9.4280904158206336E-2</v>
      </c>
      <c r="W403" s="28">
        <f>Q403</f>
        <v>371000</v>
      </c>
      <c r="X403" s="29" t="s">
        <v>16</v>
      </c>
    </row>
    <row r="404" spans="1:24" ht="27" x14ac:dyDescent="0.25">
      <c r="A404" s="45">
        <v>394</v>
      </c>
      <c r="B404" s="45">
        <v>931</v>
      </c>
      <c r="C404" s="46" t="s">
        <v>421</v>
      </c>
      <c r="D404" s="44" t="s">
        <v>25</v>
      </c>
      <c r="E404" s="44">
        <v>0</v>
      </c>
      <c r="F404" s="45">
        <v>1</v>
      </c>
      <c r="G404" s="44">
        <v>1</v>
      </c>
      <c r="H404" s="45">
        <v>85121802</v>
      </c>
      <c r="I404" s="45" t="s">
        <v>26</v>
      </c>
      <c r="J404" s="45">
        <v>906325</v>
      </c>
      <c r="K404" s="19"/>
      <c r="L404" s="19">
        <f t="shared" si="62"/>
        <v>0</v>
      </c>
      <c r="M404" s="20"/>
      <c r="N404" s="21">
        <v>378000</v>
      </c>
      <c r="O404" s="22">
        <v>400000</v>
      </c>
      <c r="P404" s="23"/>
      <c r="Q404" s="24">
        <f t="shared" si="63"/>
        <v>378000</v>
      </c>
      <c r="R404" s="25">
        <f t="shared" si="64"/>
        <v>400000</v>
      </c>
      <c r="S404" s="14">
        <f t="shared" si="65"/>
        <v>389000</v>
      </c>
      <c r="T404" s="25">
        <f t="shared" si="66"/>
        <v>389000</v>
      </c>
      <c r="U404" s="26">
        <f t="shared" si="67"/>
        <v>15556.349186104046</v>
      </c>
      <c r="V404" s="27">
        <f t="shared" si="68"/>
        <v>3.9990614874303457E-2</v>
      </c>
      <c r="W404" s="28">
        <f>Q404</f>
        <v>378000</v>
      </c>
      <c r="X404" s="29" t="s">
        <v>16</v>
      </c>
    </row>
    <row r="405" spans="1:24" ht="27" x14ac:dyDescent="0.25">
      <c r="A405" s="45">
        <v>395</v>
      </c>
      <c r="B405" s="45">
        <v>931</v>
      </c>
      <c r="C405" s="46" t="s">
        <v>422</v>
      </c>
      <c r="D405" s="44" t="s">
        <v>25</v>
      </c>
      <c r="E405" s="47">
        <v>0</v>
      </c>
      <c r="F405" s="45">
        <v>1</v>
      </c>
      <c r="G405" s="44">
        <v>1</v>
      </c>
      <c r="H405" s="45">
        <v>85121802</v>
      </c>
      <c r="I405" s="48" t="s">
        <v>26</v>
      </c>
      <c r="J405" s="45">
        <v>903009</v>
      </c>
      <c r="K405" s="33"/>
      <c r="L405" s="19">
        <f t="shared" si="62"/>
        <v>0</v>
      </c>
      <c r="M405" s="30">
        <f t="shared" si="69"/>
        <v>0</v>
      </c>
      <c r="N405" s="21">
        <v>378353</v>
      </c>
      <c r="O405" s="22">
        <v>92800</v>
      </c>
      <c r="P405" s="23"/>
      <c r="Q405" s="24">
        <f t="shared" si="63"/>
        <v>0</v>
      </c>
      <c r="R405" s="25">
        <f t="shared" si="64"/>
        <v>378353</v>
      </c>
      <c r="S405" s="14">
        <f t="shared" si="65"/>
        <v>157051</v>
      </c>
      <c r="T405" s="25">
        <f t="shared" si="66"/>
        <v>92800</v>
      </c>
      <c r="U405" s="26">
        <f t="shared" si="67"/>
        <v>197189.98809016647</v>
      </c>
      <c r="V405" s="27">
        <f t="shared" si="68"/>
        <v>2.1248921130405871</v>
      </c>
      <c r="W405" s="28">
        <f>S405</f>
        <v>157051</v>
      </c>
      <c r="X405" s="31" t="s">
        <v>18</v>
      </c>
    </row>
    <row r="406" spans="1:24" ht="54" x14ac:dyDescent="0.25">
      <c r="A406" s="41">
        <v>396</v>
      </c>
      <c r="B406" s="41">
        <v>931</v>
      </c>
      <c r="C406" s="42" t="s">
        <v>423</v>
      </c>
      <c r="D406" s="43" t="s">
        <v>25</v>
      </c>
      <c r="E406" s="44">
        <v>0</v>
      </c>
      <c r="F406" s="41">
        <v>1</v>
      </c>
      <c r="G406" s="43">
        <v>1</v>
      </c>
      <c r="H406" s="41">
        <v>85121802</v>
      </c>
      <c r="I406" s="45" t="s">
        <v>26</v>
      </c>
      <c r="J406" s="41">
        <v>906470</v>
      </c>
      <c r="K406" s="8">
        <v>358425</v>
      </c>
      <c r="L406" s="8">
        <f t="shared" si="62"/>
        <v>13620.15</v>
      </c>
      <c r="M406" s="9">
        <f t="shared" si="69"/>
        <v>372045.15</v>
      </c>
      <c r="N406" s="10">
        <v>427000</v>
      </c>
      <c r="O406" s="32"/>
      <c r="P406" s="12">
        <v>366000</v>
      </c>
      <c r="Q406" s="13">
        <f t="shared" si="63"/>
        <v>366000</v>
      </c>
      <c r="R406" s="14">
        <f t="shared" si="64"/>
        <v>427000</v>
      </c>
      <c r="S406" s="14">
        <f t="shared" si="65"/>
        <v>388348.38</v>
      </c>
      <c r="T406" s="14">
        <f t="shared" si="66"/>
        <v>372045.15</v>
      </c>
      <c r="U406" s="15">
        <f t="shared" si="67"/>
        <v>33609.47132641085</v>
      </c>
      <c r="V406" s="16">
        <f t="shared" si="68"/>
        <v>9.0337076901582644E-2</v>
      </c>
      <c r="W406" s="17">
        <f>Q406</f>
        <v>366000</v>
      </c>
      <c r="X406" s="18" t="s">
        <v>16</v>
      </c>
    </row>
    <row r="407" spans="1:24" ht="27" x14ac:dyDescent="0.25">
      <c r="A407" s="45">
        <v>397</v>
      </c>
      <c r="B407" s="45">
        <v>931</v>
      </c>
      <c r="C407" s="46" t="s">
        <v>424</v>
      </c>
      <c r="D407" s="44" t="s">
        <v>25</v>
      </c>
      <c r="E407" s="44">
        <v>0</v>
      </c>
      <c r="F407" s="45">
        <v>1</v>
      </c>
      <c r="G407" s="44">
        <v>1</v>
      </c>
      <c r="H407" s="45">
        <v>85121802</v>
      </c>
      <c r="I407" s="45" t="s">
        <v>26</v>
      </c>
      <c r="J407" s="45">
        <v>904601</v>
      </c>
      <c r="K407" s="19">
        <v>28523</v>
      </c>
      <c r="L407" s="19">
        <f t="shared" si="62"/>
        <v>1083.8699999999999</v>
      </c>
      <c r="M407" s="20">
        <f t="shared" si="69"/>
        <v>29606.87</v>
      </c>
      <c r="N407" s="21">
        <v>31116</v>
      </c>
      <c r="O407" s="22">
        <v>34583.9</v>
      </c>
      <c r="P407" s="23">
        <v>28800</v>
      </c>
      <c r="Q407" s="24">
        <f t="shared" si="63"/>
        <v>28800</v>
      </c>
      <c r="R407" s="25">
        <f t="shared" si="64"/>
        <v>34583.9</v>
      </c>
      <c r="S407" s="14">
        <f t="shared" si="65"/>
        <v>31026.69</v>
      </c>
      <c r="T407" s="25">
        <f t="shared" si="66"/>
        <v>30361.434999999998</v>
      </c>
      <c r="U407" s="26">
        <f t="shared" si="67"/>
        <v>2558.3690409239903</v>
      </c>
      <c r="V407" s="27">
        <f t="shared" si="68"/>
        <v>8.4263772147923521E-2</v>
      </c>
      <c r="W407" s="28">
        <f>Q407</f>
        <v>28800</v>
      </c>
      <c r="X407" s="29" t="s">
        <v>16</v>
      </c>
    </row>
    <row r="408" spans="1:24" ht="27" x14ac:dyDescent="0.25">
      <c r="A408" s="45">
        <v>398</v>
      </c>
      <c r="B408" s="45">
        <v>931</v>
      </c>
      <c r="C408" s="46" t="s">
        <v>425</v>
      </c>
      <c r="D408" s="44" t="s">
        <v>25</v>
      </c>
      <c r="E408" s="44">
        <v>0</v>
      </c>
      <c r="F408" s="45">
        <v>1</v>
      </c>
      <c r="G408" s="44">
        <v>1</v>
      </c>
      <c r="H408" s="45">
        <v>85121802</v>
      </c>
      <c r="I408" s="45" t="s">
        <v>26</v>
      </c>
      <c r="J408" s="45">
        <v>904602</v>
      </c>
      <c r="K408" s="19">
        <v>35211</v>
      </c>
      <c r="L408" s="19">
        <f t="shared" si="62"/>
        <v>1338.02</v>
      </c>
      <c r="M408" s="20">
        <f t="shared" si="69"/>
        <v>36549.019999999997</v>
      </c>
      <c r="N408" s="21">
        <v>38412</v>
      </c>
      <c r="O408" s="22">
        <v>45507.8</v>
      </c>
      <c r="P408" s="23">
        <v>26400</v>
      </c>
      <c r="Q408" s="24">
        <f t="shared" si="63"/>
        <v>26400</v>
      </c>
      <c r="R408" s="25">
        <f t="shared" si="64"/>
        <v>45507.8</v>
      </c>
      <c r="S408" s="14">
        <f t="shared" si="65"/>
        <v>36717.21</v>
      </c>
      <c r="T408" s="25">
        <f t="shared" si="66"/>
        <v>37480.509999999995</v>
      </c>
      <c r="U408" s="26">
        <f t="shared" si="67"/>
        <v>7887.1180996250532</v>
      </c>
      <c r="V408" s="27">
        <f t="shared" si="68"/>
        <v>0.21043251811741767</v>
      </c>
      <c r="W408" s="28">
        <f>Q408</f>
        <v>26400</v>
      </c>
      <c r="X408" s="29" t="s">
        <v>16</v>
      </c>
    </row>
    <row r="409" spans="1:24" ht="27" x14ac:dyDescent="0.25">
      <c r="A409" s="45">
        <v>399</v>
      </c>
      <c r="B409" s="45">
        <v>931</v>
      </c>
      <c r="C409" s="46" t="s">
        <v>426</v>
      </c>
      <c r="D409" s="44" t="s">
        <v>25</v>
      </c>
      <c r="E409" s="47">
        <v>0</v>
      </c>
      <c r="F409" s="45">
        <v>1</v>
      </c>
      <c r="G409" s="44">
        <v>1</v>
      </c>
      <c r="H409" s="45">
        <v>85121802</v>
      </c>
      <c r="I409" s="48" t="s">
        <v>26</v>
      </c>
      <c r="J409" s="45">
        <v>902043</v>
      </c>
      <c r="K409" s="19">
        <v>2909.5</v>
      </c>
      <c r="L409" s="19">
        <f t="shared" si="62"/>
        <v>110.56</v>
      </c>
      <c r="M409" s="30">
        <f t="shared" si="69"/>
        <v>3020.06</v>
      </c>
      <c r="N409" s="21">
        <v>3174</v>
      </c>
      <c r="O409" s="22">
        <v>5070</v>
      </c>
      <c r="P409" s="23">
        <v>14338</v>
      </c>
      <c r="Q409" s="24">
        <f t="shared" si="63"/>
        <v>3020.06</v>
      </c>
      <c r="R409" s="25">
        <f t="shared" si="64"/>
        <v>14338</v>
      </c>
      <c r="S409" s="14">
        <f t="shared" si="65"/>
        <v>6400.52</v>
      </c>
      <c r="T409" s="25">
        <f t="shared" si="66"/>
        <v>4122</v>
      </c>
      <c r="U409" s="26">
        <f t="shared" si="67"/>
        <v>5373.1373002712926</v>
      </c>
      <c r="V409" s="27">
        <f t="shared" si="68"/>
        <v>1.3035267589207407</v>
      </c>
      <c r="W409" s="28">
        <f>S409</f>
        <v>6400.52</v>
      </c>
      <c r="X409" s="31" t="s">
        <v>18</v>
      </c>
    </row>
    <row r="410" spans="1:24" ht="27" x14ac:dyDescent="0.25">
      <c r="A410" s="45">
        <v>400</v>
      </c>
      <c r="B410" s="45">
        <v>931</v>
      </c>
      <c r="C410" s="46" t="s">
        <v>427</v>
      </c>
      <c r="D410" s="44" t="s">
        <v>25</v>
      </c>
      <c r="E410" s="47">
        <v>0</v>
      </c>
      <c r="F410" s="45">
        <v>1</v>
      </c>
      <c r="G410" s="44">
        <v>1</v>
      </c>
      <c r="H410" s="45">
        <v>85121802</v>
      </c>
      <c r="I410" s="48" t="s">
        <v>26</v>
      </c>
      <c r="J410" s="45">
        <v>902045</v>
      </c>
      <c r="K410" s="19">
        <v>8266.5</v>
      </c>
      <c r="L410" s="19">
        <f t="shared" si="62"/>
        <v>314.13</v>
      </c>
      <c r="M410" s="30">
        <f t="shared" si="69"/>
        <v>8580.6299999999992</v>
      </c>
      <c r="N410" s="21">
        <v>9018</v>
      </c>
      <c r="O410" s="22">
        <v>17687.8</v>
      </c>
      <c r="P410" s="23"/>
      <c r="Q410" s="24">
        <f t="shared" si="63"/>
        <v>8580.6299999999992</v>
      </c>
      <c r="R410" s="25">
        <f t="shared" si="64"/>
        <v>17687.8</v>
      </c>
      <c r="S410" s="14">
        <f t="shared" si="65"/>
        <v>11762.14</v>
      </c>
      <c r="T410" s="25">
        <f t="shared" si="66"/>
        <v>9018</v>
      </c>
      <c r="U410" s="26">
        <f t="shared" si="67"/>
        <v>5136.4266107512285</v>
      </c>
      <c r="V410" s="27">
        <f t="shared" si="68"/>
        <v>0.56957491802519722</v>
      </c>
      <c r="W410" s="28">
        <f>S410</f>
        <v>11762.14</v>
      </c>
      <c r="X410" s="31" t="s">
        <v>18</v>
      </c>
    </row>
    <row r="411" spans="1:24" ht="27" x14ac:dyDescent="0.25">
      <c r="A411" s="45">
        <v>401</v>
      </c>
      <c r="B411" s="45">
        <v>931</v>
      </c>
      <c r="C411" s="46" t="s">
        <v>428</v>
      </c>
      <c r="D411" s="44" t="s">
        <v>25</v>
      </c>
      <c r="E411" s="47">
        <v>0</v>
      </c>
      <c r="F411" s="45">
        <v>1</v>
      </c>
      <c r="G411" s="44">
        <v>1</v>
      </c>
      <c r="H411" s="45">
        <v>85121802</v>
      </c>
      <c r="I411" s="48" t="s">
        <v>26</v>
      </c>
      <c r="J411" s="45">
        <v>902046</v>
      </c>
      <c r="K411" s="19">
        <v>1800</v>
      </c>
      <c r="L411" s="19">
        <f t="shared" si="62"/>
        <v>68.400000000000006</v>
      </c>
      <c r="M411" s="30">
        <f t="shared" si="69"/>
        <v>1868.4</v>
      </c>
      <c r="N411" s="21">
        <v>2394</v>
      </c>
      <c r="O411" s="22">
        <v>5070</v>
      </c>
      <c r="P411" s="23">
        <v>6112</v>
      </c>
      <c r="Q411" s="24">
        <f t="shared" si="63"/>
        <v>1868.4</v>
      </c>
      <c r="R411" s="25">
        <f t="shared" si="64"/>
        <v>6112</v>
      </c>
      <c r="S411" s="14">
        <f t="shared" si="65"/>
        <v>3861.1</v>
      </c>
      <c r="T411" s="25">
        <f t="shared" si="66"/>
        <v>3732</v>
      </c>
      <c r="U411" s="26">
        <f t="shared" si="67"/>
        <v>2053.5518595837802</v>
      </c>
      <c r="V411" s="27">
        <f t="shared" si="68"/>
        <v>0.5502550534790408</v>
      </c>
      <c r="W411" s="28">
        <f>S411</f>
        <v>3861.1</v>
      </c>
      <c r="X411" s="31" t="s">
        <v>18</v>
      </c>
    </row>
    <row r="412" spans="1:24" ht="27" x14ac:dyDescent="0.25">
      <c r="A412" s="45">
        <v>402</v>
      </c>
      <c r="B412" s="45">
        <v>931</v>
      </c>
      <c r="C412" s="46" t="s">
        <v>429</v>
      </c>
      <c r="D412" s="44" t="s">
        <v>25</v>
      </c>
      <c r="E412" s="47">
        <v>0</v>
      </c>
      <c r="F412" s="45">
        <v>1</v>
      </c>
      <c r="G412" s="44">
        <v>1</v>
      </c>
      <c r="H412" s="45">
        <v>85121802</v>
      </c>
      <c r="I412" s="48" t="s">
        <v>26</v>
      </c>
      <c r="J412" s="45">
        <v>902047</v>
      </c>
      <c r="K412" s="19"/>
      <c r="L412" s="19">
        <f t="shared" si="62"/>
        <v>0</v>
      </c>
      <c r="M412" s="30"/>
      <c r="N412" s="21">
        <v>16000</v>
      </c>
      <c r="O412" s="22">
        <v>5070</v>
      </c>
      <c r="P412" s="23"/>
      <c r="Q412" s="24">
        <f t="shared" si="63"/>
        <v>5070</v>
      </c>
      <c r="R412" s="25">
        <f t="shared" si="64"/>
        <v>16000</v>
      </c>
      <c r="S412" s="14">
        <f t="shared" si="65"/>
        <v>10535</v>
      </c>
      <c r="T412" s="25">
        <f t="shared" si="66"/>
        <v>10535</v>
      </c>
      <c r="U412" s="26">
        <f t="shared" si="67"/>
        <v>7728.6771183689643</v>
      </c>
      <c r="V412" s="27">
        <f t="shared" si="68"/>
        <v>0.73361909049539287</v>
      </c>
      <c r="W412" s="28">
        <f>S412</f>
        <v>10535</v>
      </c>
      <c r="X412" s="31" t="s">
        <v>18</v>
      </c>
    </row>
    <row r="413" spans="1:24" ht="27.75" thickBot="1" x14ac:dyDescent="0.3">
      <c r="A413" s="41">
        <v>403</v>
      </c>
      <c r="B413" s="41">
        <v>931</v>
      </c>
      <c r="C413" s="42" t="s">
        <v>430</v>
      </c>
      <c r="D413" s="43" t="s">
        <v>25</v>
      </c>
      <c r="E413" s="44">
        <v>0</v>
      </c>
      <c r="F413" s="41">
        <v>1</v>
      </c>
      <c r="G413" s="43">
        <v>1</v>
      </c>
      <c r="H413" s="41">
        <v>85121802</v>
      </c>
      <c r="I413" s="45" t="s">
        <v>26</v>
      </c>
      <c r="J413" s="41">
        <v>908404</v>
      </c>
      <c r="K413" s="35">
        <v>394875</v>
      </c>
      <c r="L413" s="8">
        <f t="shared" si="62"/>
        <v>15005.25</v>
      </c>
      <c r="M413" s="9">
        <f t="shared" si="69"/>
        <v>409880.25</v>
      </c>
      <c r="N413" s="10">
        <v>469000</v>
      </c>
      <c r="O413" s="32">
        <v>321883.90000000002</v>
      </c>
      <c r="P413" s="12"/>
      <c r="Q413" s="13">
        <f t="shared" si="63"/>
        <v>321883.90000000002</v>
      </c>
      <c r="R413" s="14">
        <f t="shared" si="64"/>
        <v>469000</v>
      </c>
      <c r="S413" s="14">
        <f t="shared" si="65"/>
        <v>400254.71999999997</v>
      </c>
      <c r="T413" s="14">
        <f t="shared" si="66"/>
        <v>409880.25</v>
      </c>
      <c r="U413" s="15">
        <f t="shared" si="67"/>
        <v>74028.878748539064</v>
      </c>
      <c r="V413" s="16">
        <f t="shared" si="68"/>
        <v>0.18061099247533655</v>
      </c>
      <c r="W413" s="17">
        <f>Q413</f>
        <v>321883.90000000002</v>
      </c>
      <c r="X413" s="18" t="s">
        <v>16</v>
      </c>
    </row>
    <row r="414" spans="1:24" ht="27" x14ac:dyDescent="0.25">
      <c r="A414" s="45">
        <v>404</v>
      </c>
      <c r="B414" s="45">
        <v>931</v>
      </c>
      <c r="C414" s="46" t="s">
        <v>431</v>
      </c>
      <c r="D414" s="44" t="s">
        <v>25</v>
      </c>
      <c r="E414" s="47">
        <v>0</v>
      </c>
      <c r="F414" s="45">
        <v>1</v>
      </c>
      <c r="G414" s="44">
        <v>1</v>
      </c>
      <c r="H414" s="45">
        <v>85121802</v>
      </c>
      <c r="I414" s="48" t="s">
        <v>26</v>
      </c>
      <c r="J414" s="45">
        <v>902049</v>
      </c>
      <c r="K414" s="19">
        <v>10323.5</v>
      </c>
      <c r="L414" s="19">
        <f t="shared" si="62"/>
        <v>392.29</v>
      </c>
      <c r="M414" s="30">
        <f t="shared" si="69"/>
        <v>10715.79</v>
      </c>
      <c r="N414" s="21">
        <v>11262</v>
      </c>
      <c r="O414" s="22">
        <v>18467.8</v>
      </c>
      <c r="P414" s="23"/>
      <c r="Q414" s="24">
        <f t="shared" si="63"/>
        <v>10715.79</v>
      </c>
      <c r="R414" s="25">
        <f t="shared" si="64"/>
        <v>18467.8</v>
      </c>
      <c r="S414" s="14">
        <f t="shared" si="65"/>
        <v>13481.86</v>
      </c>
      <c r="T414" s="25">
        <f t="shared" si="66"/>
        <v>11262</v>
      </c>
      <c r="U414" s="26">
        <f t="shared" si="67"/>
        <v>4326.5759757611268</v>
      </c>
      <c r="V414" s="27">
        <f t="shared" si="68"/>
        <v>0.38417474478433022</v>
      </c>
      <c r="W414" s="28">
        <f>S414</f>
        <v>13481.86</v>
      </c>
      <c r="X414" s="31" t="s">
        <v>18</v>
      </c>
    </row>
    <row r="415" spans="1:24" ht="27" x14ac:dyDescent="0.25">
      <c r="A415" s="41">
        <v>405</v>
      </c>
      <c r="B415" s="41">
        <v>931</v>
      </c>
      <c r="C415" s="42" t="s">
        <v>432</v>
      </c>
      <c r="D415" s="43" t="s">
        <v>25</v>
      </c>
      <c r="E415" s="44">
        <v>0</v>
      </c>
      <c r="F415" s="41">
        <v>1</v>
      </c>
      <c r="G415" s="43">
        <v>1</v>
      </c>
      <c r="H415" s="41">
        <v>85121802</v>
      </c>
      <c r="I415" s="45" t="s">
        <v>26</v>
      </c>
      <c r="J415" s="41">
        <v>908407</v>
      </c>
      <c r="K415" s="8">
        <v>394875</v>
      </c>
      <c r="L415" s="8">
        <f t="shared" si="62"/>
        <v>15005.25</v>
      </c>
      <c r="M415" s="9">
        <f t="shared" si="69"/>
        <v>409880.25</v>
      </c>
      <c r="N415" s="10">
        <v>469000</v>
      </c>
      <c r="O415" s="32">
        <v>425883.9</v>
      </c>
      <c r="P415" s="12">
        <v>402000</v>
      </c>
      <c r="Q415" s="13">
        <f t="shared" si="63"/>
        <v>402000</v>
      </c>
      <c r="R415" s="14">
        <f t="shared" si="64"/>
        <v>469000</v>
      </c>
      <c r="S415" s="14">
        <f t="shared" si="65"/>
        <v>426691.04</v>
      </c>
      <c r="T415" s="14">
        <f t="shared" si="66"/>
        <v>417882.07500000001</v>
      </c>
      <c r="U415" s="15">
        <f t="shared" si="67"/>
        <v>29905.126026412679</v>
      </c>
      <c r="V415" s="16">
        <f t="shared" si="68"/>
        <v>7.1563553010529773E-2</v>
      </c>
      <c r="W415" s="17">
        <f>Q415</f>
        <v>402000</v>
      </c>
      <c r="X415" s="18" t="s">
        <v>16</v>
      </c>
    </row>
    <row r="416" spans="1:24" ht="27" x14ac:dyDescent="0.25">
      <c r="A416" s="45">
        <v>406</v>
      </c>
      <c r="B416" s="45">
        <v>931</v>
      </c>
      <c r="C416" s="46" t="s">
        <v>433</v>
      </c>
      <c r="D416" s="44" t="s">
        <v>25</v>
      </c>
      <c r="E416" s="44">
        <v>0</v>
      </c>
      <c r="F416" s="45">
        <v>1</v>
      </c>
      <c r="G416" s="44">
        <v>1</v>
      </c>
      <c r="H416" s="45">
        <v>85121802</v>
      </c>
      <c r="I416" s="45" t="s">
        <v>26</v>
      </c>
      <c r="J416" s="45">
        <v>904920</v>
      </c>
      <c r="K416" s="19">
        <v>39165.5</v>
      </c>
      <c r="L416" s="19">
        <f t="shared" si="62"/>
        <v>1488.29</v>
      </c>
      <c r="M416" s="20">
        <f t="shared" si="69"/>
        <v>40653.79</v>
      </c>
      <c r="N416" s="21">
        <v>42726</v>
      </c>
      <c r="O416" s="22">
        <v>33283.9</v>
      </c>
      <c r="P416" s="23">
        <v>27600</v>
      </c>
      <c r="Q416" s="24">
        <f t="shared" si="63"/>
        <v>27600</v>
      </c>
      <c r="R416" s="25">
        <f t="shared" si="64"/>
        <v>42726</v>
      </c>
      <c r="S416" s="14">
        <f t="shared" si="65"/>
        <v>36065.919999999998</v>
      </c>
      <c r="T416" s="25">
        <f t="shared" si="66"/>
        <v>36968.845000000001</v>
      </c>
      <c r="U416" s="26">
        <f t="shared" si="67"/>
        <v>6947.8210845817366</v>
      </c>
      <c r="V416" s="27">
        <f t="shared" si="68"/>
        <v>0.18793719643071718</v>
      </c>
      <c r="W416" s="28">
        <f>Q416</f>
        <v>27600</v>
      </c>
      <c r="X416" s="29" t="s">
        <v>16</v>
      </c>
    </row>
    <row r="417" spans="1:24" ht="81" x14ac:dyDescent="0.25">
      <c r="A417" s="45">
        <v>407</v>
      </c>
      <c r="B417" s="45">
        <v>931</v>
      </c>
      <c r="C417" s="46" t="s">
        <v>434</v>
      </c>
      <c r="D417" s="44" t="s">
        <v>25</v>
      </c>
      <c r="E417" s="44">
        <v>0</v>
      </c>
      <c r="F417" s="45">
        <v>1</v>
      </c>
      <c r="G417" s="44">
        <v>1</v>
      </c>
      <c r="H417" s="45">
        <v>85121802</v>
      </c>
      <c r="I417" s="45" t="s">
        <v>26</v>
      </c>
      <c r="J417" s="45">
        <v>906458</v>
      </c>
      <c r="K417" s="19">
        <v>35948</v>
      </c>
      <c r="L417" s="19">
        <f t="shared" si="62"/>
        <v>1366.02</v>
      </c>
      <c r="M417" s="20">
        <f t="shared" si="69"/>
        <v>37314.019999999997</v>
      </c>
      <c r="N417" s="21">
        <v>39216</v>
      </c>
      <c r="O417" s="22">
        <v>40047.800000000003</v>
      </c>
      <c r="P417" s="23">
        <v>27600</v>
      </c>
      <c r="Q417" s="24">
        <f t="shared" si="63"/>
        <v>27600</v>
      </c>
      <c r="R417" s="25">
        <f t="shared" si="64"/>
        <v>40047.800000000003</v>
      </c>
      <c r="S417" s="14">
        <f t="shared" si="65"/>
        <v>36044.46</v>
      </c>
      <c r="T417" s="25">
        <f t="shared" si="66"/>
        <v>38265.009999999995</v>
      </c>
      <c r="U417" s="26">
        <f t="shared" si="67"/>
        <v>5744.7391705310147</v>
      </c>
      <c r="V417" s="27">
        <f t="shared" si="68"/>
        <v>0.15013034546524398</v>
      </c>
      <c r="W417" s="28">
        <f>Q417</f>
        <v>27600</v>
      </c>
      <c r="X417" s="29" t="s">
        <v>16</v>
      </c>
    </row>
    <row r="418" spans="1:24" ht="54" x14ac:dyDescent="0.25">
      <c r="A418" s="45">
        <v>408</v>
      </c>
      <c r="B418" s="45">
        <v>931</v>
      </c>
      <c r="C418" s="46" t="s">
        <v>435</v>
      </c>
      <c r="D418" s="44" t="s">
        <v>25</v>
      </c>
      <c r="E418" s="44">
        <v>0</v>
      </c>
      <c r="F418" s="45">
        <v>1</v>
      </c>
      <c r="G418" s="44">
        <v>1</v>
      </c>
      <c r="H418" s="45">
        <v>85121802</v>
      </c>
      <c r="I418" s="45" t="s">
        <v>26</v>
      </c>
      <c r="J418" s="45">
        <v>906463</v>
      </c>
      <c r="K418" s="19">
        <v>40172</v>
      </c>
      <c r="L418" s="19">
        <f t="shared" si="62"/>
        <v>1526.54</v>
      </c>
      <c r="M418" s="20">
        <f t="shared" si="69"/>
        <v>41698.54</v>
      </c>
      <c r="N418" s="21">
        <v>43824</v>
      </c>
      <c r="O418" s="22">
        <v>40047.800000000003</v>
      </c>
      <c r="P418" s="23"/>
      <c r="Q418" s="24">
        <f t="shared" si="63"/>
        <v>40047.800000000003</v>
      </c>
      <c r="R418" s="25">
        <f t="shared" si="64"/>
        <v>43824</v>
      </c>
      <c r="S418" s="14">
        <f t="shared" si="65"/>
        <v>41856.78</v>
      </c>
      <c r="T418" s="25">
        <f t="shared" si="66"/>
        <v>41698.54</v>
      </c>
      <c r="U418" s="26">
        <f t="shared" si="67"/>
        <v>1893.0667006738022</v>
      </c>
      <c r="V418" s="27">
        <f t="shared" si="68"/>
        <v>4.539887249466773E-2</v>
      </c>
      <c r="W418" s="28">
        <f>Q418</f>
        <v>40047.800000000003</v>
      </c>
      <c r="X418" s="29" t="s">
        <v>16</v>
      </c>
    </row>
    <row r="419" spans="1:24" ht="27" x14ac:dyDescent="0.25">
      <c r="A419" s="45">
        <v>409</v>
      </c>
      <c r="B419" s="45">
        <v>931</v>
      </c>
      <c r="C419" s="46" t="s">
        <v>436</v>
      </c>
      <c r="D419" s="44" t="s">
        <v>25</v>
      </c>
      <c r="E419" s="47">
        <v>0</v>
      </c>
      <c r="F419" s="45">
        <v>1</v>
      </c>
      <c r="G419" s="44">
        <v>1</v>
      </c>
      <c r="H419" s="45">
        <v>85121802</v>
      </c>
      <c r="I419" s="48" t="s">
        <v>26</v>
      </c>
      <c r="J419" s="45">
        <v>904921</v>
      </c>
      <c r="K419" s="19">
        <v>17528.5</v>
      </c>
      <c r="L419" s="19">
        <f t="shared" si="62"/>
        <v>666.08</v>
      </c>
      <c r="M419" s="30">
        <f t="shared" si="69"/>
        <v>18194.580000000002</v>
      </c>
      <c r="N419" s="21">
        <v>19122</v>
      </c>
      <c r="O419" s="22">
        <v>23017.8</v>
      </c>
      <c r="P419" s="23">
        <v>58520</v>
      </c>
      <c r="Q419" s="24">
        <f t="shared" si="63"/>
        <v>18194.580000000002</v>
      </c>
      <c r="R419" s="25">
        <f t="shared" si="64"/>
        <v>58520</v>
      </c>
      <c r="S419" s="14">
        <f t="shared" si="65"/>
        <v>29713.599999999999</v>
      </c>
      <c r="T419" s="25">
        <f t="shared" si="66"/>
        <v>21069.9</v>
      </c>
      <c r="U419" s="26">
        <f t="shared" si="67"/>
        <v>19317.627795360899</v>
      </c>
      <c r="V419" s="27">
        <f t="shared" si="68"/>
        <v>0.91683528613618936</v>
      </c>
      <c r="W419" s="28">
        <f>S419</f>
        <v>29713.599999999999</v>
      </c>
      <c r="X419" s="31" t="s">
        <v>18</v>
      </c>
    </row>
    <row r="420" spans="1:24" ht="27" x14ac:dyDescent="0.25">
      <c r="A420" s="45">
        <v>410</v>
      </c>
      <c r="B420" s="45">
        <v>931</v>
      </c>
      <c r="C420" s="46" t="s">
        <v>437</v>
      </c>
      <c r="D420" s="44" t="s">
        <v>25</v>
      </c>
      <c r="E420" s="47">
        <v>0</v>
      </c>
      <c r="F420" s="45">
        <v>1</v>
      </c>
      <c r="G420" s="44">
        <v>1</v>
      </c>
      <c r="H420" s="45">
        <v>85121802</v>
      </c>
      <c r="I420" s="48" t="s">
        <v>26</v>
      </c>
      <c r="J420" s="45">
        <v>904922</v>
      </c>
      <c r="K420" s="19">
        <v>17935.5</v>
      </c>
      <c r="L420" s="19">
        <f t="shared" si="62"/>
        <v>681.55</v>
      </c>
      <c r="M420" s="30">
        <f t="shared" si="69"/>
        <v>18617.05</v>
      </c>
      <c r="N420" s="21">
        <v>19566</v>
      </c>
      <c r="O420" s="22">
        <v>32897.800000000003</v>
      </c>
      <c r="P420" s="23">
        <v>57642.2</v>
      </c>
      <c r="Q420" s="24">
        <f t="shared" si="63"/>
        <v>18617.05</v>
      </c>
      <c r="R420" s="25">
        <f t="shared" si="64"/>
        <v>57642.2</v>
      </c>
      <c r="S420" s="14">
        <f t="shared" si="65"/>
        <v>32180.76</v>
      </c>
      <c r="T420" s="25">
        <f t="shared" si="66"/>
        <v>26231.9</v>
      </c>
      <c r="U420" s="26">
        <f t="shared" si="67"/>
        <v>18183.375851372908</v>
      </c>
      <c r="V420" s="27">
        <f t="shared" si="68"/>
        <v>0.69317799516515799</v>
      </c>
      <c r="W420" s="28">
        <f>S420</f>
        <v>32180.76</v>
      </c>
      <c r="X420" s="31" t="s">
        <v>18</v>
      </c>
    </row>
    <row r="421" spans="1:24" ht="27" x14ac:dyDescent="0.25">
      <c r="A421" s="41">
        <v>411</v>
      </c>
      <c r="B421" s="41">
        <v>931</v>
      </c>
      <c r="C421" s="42" t="s">
        <v>438</v>
      </c>
      <c r="D421" s="43" t="s">
        <v>25</v>
      </c>
      <c r="E421" s="44">
        <v>0</v>
      </c>
      <c r="F421" s="41">
        <v>1</v>
      </c>
      <c r="G421" s="43">
        <v>1</v>
      </c>
      <c r="H421" s="41">
        <v>85121802</v>
      </c>
      <c r="I421" s="45" t="s">
        <v>26</v>
      </c>
      <c r="J421" s="41" t="s">
        <v>439</v>
      </c>
      <c r="K421" s="8"/>
      <c r="L421" s="8">
        <f t="shared" si="62"/>
        <v>0</v>
      </c>
      <c r="M421" s="9"/>
      <c r="N421" s="10">
        <v>12000</v>
      </c>
      <c r="O421" s="32">
        <v>10200</v>
      </c>
      <c r="P421" s="12"/>
      <c r="Q421" s="13">
        <f t="shared" si="63"/>
        <v>10200</v>
      </c>
      <c r="R421" s="14">
        <f t="shared" si="64"/>
        <v>12000</v>
      </c>
      <c r="S421" s="14">
        <f t="shared" si="65"/>
        <v>11100</v>
      </c>
      <c r="T421" s="14">
        <f t="shared" si="66"/>
        <v>11100</v>
      </c>
      <c r="U421" s="15">
        <f t="shared" si="67"/>
        <v>1272.7922061357856</v>
      </c>
      <c r="V421" s="16">
        <f t="shared" si="68"/>
        <v>0.11466596451673744</v>
      </c>
      <c r="W421" s="17">
        <f>Q421</f>
        <v>10200</v>
      </c>
      <c r="X421" s="18" t="s">
        <v>16</v>
      </c>
    </row>
    <row r="422" spans="1:24" ht="27" x14ac:dyDescent="0.25">
      <c r="A422" s="45">
        <v>412</v>
      </c>
      <c r="B422" s="45">
        <v>931</v>
      </c>
      <c r="C422" s="46" t="s">
        <v>440</v>
      </c>
      <c r="D422" s="44" t="s">
        <v>25</v>
      </c>
      <c r="E422" s="44">
        <v>0</v>
      </c>
      <c r="F422" s="45">
        <v>1</v>
      </c>
      <c r="G422" s="44">
        <v>1</v>
      </c>
      <c r="H422" s="45">
        <v>85121802</v>
      </c>
      <c r="I422" s="45" t="s">
        <v>26</v>
      </c>
      <c r="J422" s="45">
        <v>908411</v>
      </c>
      <c r="K422" s="19"/>
      <c r="L422" s="19">
        <f t="shared" si="62"/>
        <v>0</v>
      </c>
      <c r="M422" s="20"/>
      <c r="N422" s="21">
        <v>490000</v>
      </c>
      <c r="O422" s="22">
        <v>536000</v>
      </c>
      <c r="P422" s="23">
        <v>667800</v>
      </c>
      <c r="Q422" s="24">
        <f t="shared" si="63"/>
        <v>490000</v>
      </c>
      <c r="R422" s="25">
        <f t="shared" si="64"/>
        <v>667800</v>
      </c>
      <c r="S422" s="14">
        <f t="shared" si="65"/>
        <v>564600</v>
      </c>
      <c r="T422" s="25">
        <f t="shared" si="66"/>
        <v>536000</v>
      </c>
      <c r="U422" s="26">
        <f t="shared" si="67"/>
        <v>92285.860238716967</v>
      </c>
      <c r="V422" s="27">
        <f t="shared" si="68"/>
        <v>0.17217511238566599</v>
      </c>
      <c r="W422" s="28">
        <f>Q422</f>
        <v>490000</v>
      </c>
      <c r="X422" s="29" t="s">
        <v>16</v>
      </c>
    </row>
    <row r="423" spans="1:24" ht="54" x14ac:dyDescent="0.25">
      <c r="A423" s="45">
        <v>413</v>
      </c>
      <c r="B423" s="45">
        <v>931</v>
      </c>
      <c r="C423" s="46" t="s">
        <v>441</v>
      </c>
      <c r="D423" s="44" t="s">
        <v>25</v>
      </c>
      <c r="E423" s="47">
        <v>0</v>
      </c>
      <c r="F423" s="45">
        <v>1</v>
      </c>
      <c r="G423" s="44">
        <v>1</v>
      </c>
      <c r="H423" s="45">
        <v>85121802</v>
      </c>
      <c r="I423" s="48" t="s">
        <v>26</v>
      </c>
      <c r="J423" s="45">
        <v>906127</v>
      </c>
      <c r="K423" s="19">
        <v>27225</v>
      </c>
      <c r="L423" s="19">
        <f t="shared" si="62"/>
        <v>1034.55</v>
      </c>
      <c r="M423" s="30">
        <f t="shared" si="69"/>
        <v>28259.55</v>
      </c>
      <c r="N423" s="21">
        <v>29700</v>
      </c>
      <c r="O423" s="22">
        <v>34847.800000000003</v>
      </c>
      <c r="P423" s="23">
        <v>50565</v>
      </c>
      <c r="Q423" s="24">
        <f t="shared" si="63"/>
        <v>28259.55</v>
      </c>
      <c r="R423" s="25">
        <f t="shared" si="64"/>
        <v>50565</v>
      </c>
      <c r="S423" s="14">
        <f t="shared" si="65"/>
        <v>35843.089999999997</v>
      </c>
      <c r="T423" s="25">
        <f t="shared" si="66"/>
        <v>32273.9</v>
      </c>
      <c r="U423" s="26">
        <f t="shared" si="67"/>
        <v>10213.926275954052</v>
      </c>
      <c r="V423" s="27">
        <f t="shared" si="68"/>
        <v>0.31647635631126242</v>
      </c>
      <c r="W423" s="28">
        <f>S423</f>
        <v>35843.089999999997</v>
      </c>
      <c r="X423" s="31" t="s">
        <v>18</v>
      </c>
    </row>
    <row r="424" spans="1:24" ht="54" x14ac:dyDescent="0.25">
      <c r="A424" s="41">
        <v>414</v>
      </c>
      <c r="B424" s="41">
        <v>931</v>
      </c>
      <c r="C424" s="42" t="s">
        <v>442</v>
      </c>
      <c r="D424" s="43" t="s">
        <v>25</v>
      </c>
      <c r="E424" s="44">
        <v>0</v>
      </c>
      <c r="F424" s="41">
        <v>1</v>
      </c>
      <c r="G424" s="43">
        <v>1</v>
      </c>
      <c r="H424" s="41">
        <v>85121802</v>
      </c>
      <c r="I424" s="45" t="s">
        <v>26</v>
      </c>
      <c r="J424" s="41">
        <v>906129</v>
      </c>
      <c r="K424" s="8">
        <v>29980.5</v>
      </c>
      <c r="L424" s="8">
        <f t="shared" si="62"/>
        <v>1139.26</v>
      </c>
      <c r="M424" s="9">
        <f t="shared" si="69"/>
        <v>31119.759999999998</v>
      </c>
      <c r="N424" s="10">
        <v>32706</v>
      </c>
      <c r="O424" s="32">
        <v>34847.800000000003</v>
      </c>
      <c r="P424" s="12">
        <v>50565</v>
      </c>
      <c r="Q424" s="13">
        <f t="shared" si="63"/>
        <v>31119.759999999998</v>
      </c>
      <c r="R424" s="14">
        <f t="shared" si="64"/>
        <v>50565</v>
      </c>
      <c r="S424" s="14">
        <f t="shared" si="65"/>
        <v>37309.64</v>
      </c>
      <c r="T424" s="14">
        <f t="shared" si="66"/>
        <v>33776.9</v>
      </c>
      <c r="U424" s="15">
        <f t="shared" si="67"/>
        <v>8967.9678221843133</v>
      </c>
      <c r="V424" s="16">
        <f t="shared" si="68"/>
        <v>0.26550594702842217</v>
      </c>
      <c r="W424" s="17">
        <f>Q424</f>
        <v>31119.759999999998</v>
      </c>
      <c r="X424" s="18" t="s">
        <v>16</v>
      </c>
    </row>
    <row r="425" spans="1:24" ht="54" x14ac:dyDescent="0.25">
      <c r="A425" s="45">
        <v>415</v>
      </c>
      <c r="B425" s="45">
        <v>931</v>
      </c>
      <c r="C425" s="46" t="s">
        <v>443</v>
      </c>
      <c r="D425" s="44" t="s">
        <v>25</v>
      </c>
      <c r="E425" s="47">
        <v>0</v>
      </c>
      <c r="F425" s="45">
        <v>1</v>
      </c>
      <c r="G425" s="44">
        <v>1</v>
      </c>
      <c r="H425" s="45">
        <v>85121802</v>
      </c>
      <c r="I425" s="48" t="s">
        <v>26</v>
      </c>
      <c r="J425" s="45">
        <v>903867</v>
      </c>
      <c r="K425" s="19">
        <v>4983</v>
      </c>
      <c r="L425" s="19">
        <f t="shared" si="62"/>
        <v>189.35</v>
      </c>
      <c r="M425" s="30">
        <f t="shared" si="69"/>
        <v>5172.3500000000004</v>
      </c>
      <c r="N425" s="21">
        <v>5436</v>
      </c>
      <c r="O425" s="22">
        <v>6630</v>
      </c>
      <c r="P425" s="23">
        <v>25464</v>
      </c>
      <c r="Q425" s="24">
        <f t="shared" si="63"/>
        <v>5172.3500000000004</v>
      </c>
      <c r="R425" s="25">
        <f t="shared" si="64"/>
        <v>25464</v>
      </c>
      <c r="S425" s="14">
        <f t="shared" si="65"/>
        <v>10675.59</v>
      </c>
      <c r="T425" s="25">
        <f t="shared" si="66"/>
        <v>6033</v>
      </c>
      <c r="U425" s="26">
        <f t="shared" si="67"/>
        <v>9879.3188469967408</v>
      </c>
      <c r="V425" s="27">
        <f t="shared" si="68"/>
        <v>1.6375466346754086</v>
      </c>
      <c r="W425" s="28">
        <f>S425</f>
        <v>10675.59</v>
      </c>
      <c r="X425" s="31" t="s">
        <v>18</v>
      </c>
    </row>
    <row r="426" spans="1:24" ht="54" x14ac:dyDescent="0.25">
      <c r="A426" s="45">
        <v>416</v>
      </c>
      <c r="B426" s="45">
        <v>931</v>
      </c>
      <c r="C426" s="46" t="s">
        <v>444</v>
      </c>
      <c r="D426" s="44" t="s">
        <v>25</v>
      </c>
      <c r="E426" s="47">
        <v>0</v>
      </c>
      <c r="F426" s="45">
        <v>1</v>
      </c>
      <c r="G426" s="44">
        <v>1</v>
      </c>
      <c r="H426" s="45">
        <v>85121802</v>
      </c>
      <c r="I426" s="48" t="s">
        <v>26</v>
      </c>
      <c r="J426" s="45">
        <v>903866</v>
      </c>
      <c r="K426" s="19">
        <v>4983</v>
      </c>
      <c r="L426" s="19">
        <f t="shared" si="62"/>
        <v>189.35</v>
      </c>
      <c r="M426" s="30">
        <f t="shared" si="69"/>
        <v>5172.3500000000004</v>
      </c>
      <c r="N426" s="21">
        <v>5436</v>
      </c>
      <c r="O426" s="22">
        <v>6760</v>
      </c>
      <c r="P426" s="23">
        <v>25464</v>
      </c>
      <c r="Q426" s="24">
        <f t="shared" si="63"/>
        <v>5172.3500000000004</v>
      </c>
      <c r="R426" s="25">
        <f t="shared" si="64"/>
        <v>25464</v>
      </c>
      <c r="S426" s="14">
        <f t="shared" si="65"/>
        <v>10708.09</v>
      </c>
      <c r="T426" s="25">
        <f t="shared" si="66"/>
        <v>6098</v>
      </c>
      <c r="U426" s="26">
        <f t="shared" si="67"/>
        <v>9861.7720667885897</v>
      </c>
      <c r="V426" s="27">
        <f t="shared" si="68"/>
        <v>1.6172141795324024</v>
      </c>
      <c r="W426" s="28">
        <f>S426</f>
        <v>10708.09</v>
      </c>
      <c r="X426" s="31" t="s">
        <v>18</v>
      </c>
    </row>
    <row r="427" spans="1:24" ht="27" x14ac:dyDescent="0.25">
      <c r="A427" s="45">
        <v>417</v>
      </c>
      <c r="B427" s="45">
        <v>931</v>
      </c>
      <c r="C427" s="46" t="s">
        <v>445</v>
      </c>
      <c r="D427" s="44" t="s">
        <v>25</v>
      </c>
      <c r="E427" s="47">
        <v>0</v>
      </c>
      <c r="F427" s="45">
        <v>1</v>
      </c>
      <c r="G427" s="44">
        <v>1</v>
      </c>
      <c r="H427" s="45">
        <v>85121802</v>
      </c>
      <c r="I427" s="48" t="s">
        <v>26</v>
      </c>
      <c r="J427" s="45">
        <v>903046</v>
      </c>
      <c r="K427" s="19">
        <v>32587.5</v>
      </c>
      <c r="L427" s="19">
        <f t="shared" si="62"/>
        <v>1238.33</v>
      </c>
      <c r="M427" s="30">
        <f t="shared" si="69"/>
        <v>33825.83</v>
      </c>
      <c r="N427" s="21">
        <v>35550</v>
      </c>
      <c r="O427" s="22">
        <v>24183.9</v>
      </c>
      <c r="P427" s="23">
        <v>87487.4</v>
      </c>
      <c r="Q427" s="24">
        <f t="shared" si="63"/>
        <v>24183.9</v>
      </c>
      <c r="R427" s="25">
        <f t="shared" si="64"/>
        <v>87487.4</v>
      </c>
      <c r="S427" s="14">
        <f t="shared" si="65"/>
        <v>45261.78</v>
      </c>
      <c r="T427" s="25">
        <f t="shared" si="66"/>
        <v>34687.915000000001</v>
      </c>
      <c r="U427" s="26">
        <f t="shared" si="67"/>
        <v>28591.255264793082</v>
      </c>
      <c r="V427" s="27">
        <f t="shared" si="68"/>
        <v>0.82424254282199094</v>
      </c>
      <c r="W427" s="28">
        <f>S427</f>
        <v>45261.78</v>
      </c>
      <c r="X427" s="31" t="s">
        <v>18</v>
      </c>
    </row>
    <row r="428" spans="1:24" ht="40.5" x14ac:dyDescent="0.25">
      <c r="A428" s="41">
        <v>418</v>
      </c>
      <c r="B428" s="41">
        <v>931</v>
      </c>
      <c r="C428" s="42" t="s">
        <v>446</v>
      </c>
      <c r="D428" s="43" t="s">
        <v>25</v>
      </c>
      <c r="E428" s="44">
        <v>0</v>
      </c>
      <c r="F428" s="41">
        <v>1</v>
      </c>
      <c r="G428" s="43">
        <v>1</v>
      </c>
      <c r="H428" s="41">
        <v>85121802</v>
      </c>
      <c r="I428" s="45" t="s">
        <v>26</v>
      </c>
      <c r="J428" s="41">
        <v>906039</v>
      </c>
      <c r="K428" s="8"/>
      <c r="L428" s="8">
        <f t="shared" si="62"/>
        <v>0</v>
      </c>
      <c r="M428" s="9"/>
      <c r="N428" s="10">
        <v>37632</v>
      </c>
      <c r="O428" s="32">
        <v>24833.9</v>
      </c>
      <c r="P428" s="12"/>
      <c r="Q428" s="13">
        <f t="shared" si="63"/>
        <v>24833.9</v>
      </c>
      <c r="R428" s="14">
        <f t="shared" si="64"/>
        <v>37632</v>
      </c>
      <c r="S428" s="14">
        <f t="shared" si="65"/>
        <v>31232.95</v>
      </c>
      <c r="T428" s="14">
        <f t="shared" si="66"/>
        <v>31232.95</v>
      </c>
      <c r="U428" s="15">
        <f t="shared" si="67"/>
        <v>9049.6232963035436</v>
      </c>
      <c r="V428" s="16">
        <f t="shared" si="68"/>
        <v>0.28974603091618123</v>
      </c>
      <c r="W428" s="17">
        <f>Q428</f>
        <v>24833.9</v>
      </c>
      <c r="X428" s="18" t="s">
        <v>16</v>
      </c>
    </row>
    <row r="429" spans="1:24" ht="27" x14ac:dyDescent="0.25">
      <c r="A429" s="45">
        <v>419</v>
      </c>
      <c r="B429" s="45">
        <v>931</v>
      </c>
      <c r="C429" s="46" t="s">
        <v>447</v>
      </c>
      <c r="D429" s="44" t="s">
        <v>25</v>
      </c>
      <c r="E429" s="44">
        <v>0</v>
      </c>
      <c r="F429" s="45">
        <v>1</v>
      </c>
      <c r="G429" s="44">
        <v>1</v>
      </c>
      <c r="H429" s="45">
        <v>85121802</v>
      </c>
      <c r="I429" s="45" t="s">
        <v>26</v>
      </c>
      <c r="J429" s="45">
        <v>903868</v>
      </c>
      <c r="K429" s="19">
        <v>5687</v>
      </c>
      <c r="L429" s="19">
        <f t="shared" si="62"/>
        <v>216.11</v>
      </c>
      <c r="M429" s="20">
        <f t="shared" si="69"/>
        <v>5903.11</v>
      </c>
      <c r="N429" s="21">
        <v>6204</v>
      </c>
      <c r="O429" s="22">
        <v>6760</v>
      </c>
      <c r="P429" s="23"/>
      <c r="Q429" s="24">
        <f t="shared" si="63"/>
        <v>5903.11</v>
      </c>
      <c r="R429" s="25">
        <f t="shared" si="64"/>
        <v>6760</v>
      </c>
      <c r="S429" s="14">
        <f t="shared" si="65"/>
        <v>6289.04</v>
      </c>
      <c r="T429" s="25">
        <f t="shared" si="66"/>
        <v>6204</v>
      </c>
      <c r="U429" s="26">
        <f t="shared" si="67"/>
        <v>434.72812657261255</v>
      </c>
      <c r="V429" s="27">
        <f t="shared" si="68"/>
        <v>7.0072231878241867E-2</v>
      </c>
      <c r="W429" s="28">
        <f>Q429</f>
        <v>5903.11</v>
      </c>
      <c r="X429" s="29" t="s">
        <v>16</v>
      </c>
    </row>
    <row r="430" spans="1:24" ht="27" x14ac:dyDescent="0.25">
      <c r="A430" s="45">
        <v>420</v>
      </c>
      <c r="B430" s="45">
        <v>931</v>
      </c>
      <c r="C430" s="46" t="s">
        <v>448</v>
      </c>
      <c r="D430" s="44" t="s">
        <v>25</v>
      </c>
      <c r="E430" s="47">
        <v>0</v>
      </c>
      <c r="F430" s="45">
        <v>1</v>
      </c>
      <c r="G430" s="44">
        <v>1</v>
      </c>
      <c r="H430" s="45">
        <v>85121802</v>
      </c>
      <c r="I430" s="48" t="s">
        <v>26</v>
      </c>
      <c r="J430" s="45">
        <v>904924</v>
      </c>
      <c r="K430" s="19">
        <v>19228</v>
      </c>
      <c r="L430" s="19">
        <f t="shared" si="62"/>
        <v>730.66</v>
      </c>
      <c r="M430" s="30">
        <f t="shared" si="69"/>
        <v>19958.66</v>
      </c>
      <c r="N430" s="21">
        <v>20976</v>
      </c>
      <c r="O430" s="22">
        <v>25483.9</v>
      </c>
      <c r="P430" s="23">
        <v>57349.599999999999</v>
      </c>
      <c r="Q430" s="24">
        <f t="shared" si="63"/>
        <v>19958.66</v>
      </c>
      <c r="R430" s="25">
        <f t="shared" si="64"/>
        <v>57349.599999999999</v>
      </c>
      <c r="S430" s="14">
        <f t="shared" si="65"/>
        <v>30942.04</v>
      </c>
      <c r="T430" s="25">
        <f t="shared" si="66"/>
        <v>23229.95</v>
      </c>
      <c r="U430" s="26">
        <f t="shared" si="67"/>
        <v>17768.015335795568</v>
      </c>
      <c r="V430" s="27">
        <f t="shared" si="68"/>
        <v>0.76487531552136645</v>
      </c>
      <c r="W430" s="28">
        <f>S430</f>
        <v>30942.04</v>
      </c>
      <c r="X430" s="31" t="s">
        <v>18</v>
      </c>
    </row>
    <row r="431" spans="1:24" ht="27" x14ac:dyDescent="0.25">
      <c r="A431" s="45">
        <v>421</v>
      </c>
      <c r="B431" s="45">
        <v>931</v>
      </c>
      <c r="C431" s="46" t="s">
        <v>449</v>
      </c>
      <c r="D431" s="44" t="s">
        <v>25</v>
      </c>
      <c r="E431" s="47">
        <v>0</v>
      </c>
      <c r="F431" s="45">
        <v>1</v>
      </c>
      <c r="G431" s="44">
        <v>1</v>
      </c>
      <c r="H431" s="45">
        <v>85121802</v>
      </c>
      <c r="I431" s="48" t="s">
        <v>26</v>
      </c>
      <c r="J431" s="45">
        <v>904925</v>
      </c>
      <c r="K431" s="19">
        <v>20713</v>
      </c>
      <c r="L431" s="19">
        <f t="shared" si="62"/>
        <v>787.09</v>
      </c>
      <c r="M431" s="30">
        <f t="shared" si="69"/>
        <v>21500.09</v>
      </c>
      <c r="N431" s="21">
        <v>22596</v>
      </c>
      <c r="O431" s="22">
        <v>32897.800000000003</v>
      </c>
      <c r="P431" s="23">
        <v>57349.599999999999</v>
      </c>
      <c r="Q431" s="24">
        <f t="shared" si="63"/>
        <v>21500.09</v>
      </c>
      <c r="R431" s="25">
        <f t="shared" si="64"/>
        <v>57349.599999999999</v>
      </c>
      <c r="S431" s="14">
        <f t="shared" si="65"/>
        <v>33585.870000000003</v>
      </c>
      <c r="T431" s="25">
        <f t="shared" si="66"/>
        <v>27746.9</v>
      </c>
      <c r="U431" s="26">
        <f t="shared" si="67"/>
        <v>16653.644492653617</v>
      </c>
      <c r="V431" s="27">
        <f t="shared" si="68"/>
        <v>0.60019838225724731</v>
      </c>
      <c r="W431" s="28">
        <f>S431</f>
        <v>33585.870000000003</v>
      </c>
      <c r="X431" s="31" t="s">
        <v>18</v>
      </c>
    </row>
    <row r="432" spans="1:24" ht="27" x14ac:dyDescent="0.25">
      <c r="A432" s="45">
        <v>422</v>
      </c>
      <c r="B432" s="45">
        <v>931</v>
      </c>
      <c r="C432" s="46" t="s">
        <v>450</v>
      </c>
      <c r="D432" s="44" t="s">
        <v>25</v>
      </c>
      <c r="E432" s="47">
        <v>0</v>
      </c>
      <c r="F432" s="45">
        <v>1</v>
      </c>
      <c r="G432" s="44">
        <v>1</v>
      </c>
      <c r="H432" s="45">
        <v>85121802</v>
      </c>
      <c r="I432" s="48" t="s">
        <v>26</v>
      </c>
      <c r="J432" s="45">
        <v>903437</v>
      </c>
      <c r="K432" s="33"/>
      <c r="L432" s="19">
        <f t="shared" si="62"/>
        <v>0</v>
      </c>
      <c r="M432" s="30"/>
      <c r="N432" s="21">
        <v>43164</v>
      </c>
      <c r="O432" s="22">
        <v>70983.899999999994</v>
      </c>
      <c r="P432" s="23"/>
      <c r="Q432" s="24">
        <f t="shared" si="63"/>
        <v>43164</v>
      </c>
      <c r="R432" s="25">
        <f t="shared" si="64"/>
        <v>70983.899999999994</v>
      </c>
      <c r="S432" s="14">
        <f t="shared" si="65"/>
        <v>57073.95</v>
      </c>
      <c r="T432" s="25">
        <f t="shared" si="66"/>
        <v>57073.95</v>
      </c>
      <c r="U432" s="26">
        <f t="shared" si="67"/>
        <v>19671.639941931637</v>
      </c>
      <c r="V432" s="27">
        <f t="shared" si="68"/>
        <v>0.3446693271086308</v>
      </c>
      <c r="W432" s="28">
        <f>S432</f>
        <v>57073.95</v>
      </c>
      <c r="X432" s="31" t="s">
        <v>18</v>
      </c>
    </row>
    <row r="433" spans="1:24" ht="27" x14ac:dyDescent="0.25">
      <c r="A433" s="41">
        <v>423</v>
      </c>
      <c r="B433" s="41">
        <v>931</v>
      </c>
      <c r="C433" s="42" t="s">
        <v>451</v>
      </c>
      <c r="D433" s="43" t="s">
        <v>25</v>
      </c>
      <c r="E433" s="44">
        <v>0</v>
      </c>
      <c r="F433" s="41">
        <v>1</v>
      </c>
      <c r="G433" s="43">
        <v>1</v>
      </c>
      <c r="H433" s="41">
        <v>85121802</v>
      </c>
      <c r="I433" s="45" t="s">
        <v>26</v>
      </c>
      <c r="J433" s="41" t="s">
        <v>439</v>
      </c>
      <c r="K433" s="8"/>
      <c r="L433" s="8">
        <f t="shared" si="62"/>
        <v>0</v>
      </c>
      <c r="M433" s="9"/>
      <c r="N433" s="10">
        <v>491177</v>
      </c>
      <c r="O433" s="32">
        <v>472000</v>
      </c>
      <c r="P433" s="12"/>
      <c r="Q433" s="13">
        <f t="shared" si="63"/>
        <v>472000</v>
      </c>
      <c r="R433" s="14">
        <f t="shared" si="64"/>
        <v>491177</v>
      </c>
      <c r="S433" s="14">
        <f t="shared" si="65"/>
        <v>481588.5</v>
      </c>
      <c r="T433" s="14">
        <f t="shared" si="66"/>
        <v>481588.5</v>
      </c>
      <c r="U433" s="15">
        <f t="shared" si="67"/>
        <v>13560.186742814421</v>
      </c>
      <c r="V433" s="16">
        <f t="shared" si="68"/>
        <v>2.81572062929543E-2</v>
      </c>
      <c r="W433" s="17">
        <f>Q433</f>
        <v>472000</v>
      </c>
      <c r="X433" s="18" t="s">
        <v>16</v>
      </c>
    </row>
    <row r="434" spans="1:24" ht="40.5" x14ac:dyDescent="0.25">
      <c r="A434" s="45">
        <v>424</v>
      </c>
      <c r="B434" s="45">
        <v>931</v>
      </c>
      <c r="C434" s="46" t="s">
        <v>452</v>
      </c>
      <c r="D434" s="44" t="s">
        <v>25</v>
      </c>
      <c r="E434" s="44">
        <v>0</v>
      </c>
      <c r="F434" s="45">
        <v>1</v>
      </c>
      <c r="G434" s="44">
        <v>1</v>
      </c>
      <c r="H434" s="45">
        <v>85121802</v>
      </c>
      <c r="I434" s="45" t="s">
        <v>26</v>
      </c>
      <c r="J434" s="45">
        <v>908424</v>
      </c>
      <c r="K434" s="19"/>
      <c r="L434" s="19">
        <f t="shared" si="62"/>
        <v>0</v>
      </c>
      <c r="M434" s="20"/>
      <c r="N434" s="21">
        <v>532000</v>
      </c>
      <c r="O434" s="22">
        <v>616000</v>
      </c>
      <c r="P434" s="23"/>
      <c r="Q434" s="24">
        <f t="shared" si="63"/>
        <v>532000</v>
      </c>
      <c r="R434" s="25">
        <f t="shared" si="64"/>
        <v>616000</v>
      </c>
      <c r="S434" s="14">
        <f t="shared" si="65"/>
        <v>574000</v>
      </c>
      <c r="T434" s="25">
        <f t="shared" si="66"/>
        <v>574000</v>
      </c>
      <c r="U434" s="26">
        <f t="shared" si="67"/>
        <v>59396.969619669995</v>
      </c>
      <c r="V434" s="27">
        <f t="shared" si="68"/>
        <v>0.10347904114925087</v>
      </c>
      <c r="W434" s="28">
        <f>Q434</f>
        <v>532000</v>
      </c>
      <c r="X434" s="29" t="s">
        <v>16</v>
      </c>
    </row>
    <row r="435" spans="1:24" ht="27" x14ac:dyDescent="0.25">
      <c r="A435" s="45">
        <v>425</v>
      </c>
      <c r="B435" s="45">
        <v>931</v>
      </c>
      <c r="C435" s="46" t="s">
        <v>453</v>
      </c>
      <c r="D435" s="44" t="s">
        <v>25</v>
      </c>
      <c r="E435" s="47">
        <v>0</v>
      </c>
      <c r="F435" s="45">
        <v>1</v>
      </c>
      <c r="G435" s="44">
        <v>1</v>
      </c>
      <c r="H435" s="45">
        <v>85121802</v>
      </c>
      <c r="I435" s="48" t="s">
        <v>26</v>
      </c>
      <c r="J435" s="45">
        <v>908338</v>
      </c>
      <c r="K435" s="19"/>
      <c r="L435" s="19">
        <f t="shared" si="62"/>
        <v>0</v>
      </c>
      <c r="M435" s="30"/>
      <c r="N435" s="21">
        <v>548800</v>
      </c>
      <c r="O435" s="22">
        <v>107383.9</v>
      </c>
      <c r="P435" s="23"/>
      <c r="Q435" s="24">
        <f t="shared" si="63"/>
        <v>107383.9</v>
      </c>
      <c r="R435" s="25">
        <f t="shared" si="64"/>
        <v>548800</v>
      </c>
      <c r="S435" s="14">
        <f t="shared" si="65"/>
        <v>328091.95</v>
      </c>
      <c r="T435" s="25">
        <f t="shared" si="66"/>
        <v>328091.94999999995</v>
      </c>
      <c r="U435" s="26">
        <f t="shared" si="67"/>
        <v>312128.31763491919</v>
      </c>
      <c r="V435" s="27">
        <f t="shared" si="68"/>
        <v>0.95134402912024885</v>
      </c>
      <c r="W435" s="28">
        <f>S435</f>
        <v>328091.95</v>
      </c>
      <c r="X435" s="31" t="s">
        <v>18</v>
      </c>
    </row>
    <row r="436" spans="1:24" ht="27" x14ac:dyDescent="0.25">
      <c r="A436" s="45">
        <v>426</v>
      </c>
      <c r="B436" s="45">
        <v>931</v>
      </c>
      <c r="C436" s="46" t="s">
        <v>454</v>
      </c>
      <c r="D436" s="44" t="s">
        <v>25</v>
      </c>
      <c r="E436" s="47">
        <v>0</v>
      </c>
      <c r="F436" s="45">
        <v>1</v>
      </c>
      <c r="G436" s="44">
        <v>1</v>
      </c>
      <c r="H436" s="45">
        <v>85121802</v>
      </c>
      <c r="I436" s="48" t="s">
        <v>26</v>
      </c>
      <c r="J436" s="45">
        <v>860205</v>
      </c>
      <c r="K436" s="19"/>
      <c r="L436" s="19">
        <f t="shared" si="62"/>
        <v>0</v>
      </c>
      <c r="M436" s="30"/>
      <c r="N436" s="21">
        <v>55000</v>
      </c>
      <c r="O436" s="22">
        <v>33000</v>
      </c>
      <c r="P436" s="23">
        <v>92750</v>
      </c>
      <c r="Q436" s="24">
        <f t="shared" si="63"/>
        <v>33000</v>
      </c>
      <c r="R436" s="25">
        <f t="shared" si="64"/>
        <v>92750</v>
      </c>
      <c r="S436" s="14">
        <f t="shared" si="65"/>
        <v>60250</v>
      </c>
      <c r="T436" s="25">
        <f t="shared" si="66"/>
        <v>55000</v>
      </c>
      <c r="U436" s="26">
        <f t="shared" si="67"/>
        <v>30218.992372347559</v>
      </c>
      <c r="V436" s="27">
        <f t="shared" si="68"/>
        <v>0.5494362249517738</v>
      </c>
      <c r="W436" s="28">
        <f>S436</f>
        <v>60250</v>
      </c>
      <c r="X436" s="31" t="s">
        <v>18</v>
      </c>
    </row>
    <row r="437" spans="1:24" ht="27" x14ac:dyDescent="0.25">
      <c r="A437" s="45">
        <v>427</v>
      </c>
      <c r="B437" s="45">
        <v>931</v>
      </c>
      <c r="C437" s="46" t="s">
        <v>455</v>
      </c>
      <c r="D437" s="44" t="s">
        <v>25</v>
      </c>
      <c r="E437" s="47">
        <v>0</v>
      </c>
      <c r="F437" s="45">
        <v>1</v>
      </c>
      <c r="G437" s="44">
        <v>1</v>
      </c>
      <c r="H437" s="45">
        <v>85121802</v>
      </c>
      <c r="I437" s="48" t="s">
        <v>26</v>
      </c>
      <c r="J437" s="45">
        <v>907106</v>
      </c>
      <c r="K437" s="19">
        <v>4163.5</v>
      </c>
      <c r="L437" s="19">
        <f t="shared" si="62"/>
        <v>158.21</v>
      </c>
      <c r="M437" s="30">
        <f t="shared" si="69"/>
        <v>4321.71</v>
      </c>
      <c r="N437" s="21">
        <v>4542</v>
      </c>
      <c r="O437" s="22">
        <v>9757.7999999999993</v>
      </c>
      <c r="P437" s="23">
        <v>8787</v>
      </c>
      <c r="Q437" s="24">
        <f t="shared" si="63"/>
        <v>4321.71</v>
      </c>
      <c r="R437" s="25">
        <f t="shared" si="64"/>
        <v>9757.7999999999993</v>
      </c>
      <c r="S437" s="14">
        <f t="shared" si="65"/>
        <v>6852.13</v>
      </c>
      <c r="T437" s="25">
        <f t="shared" si="66"/>
        <v>6664.5</v>
      </c>
      <c r="U437" s="26">
        <f t="shared" si="67"/>
        <v>2824.0848700109932</v>
      </c>
      <c r="V437" s="27">
        <f t="shared" si="68"/>
        <v>0.42375044939770323</v>
      </c>
      <c r="W437" s="28">
        <f>S437</f>
        <v>6852.13</v>
      </c>
      <c r="X437" s="31" t="s">
        <v>18</v>
      </c>
    </row>
    <row r="438" spans="1:24" ht="67.5" x14ac:dyDescent="0.25">
      <c r="A438" s="45">
        <v>428</v>
      </c>
      <c r="B438" s="45">
        <v>931</v>
      </c>
      <c r="C438" s="46" t="s">
        <v>456</v>
      </c>
      <c r="D438" s="44" t="s">
        <v>25</v>
      </c>
      <c r="E438" s="47">
        <v>0</v>
      </c>
      <c r="F438" s="45">
        <v>1</v>
      </c>
      <c r="G438" s="44">
        <v>1</v>
      </c>
      <c r="H438" s="45">
        <v>85121802</v>
      </c>
      <c r="I438" s="48" t="s">
        <v>26</v>
      </c>
      <c r="J438" s="45">
        <v>901236</v>
      </c>
      <c r="K438" s="19">
        <v>31795.5</v>
      </c>
      <c r="L438" s="19">
        <f t="shared" si="62"/>
        <v>1208.23</v>
      </c>
      <c r="M438" s="30">
        <f t="shared" si="69"/>
        <v>33003.730000000003</v>
      </c>
      <c r="N438" s="21">
        <v>34686</v>
      </c>
      <c r="O438" s="22">
        <v>6767.8</v>
      </c>
      <c r="P438" s="23">
        <v>64081</v>
      </c>
      <c r="Q438" s="24">
        <f t="shared" si="63"/>
        <v>6767.8</v>
      </c>
      <c r="R438" s="25">
        <f t="shared" si="64"/>
        <v>64081</v>
      </c>
      <c r="S438" s="14">
        <f t="shared" si="65"/>
        <v>34634.629999999997</v>
      </c>
      <c r="T438" s="25">
        <f t="shared" si="66"/>
        <v>33844.865000000005</v>
      </c>
      <c r="U438" s="26">
        <f t="shared" si="67"/>
        <v>23425.850351784975</v>
      </c>
      <c r="V438" s="27">
        <f t="shared" si="68"/>
        <v>0.69215375365760723</v>
      </c>
      <c r="W438" s="28">
        <f>S438</f>
        <v>34634.629999999997</v>
      </c>
      <c r="X438" s="31" t="s">
        <v>18</v>
      </c>
    </row>
    <row r="439" spans="1:24" ht="54" x14ac:dyDescent="0.25">
      <c r="A439" s="41">
        <v>429</v>
      </c>
      <c r="B439" s="41">
        <v>931</v>
      </c>
      <c r="C439" s="42" t="s">
        <v>457</v>
      </c>
      <c r="D439" s="43" t="s">
        <v>25</v>
      </c>
      <c r="E439" s="44">
        <v>0</v>
      </c>
      <c r="F439" s="41">
        <v>1</v>
      </c>
      <c r="G439" s="43">
        <v>1</v>
      </c>
      <c r="H439" s="41">
        <v>85121802</v>
      </c>
      <c r="I439" s="45" t="s">
        <v>26</v>
      </c>
      <c r="J439" s="41">
        <v>906247</v>
      </c>
      <c r="K439" s="8">
        <v>15625.5</v>
      </c>
      <c r="L439" s="8">
        <f t="shared" si="62"/>
        <v>593.77</v>
      </c>
      <c r="M439" s="9">
        <f t="shared" si="69"/>
        <v>16219.27</v>
      </c>
      <c r="N439" s="10">
        <v>17046</v>
      </c>
      <c r="O439" s="32">
        <v>28083.9</v>
      </c>
      <c r="P439" s="12">
        <v>22800</v>
      </c>
      <c r="Q439" s="13">
        <f t="shared" si="63"/>
        <v>16219.27</v>
      </c>
      <c r="R439" s="14">
        <f t="shared" si="64"/>
        <v>28083.9</v>
      </c>
      <c r="S439" s="14">
        <f t="shared" si="65"/>
        <v>21037.29</v>
      </c>
      <c r="T439" s="14">
        <f t="shared" si="66"/>
        <v>19923</v>
      </c>
      <c r="U439" s="15">
        <f t="shared" si="67"/>
        <v>5534.9065520769964</v>
      </c>
      <c r="V439" s="16">
        <f t="shared" si="68"/>
        <v>0.27781491502670264</v>
      </c>
      <c r="W439" s="17">
        <f>Q439</f>
        <v>16219.27</v>
      </c>
      <c r="X439" s="18" t="s">
        <v>16</v>
      </c>
    </row>
    <row r="440" spans="1:24" ht="54" x14ac:dyDescent="0.25">
      <c r="A440" s="45">
        <v>430</v>
      </c>
      <c r="B440" s="45">
        <v>931</v>
      </c>
      <c r="C440" s="46" t="s">
        <v>458</v>
      </c>
      <c r="D440" s="44" t="s">
        <v>25</v>
      </c>
      <c r="E440" s="44">
        <v>0</v>
      </c>
      <c r="F440" s="45">
        <v>1</v>
      </c>
      <c r="G440" s="44">
        <v>1</v>
      </c>
      <c r="H440" s="45">
        <v>85121802</v>
      </c>
      <c r="I440" s="45" t="s">
        <v>26</v>
      </c>
      <c r="J440" s="45">
        <v>906248</v>
      </c>
      <c r="K440" s="19">
        <v>29700</v>
      </c>
      <c r="L440" s="19">
        <f t="shared" si="62"/>
        <v>1128.5999999999999</v>
      </c>
      <c r="M440" s="20">
        <f t="shared" si="69"/>
        <v>30828.6</v>
      </c>
      <c r="N440" s="21">
        <v>32706</v>
      </c>
      <c r="O440" s="22">
        <v>31983.9</v>
      </c>
      <c r="P440" s="23">
        <v>26400</v>
      </c>
      <c r="Q440" s="24">
        <f t="shared" si="63"/>
        <v>26400</v>
      </c>
      <c r="R440" s="25">
        <f t="shared" si="64"/>
        <v>32706</v>
      </c>
      <c r="S440" s="14">
        <f t="shared" si="65"/>
        <v>30479.63</v>
      </c>
      <c r="T440" s="25">
        <f t="shared" si="66"/>
        <v>31406.25</v>
      </c>
      <c r="U440" s="26">
        <f t="shared" si="67"/>
        <v>2827.5261630089299</v>
      </c>
      <c r="V440" s="27">
        <f t="shared" si="68"/>
        <v>9.0030683797299255E-2</v>
      </c>
      <c r="W440" s="28">
        <f>Q440</f>
        <v>26400</v>
      </c>
      <c r="X440" s="29" t="s">
        <v>16</v>
      </c>
    </row>
    <row r="441" spans="1:24" ht="40.5" x14ac:dyDescent="0.25">
      <c r="A441" s="45">
        <v>431</v>
      </c>
      <c r="B441" s="45">
        <v>931</v>
      </c>
      <c r="C441" s="46" t="s">
        <v>459</v>
      </c>
      <c r="D441" s="44" t="s">
        <v>25</v>
      </c>
      <c r="E441" s="47">
        <v>0</v>
      </c>
      <c r="F441" s="45">
        <v>1</v>
      </c>
      <c r="G441" s="44">
        <v>1</v>
      </c>
      <c r="H441" s="45">
        <v>85121802</v>
      </c>
      <c r="I441" s="48" t="s">
        <v>26</v>
      </c>
      <c r="J441" s="45">
        <v>908338</v>
      </c>
      <c r="K441" s="19"/>
      <c r="L441" s="19">
        <f t="shared" si="62"/>
        <v>0</v>
      </c>
      <c r="M441" s="30"/>
      <c r="N441" s="21">
        <v>557200</v>
      </c>
      <c r="O441" s="22">
        <v>107383.9</v>
      </c>
      <c r="P441" s="23"/>
      <c r="Q441" s="24">
        <f t="shared" si="63"/>
        <v>107383.9</v>
      </c>
      <c r="R441" s="25">
        <f t="shared" si="64"/>
        <v>557200</v>
      </c>
      <c r="S441" s="14">
        <f t="shared" si="65"/>
        <v>332291.95</v>
      </c>
      <c r="T441" s="25">
        <f t="shared" si="66"/>
        <v>332291.94999999995</v>
      </c>
      <c r="U441" s="26">
        <f t="shared" si="67"/>
        <v>318068.01459688618</v>
      </c>
      <c r="V441" s="27">
        <f t="shared" si="68"/>
        <v>0.95719446287183974</v>
      </c>
      <c r="W441" s="28">
        <f>S441</f>
        <v>332291.95</v>
      </c>
      <c r="X441" s="31" t="s">
        <v>18</v>
      </c>
    </row>
    <row r="442" spans="1:24" ht="27" x14ac:dyDescent="0.25">
      <c r="A442" s="41">
        <v>432</v>
      </c>
      <c r="B442" s="41">
        <v>931</v>
      </c>
      <c r="C442" s="42" t="s">
        <v>460</v>
      </c>
      <c r="D442" s="43" t="s">
        <v>25</v>
      </c>
      <c r="E442" s="44">
        <v>0</v>
      </c>
      <c r="F442" s="41">
        <v>1</v>
      </c>
      <c r="G442" s="43">
        <v>1</v>
      </c>
      <c r="H442" s="41">
        <v>85121802</v>
      </c>
      <c r="I442" s="45" t="s">
        <v>26</v>
      </c>
      <c r="J442" s="41">
        <v>906249</v>
      </c>
      <c r="K442" s="8"/>
      <c r="L442" s="8">
        <f t="shared" si="62"/>
        <v>0</v>
      </c>
      <c r="M442" s="9"/>
      <c r="N442" s="10">
        <v>28398</v>
      </c>
      <c r="O442" s="32">
        <v>22230</v>
      </c>
      <c r="P442" s="12"/>
      <c r="Q442" s="13">
        <f t="shared" si="63"/>
        <v>22230</v>
      </c>
      <c r="R442" s="14">
        <f t="shared" si="64"/>
        <v>28398</v>
      </c>
      <c r="S442" s="14">
        <f t="shared" si="65"/>
        <v>25314</v>
      </c>
      <c r="T442" s="14">
        <f t="shared" si="66"/>
        <v>25314</v>
      </c>
      <c r="U442" s="15">
        <f t="shared" si="67"/>
        <v>4361.4346263586249</v>
      </c>
      <c r="V442" s="16">
        <f t="shared" si="68"/>
        <v>0.172293380199045</v>
      </c>
      <c r="W442" s="17">
        <f>Q442</f>
        <v>22230</v>
      </c>
      <c r="X442" s="18" t="s">
        <v>16</v>
      </c>
    </row>
    <row r="443" spans="1:24" ht="27" x14ac:dyDescent="0.25">
      <c r="A443" s="45">
        <v>433</v>
      </c>
      <c r="B443" s="45">
        <v>931</v>
      </c>
      <c r="C443" s="46" t="s">
        <v>461</v>
      </c>
      <c r="D443" s="44" t="s">
        <v>25</v>
      </c>
      <c r="E443" s="44">
        <v>0</v>
      </c>
      <c r="F443" s="45">
        <v>1</v>
      </c>
      <c r="G443" s="44">
        <v>1</v>
      </c>
      <c r="H443" s="45">
        <v>85121802</v>
      </c>
      <c r="I443" s="45" t="s">
        <v>26</v>
      </c>
      <c r="J443" s="45">
        <v>906249</v>
      </c>
      <c r="K443" s="19"/>
      <c r="L443" s="19">
        <f t="shared" si="62"/>
        <v>0</v>
      </c>
      <c r="M443" s="20"/>
      <c r="N443" s="21">
        <v>28398</v>
      </c>
      <c r="O443" s="22">
        <v>22230</v>
      </c>
      <c r="P443" s="23"/>
      <c r="Q443" s="24">
        <f t="shared" si="63"/>
        <v>22230</v>
      </c>
      <c r="R443" s="25">
        <f t="shared" si="64"/>
        <v>28398</v>
      </c>
      <c r="S443" s="14">
        <f t="shared" si="65"/>
        <v>25314</v>
      </c>
      <c r="T443" s="25">
        <f t="shared" si="66"/>
        <v>25314</v>
      </c>
      <c r="U443" s="26">
        <f t="shared" si="67"/>
        <v>4361.4346263586249</v>
      </c>
      <c r="V443" s="27">
        <f t="shared" si="68"/>
        <v>0.172293380199045</v>
      </c>
      <c r="W443" s="28">
        <f>Q443</f>
        <v>22230</v>
      </c>
      <c r="X443" s="29" t="s">
        <v>16</v>
      </c>
    </row>
    <row r="444" spans="1:24" ht="27" x14ac:dyDescent="0.25">
      <c r="A444" s="45">
        <v>434</v>
      </c>
      <c r="B444" s="45">
        <v>931</v>
      </c>
      <c r="C444" s="46" t="s">
        <v>462</v>
      </c>
      <c r="D444" s="44" t="s">
        <v>25</v>
      </c>
      <c r="E444" s="44">
        <v>0</v>
      </c>
      <c r="F444" s="45">
        <v>1</v>
      </c>
      <c r="G444" s="44">
        <v>1</v>
      </c>
      <c r="H444" s="45">
        <v>85121802</v>
      </c>
      <c r="I444" s="45" t="s">
        <v>26</v>
      </c>
      <c r="J444" s="45">
        <v>908403</v>
      </c>
      <c r="K444" s="19">
        <v>473850</v>
      </c>
      <c r="L444" s="19">
        <f t="shared" si="62"/>
        <v>18006.3</v>
      </c>
      <c r="M444" s="20">
        <f t="shared" si="69"/>
        <v>491856.3</v>
      </c>
      <c r="N444" s="21">
        <v>574000</v>
      </c>
      <c r="O444" s="22">
        <v>510383.9</v>
      </c>
      <c r="P444" s="23"/>
      <c r="Q444" s="24">
        <f t="shared" si="63"/>
        <v>491856.3</v>
      </c>
      <c r="R444" s="25">
        <f t="shared" si="64"/>
        <v>574000</v>
      </c>
      <c r="S444" s="14">
        <f t="shared" si="65"/>
        <v>525413.4</v>
      </c>
      <c r="T444" s="25">
        <f t="shared" si="66"/>
        <v>510383.9</v>
      </c>
      <c r="U444" s="26">
        <f t="shared" si="67"/>
        <v>43084.93083561815</v>
      </c>
      <c r="V444" s="27">
        <f t="shared" si="68"/>
        <v>8.4416712274070854E-2</v>
      </c>
      <c r="W444" s="28">
        <f>Q444</f>
        <v>491856.3</v>
      </c>
      <c r="X444" s="29" t="s">
        <v>16</v>
      </c>
    </row>
    <row r="445" spans="1:24" ht="27" x14ac:dyDescent="0.25">
      <c r="A445" s="45">
        <v>435</v>
      </c>
      <c r="B445" s="45">
        <v>931</v>
      </c>
      <c r="C445" s="46" t="s">
        <v>463</v>
      </c>
      <c r="D445" s="44" t="s">
        <v>25</v>
      </c>
      <c r="E445" s="44">
        <v>0</v>
      </c>
      <c r="F445" s="45">
        <v>1</v>
      </c>
      <c r="G445" s="44">
        <v>1</v>
      </c>
      <c r="H445" s="45">
        <v>85121802</v>
      </c>
      <c r="I445" s="45" t="s">
        <v>26</v>
      </c>
      <c r="J445" s="45">
        <v>908417</v>
      </c>
      <c r="K445" s="19"/>
      <c r="L445" s="19">
        <f t="shared" si="62"/>
        <v>0</v>
      </c>
      <c r="M445" s="20"/>
      <c r="N445" s="21">
        <v>590800</v>
      </c>
      <c r="O445" s="22">
        <v>656000</v>
      </c>
      <c r="P445" s="36">
        <v>506400</v>
      </c>
      <c r="Q445" s="24">
        <f t="shared" si="63"/>
        <v>506400</v>
      </c>
      <c r="R445" s="25">
        <f t="shared" si="64"/>
        <v>656000</v>
      </c>
      <c r="S445" s="14">
        <f t="shared" si="65"/>
        <v>584400</v>
      </c>
      <c r="T445" s="25">
        <f t="shared" si="66"/>
        <v>590800</v>
      </c>
      <c r="U445" s="26">
        <f t="shared" si="67"/>
        <v>75005.066495537481</v>
      </c>
      <c r="V445" s="27">
        <f t="shared" si="68"/>
        <v>0.12695508885500589</v>
      </c>
      <c r="W445" s="28">
        <f>Q445</f>
        <v>506400</v>
      </c>
      <c r="X445" s="29" t="s">
        <v>16</v>
      </c>
    </row>
    <row r="446" spans="1:24" ht="27" x14ac:dyDescent="0.25">
      <c r="A446" s="45">
        <v>436</v>
      </c>
      <c r="B446" s="45">
        <v>931</v>
      </c>
      <c r="C446" s="46" t="s">
        <v>464</v>
      </c>
      <c r="D446" s="44" t="s">
        <v>25</v>
      </c>
      <c r="E446" s="47">
        <v>0</v>
      </c>
      <c r="F446" s="45">
        <v>1</v>
      </c>
      <c r="G446" s="44">
        <v>1</v>
      </c>
      <c r="H446" s="45">
        <v>85121802</v>
      </c>
      <c r="I446" s="48" t="s">
        <v>26</v>
      </c>
      <c r="J446" s="45">
        <v>908404</v>
      </c>
      <c r="K446" s="19"/>
      <c r="L446" s="19">
        <f t="shared" si="62"/>
        <v>0</v>
      </c>
      <c r="M446" s="30"/>
      <c r="N446" s="21">
        <v>630000</v>
      </c>
      <c r="O446" s="22">
        <v>321883.90000000002</v>
      </c>
      <c r="P446" s="23"/>
      <c r="Q446" s="24">
        <f t="shared" si="63"/>
        <v>321883.90000000002</v>
      </c>
      <c r="R446" s="25">
        <f t="shared" si="64"/>
        <v>630000</v>
      </c>
      <c r="S446" s="14">
        <f t="shared" si="65"/>
        <v>475941.95</v>
      </c>
      <c r="T446" s="25">
        <f t="shared" si="66"/>
        <v>475941.95</v>
      </c>
      <c r="U446" s="26">
        <f t="shared" si="67"/>
        <v>217870.98370275236</v>
      </c>
      <c r="V446" s="27">
        <f t="shared" si="68"/>
        <v>0.45776797717190587</v>
      </c>
      <c r="W446" s="28">
        <f>S446</f>
        <v>475941.95</v>
      </c>
      <c r="X446" s="31" t="s">
        <v>18</v>
      </c>
    </row>
    <row r="447" spans="1:24" ht="27" x14ac:dyDescent="0.25">
      <c r="A447" s="41">
        <v>437</v>
      </c>
      <c r="B447" s="41">
        <v>931</v>
      </c>
      <c r="C447" s="42" t="s">
        <v>465</v>
      </c>
      <c r="D447" s="43" t="s">
        <v>25</v>
      </c>
      <c r="E447" s="44">
        <v>0</v>
      </c>
      <c r="F447" s="41">
        <v>1</v>
      </c>
      <c r="G447" s="43">
        <v>1</v>
      </c>
      <c r="H447" s="41">
        <v>85121802</v>
      </c>
      <c r="I447" s="45" t="s">
        <v>26</v>
      </c>
      <c r="J447" s="41">
        <v>903703</v>
      </c>
      <c r="K447" s="8">
        <v>35948</v>
      </c>
      <c r="L447" s="8">
        <f t="shared" si="62"/>
        <v>1366.02</v>
      </c>
      <c r="M447" s="9">
        <f t="shared" si="69"/>
        <v>37314.019999999997</v>
      </c>
      <c r="N447" s="10">
        <v>39216</v>
      </c>
      <c r="O447" s="32">
        <v>41087.800000000003</v>
      </c>
      <c r="P447" s="12">
        <v>26334</v>
      </c>
      <c r="Q447" s="13">
        <f t="shared" si="63"/>
        <v>26334</v>
      </c>
      <c r="R447" s="14">
        <f t="shared" si="64"/>
        <v>41087.800000000003</v>
      </c>
      <c r="S447" s="14">
        <f t="shared" si="65"/>
        <v>35987.96</v>
      </c>
      <c r="T447" s="14">
        <f t="shared" si="66"/>
        <v>38265.009999999995</v>
      </c>
      <c r="U447" s="15">
        <f t="shared" si="67"/>
        <v>6617.8039930755467</v>
      </c>
      <c r="V447" s="16">
        <f t="shared" si="68"/>
        <v>0.17294661606192047</v>
      </c>
      <c r="W447" s="17">
        <f>Q447</f>
        <v>26334</v>
      </c>
      <c r="X447" s="18" t="s">
        <v>16</v>
      </c>
    </row>
    <row r="448" spans="1:24" ht="27" x14ac:dyDescent="0.25">
      <c r="A448" s="45">
        <v>438</v>
      </c>
      <c r="B448" s="45">
        <v>931</v>
      </c>
      <c r="C448" s="46" t="s">
        <v>466</v>
      </c>
      <c r="D448" s="44" t="s">
        <v>25</v>
      </c>
      <c r="E448" s="44">
        <v>0</v>
      </c>
      <c r="F448" s="45">
        <v>1</v>
      </c>
      <c r="G448" s="44">
        <v>1</v>
      </c>
      <c r="H448" s="45">
        <v>85121802</v>
      </c>
      <c r="I448" s="45" t="s">
        <v>26</v>
      </c>
      <c r="J448" s="45">
        <v>908833</v>
      </c>
      <c r="K448" s="19">
        <v>704700</v>
      </c>
      <c r="L448" s="19">
        <f t="shared" si="62"/>
        <v>26778.6</v>
      </c>
      <c r="M448" s="20">
        <f t="shared" si="69"/>
        <v>731478.6</v>
      </c>
      <c r="N448" s="21">
        <v>826000</v>
      </c>
      <c r="O448" s="22">
        <v>757383.9</v>
      </c>
      <c r="P448" s="23">
        <v>708000</v>
      </c>
      <c r="Q448" s="24">
        <f t="shared" si="63"/>
        <v>708000</v>
      </c>
      <c r="R448" s="25">
        <f t="shared" si="64"/>
        <v>826000</v>
      </c>
      <c r="S448" s="14">
        <f t="shared" si="65"/>
        <v>755715.63</v>
      </c>
      <c r="T448" s="25">
        <f t="shared" si="66"/>
        <v>744431.25</v>
      </c>
      <c r="U448" s="26">
        <f t="shared" si="67"/>
        <v>51012.713319353054</v>
      </c>
      <c r="V448" s="27">
        <f t="shared" si="68"/>
        <v>6.8525754822024262E-2</v>
      </c>
      <c r="W448" s="28">
        <f>Q448</f>
        <v>708000</v>
      </c>
      <c r="X448" s="29" t="s">
        <v>16</v>
      </c>
    </row>
    <row r="449" spans="1:24" ht="27" x14ac:dyDescent="0.25">
      <c r="A449" s="45">
        <v>439</v>
      </c>
      <c r="B449" s="45">
        <v>931</v>
      </c>
      <c r="C449" s="46" t="s">
        <v>467</v>
      </c>
      <c r="D449" s="44" t="s">
        <v>25</v>
      </c>
      <c r="E449" s="44">
        <v>0</v>
      </c>
      <c r="F449" s="45">
        <v>1</v>
      </c>
      <c r="G449" s="44">
        <v>1</v>
      </c>
      <c r="H449" s="45">
        <v>85121802</v>
      </c>
      <c r="I449" s="45" t="s">
        <v>26</v>
      </c>
      <c r="J449" s="45">
        <v>903706</v>
      </c>
      <c r="K449" s="19">
        <v>50143.5</v>
      </c>
      <c r="L449" s="19">
        <f t="shared" si="62"/>
        <v>1905.45</v>
      </c>
      <c r="M449" s="20">
        <f t="shared" si="69"/>
        <v>52048.95</v>
      </c>
      <c r="N449" s="21">
        <v>54702</v>
      </c>
      <c r="O449" s="22">
        <v>36927.800000000003</v>
      </c>
      <c r="P449" s="23">
        <v>66000</v>
      </c>
      <c r="Q449" s="24">
        <f t="shared" si="63"/>
        <v>36927.800000000003</v>
      </c>
      <c r="R449" s="25">
        <f t="shared" si="64"/>
        <v>66000</v>
      </c>
      <c r="S449" s="14">
        <f t="shared" si="65"/>
        <v>52419.69</v>
      </c>
      <c r="T449" s="25">
        <f t="shared" si="66"/>
        <v>53375.474999999999</v>
      </c>
      <c r="U449" s="26">
        <f t="shared" si="67"/>
        <v>11968.985790392799</v>
      </c>
      <c r="V449" s="27">
        <f t="shared" si="68"/>
        <v>0.2242412979068158</v>
      </c>
      <c r="W449" s="28">
        <f>Q449</f>
        <v>36927.800000000003</v>
      </c>
      <c r="X449" s="29" t="s">
        <v>16</v>
      </c>
    </row>
  </sheetData>
  <mergeCells count="2">
    <mergeCell ref="A7:X7"/>
    <mergeCell ref="A9:X9"/>
  </mergeCells>
  <conditionalFormatting sqref="C11:C115">
    <cfRule type="duplicateValues" dxfId="1" priority="2"/>
  </conditionalFormatting>
  <conditionalFormatting sqref="C116:C449">
    <cfRule type="duplicateValues" dxfId="0" priority="3"/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GRUPO 1 LABORATORIO</vt:lpstr>
      <vt:lpstr>Hoja3</vt:lpstr>
      <vt:lpstr>'GRUPO 1 LABORATORIO'!_Hlk508615389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PS. Elizabeth Martinez Ramos</dc:creator>
  <cp:lastModifiedBy>PS. Elizabeth Martinez Ramos</cp:lastModifiedBy>
  <dcterms:created xsi:type="dcterms:W3CDTF">2020-02-28T17:48:23Z</dcterms:created>
  <dcterms:modified xsi:type="dcterms:W3CDTF">2020-02-28T18:56:08Z</dcterms:modified>
</cp:coreProperties>
</file>